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bajoGrado\"/>
    </mc:Choice>
  </mc:AlternateContent>
  <bookViews>
    <workbookView xWindow="0" yWindow="0" windowWidth="19200" windowHeight="6470"/>
  </bookViews>
  <sheets>
    <sheet name="Indice" sheetId="25" r:id="rId1"/>
    <sheet name="IdCartera" sheetId="1" r:id="rId2"/>
    <sheet name="ConocimientoCartera" sheetId="2" r:id="rId3"/>
    <sheet name="ValoracionCartera" sheetId="3" r:id="rId4"/>
    <sheet name="MapaCartera" sheetId="4" r:id="rId5"/>
    <sheet name="IdContabilidad" sheetId="6" r:id="rId6"/>
    <sheet name="ConocimientoContable" sheetId="7" r:id="rId7"/>
    <sheet name="ValoracionContable" sheetId="8" r:id="rId8"/>
    <sheet name="MapaContable" sheetId="9" r:id="rId9"/>
    <sheet name="IdCXP" sheetId="10" r:id="rId10"/>
    <sheet name="ConocimientoCXP" sheetId="11" r:id="rId11"/>
    <sheet name="ValoracionCXP" sheetId="12" r:id="rId12"/>
    <sheet name="MapaCXP" sheetId="20" r:id="rId13"/>
    <sheet name="IdCostos" sheetId="15" r:id="rId14"/>
    <sheet name="ConocimientoCostos" sheetId="16" r:id="rId15"/>
    <sheet name="ValoracionCostos" sheetId="17" r:id="rId16"/>
    <sheet name="MapaCostos" sheetId="18" r:id="rId17"/>
    <sheet name="IdTI" sheetId="21" r:id="rId18"/>
    <sheet name="ConocimientoTI" sheetId="22" r:id="rId19"/>
    <sheet name="ValoracionTI" sheetId="23" r:id="rId20"/>
    <sheet name="MapaTI" sheetId="24" r:id="rId21"/>
  </sheets>
  <definedNames>
    <definedName name="_xlnm._FilterDatabase" localSheetId="4" hidden="1">MapaCartera!$D$1:$F$1</definedName>
    <definedName name="_xlnm._FilterDatabase" localSheetId="8" hidden="1">MapaContable!$D$1:$F$1</definedName>
    <definedName name="_xlnm._FilterDatabase" localSheetId="16" hidden="1">MapaCostos!$D$1:$F$1</definedName>
    <definedName name="_xlnm._FilterDatabase" localSheetId="12" hidden="1">MapaCXP!$D$1:$F$1</definedName>
    <definedName name="_xlnm._FilterDatabase" localSheetId="20" hidden="1">MapaTI!$D$1:$F$1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8" l="1"/>
  <c r="C21" i="17" l="1"/>
  <c r="C20" i="17"/>
  <c r="C19" i="17"/>
  <c r="F6" i="24" l="1"/>
  <c r="F5" i="24"/>
  <c r="F4" i="24"/>
  <c r="F3" i="24"/>
  <c r="F2" i="24"/>
  <c r="E6" i="24"/>
  <c r="E5" i="24"/>
  <c r="E4" i="24"/>
  <c r="E3" i="24"/>
  <c r="E2" i="24"/>
  <c r="D6" i="24"/>
  <c r="D5" i="24"/>
  <c r="G5" i="24" s="1"/>
  <c r="H5" i="24" s="1"/>
  <c r="D4" i="24"/>
  <c r="D3" i="24"/>
  <c r="D2" i="24"/>
  <c r="C6" i="24"/>
  <c r="C5" i="24"/>
  <c r="C4" i="24"/>
  <c r="C3" i="24"/>
  <c r="C2" i="24"/>
  <c r="G6" i="24"/>
  <c r="H6" i="24" s="1"/>
  <c r="G4" i="24"/>
  <c r="H4" i="24" s="1"/>
  <c r="G3" i="24"/>
  <c r="H3" i="24" s="1"/>
  <c r="G2" i="24"/>
  <c r="H2" i="24" s="1"/>
  <c r="O27" i="23"/>
  <c r="N27" i="23"/>
  <c r="M27" i="23"/>
  <c r="O25" i="23"/>
  <c r="N25" i="23"/>
  <c r="M25" i="23"/>
  <c r="O23" i="23"/>
  <c r="N23" i="23"/>
  <c r="M23" i="23"/>
  <c r="O21" i="23"/>
  <c r="N21" i="23"/>
  <c r="M21" i="23"/>
  <c r="K21" i="23"/>
  <c r="I21" i="23"/>
  <c r="G21" i="23"/>
  <c r="E21" i="23"/>
  <c r="C21" i="23"/>
  <c r="K20" i="23"/>
  <c r="I20" i="23"/>
  <c r="G20" i="23"/>
  <c r="E20" i="23"/>
  <c r="C20" i="23"/>
  <c r="O19" i="23"/>
  <c r="N19" i="23"/>
  <c r="M19" i="23"/>
  <c r="L19" i="23"/>
  <c r="K19" i="23"/>
  <c r="J19" i="23"/>
  <c r="I19" i="23"/>
  <c r="H19" i="23"/>
  <c r="G19" i="23"/>
  <c r="F19" i="23"/>
  <c r="E19" i="23"/>
  <c r="C19" i="23"/>
  <c r="L2" i="23"/>
  <c r="P27" i="23" s="1"/>
  <c r="J2" i="23"/>
  <c r="P25" i="23" s="1"/>
  <c r="H2" i="23"/>
  <c r="P23" i="23" s="1"/>
  <c r="F2" i="23"/>
  <c r="P21" i="23" s="1"/>
  <c r="D2" i="23"/>
  <c r="P19" i="23" s="1"/>
  <c r="F6" i="20"/>
  <c r="E6" i="20"/>
  <c r="D6" i="20"/>
  <c r="G6" i="20" s="1"/>
  <c r="H6" i="20" s="1"/>
  <c r="C6" i="20"/>
  <c r="F5" i="20"/>
  <c r="E5" i="20"/>
  <c r="G5" i="20" s="1"/>
  <c r="H5" i="20" s="1"/>
  <c r="D5" i="20"/>
  <c r="C5" i="20"/>
  <c r="F4" i="20"/>
  <c r="E4" i="20"/>
  <c r="D4" i="20"/>
  <c r="G4" i="20" s="1"/>
  <c r="H4" i="20" s="1"/>
  <c r="C4" i="20"/>
  <c r="F3" i="20"/>
  <c r="E3" i="20"/>
  <c r="G3" i="20" s="1"/>
  <c r="H3" i="20" s="1"/>
  <c r="D3" i="20"/>
  <c r="C3" i="20"/>
  <c r="F2" i="20"/>
  <c r="E2" i="20"/>
  <c r="D2" i="20"/>
  <c r="G2" i="20" s="1"/>
  <c r="H2" i="20" s="1"/>
  <c r="C2" i="20"/>
  <c r="C6" i="18" l="1"/>
  <c r="C5" i="18"/>
  <c r="C4" i="18"/>
  <c r="C3" i="18"/>
  <c r="C2" i="18"/>
  <c r="O27" i="17"/>
  <c r="N27" i="17"/>
  <c r="M27" i="17"/>
  <c r="O25" i="17"/>
  <c r="N25" i="17"/>
  <c r="M25" i="17"/>
  <c r="O23" i="17"/>
  <c r="N23" i="17"/>
  <c r="M23" i="17"/>
  <c r="O21" i="17"/>
  <c r="N21" i="17"/>
  <c r="M21" i="17"/>
  <c r="K21" i="17"/>
  <c r="F6" i="18" s="1"/>
  <c r="I21" i="17"/>
  <c r="F5" i="18" s="1"/>
  <c r="G21" i="17"/>
  <c r="F4" i="18" s="1"/>
  <c r="E21" i="17"/>
  <c r="F3" i="18" s="1"/>
  <c r="F2" i="18"/>
  <c r="K20" i="17"/>
  <c r="D6" i="18" s="1"/>
  <c r="I20" i="17"/>
  <c r="D5" i="18" s="1"/>
  <c r="G20" i="17"/>
  <c r="E20" i="17"/>
  <c r="D3" i="18" s="1"/>
  <c r="D2" i="18"/>
  <c r="O19" i="17"/>
  <c r="N19" i="17"/>
  <c r="M19" i="17"/>
  <c r="L19" i="17"/>
  <c r="K19" i="17"/>
  <c r="E6" i="18" s="1"/>
  <c r="J19" i="17"/>
  <c r="I19" i="17"/>
  <c r="E5" i="18" s="1"/>
  <c r="G5" i="18" s="1"/>
  <c r="H19" i="17"/>
  <c r="G19" i="17"/>
  <c r="E4" i="18" s="1"/>
  <c r="F19" i="17"/>
  <c r="E19" i="17"/>
  <c r="E3" i="18" s="1"/>
  <c r="E2" i="18"/>
  <c r="G2" i="18" s="1"/>
  <c r="H2" i="18" s="1"/>
  <c r="L2" i="17"/>
  <c r="P27" i="17" s="1"/>
  <c r="J2" i="17"/>
  <c r="P25" i="17" s="1"/>
  <c r="H2" i="17"/>
  <c r="P23" i="17" s="1"/>
  <c r="F2" i="17"/>
  <c r="P21" i="17" s="1"/>
  <c r="D2" i="17"/>
  <c r="P19" i="17" s="1"/>
  <c r="H5" i="18" l="1"/>
  <c r="G6" i="18"/>
  <c r="H6" i="18" s="1"/>
  <c r="G3" i="18"/>
  <c r="H3" i="18" s="1"/>
  <c r="G4" i="18"/>
  <c r="H4" i="18" s="1"/>
  <c r="O27" i="12"/>
  <c r="N27" i="12"/>
  <c r="M27" i="12"/>
  <c r="O25" i="12"/>
  <c r="N25" i="12"/>
  <c r="M25" i="12"/>
  <c r="O23" i="12"/>
  <c r="N23" i="12"/>
  <c r="M23" i="12"/>
  <c r="O21" i="12"/>
  <c r="N21" i="12"/>
  <c r="M21" i="12"/>
  <c r="K21" i="12"/>
  <c r="I21" i="12"/>
  <c r="G21" i="12"/>
  <c r="E21" i="12"/>
  <c r="C21" i="12"/>
  <c r="K20" i="12"/>
  <c r="I20" i="12"/>
  <c r="G20" i="12"/>
  <c r="E20" i="12"/>
  <c r="C20" i="12"/>
  <c r="O19" i="12"/>
  <c r="N19" i="12"/>
  <c r="M19" i="12"/>
  <c r="L19" i="12"/>
  <c r="K19" i="12"/>
  <c r="J19" i="12"/>
  <c r="I19" i="12"/>
  <c r="H19" i="12"/>
  <c r="G19" i="12"/>
  <c r="F19" i="12"/>
  <c r="E19" i="12"/>
  <c r="C19" i="12"/>
  <c r="L2" i="12"/>
  <c r="P27" i="12" s="1"/>
  <c r="J2" i="12"/>
  <c r="P25" i="12" s="1"/>
  <c r="H2" i="12"/>
  <c r="P23" i="12" s="1"/>
  <c r="F2" i="12"/>
  <c r="P21" i="12" s="1"/>
  <c r="D2" i="12"/>
  <c r="P19" i="12" s="1"/>
  <c r="E6" i="9"/>
  <c r="C6" i="9"/>
  <c r="C5" i="9"/>
  <c r="C4" i="9"/>
  <c r="C3" i="9"/>
  <c r="C2" i="9"/>
  <c r="O27" i="8"/>
  <c r="N27" i="8"/>
  <c r="M27" i="8"/>
  <c r="O25" i="8"/>
  <c r="N25" i="8"/>
  <c r="M25" i="8"/>
  <c r="O23" i="8"/>
  <c r="N23" i="8"/>
  <c r="M23" i="8" s="1"/>
  <c r="O21" i="8"/>
  <c r="N21" i="8"/>
  <c r="M21" i="8"/>
  <c r="K21" i="8"/>
  <c r="F6" i="9" s="1"/>
  <c r="I21" i="8"/>
  <c r="F5" i="9" s="1"/>
  <c r="G21" i="8"/>
  <c r="F4" i="9" s="1"/>
  <c r="E21" i="8"/>
  <c r="F3" i="9" s="1"/>
  <c r="C21" i="8"/>
  <c r="F2" i="9" s="1"/>
  <c r="K20" i="8"/>
  <c r="D6" i="9" s="1"/>
  <c r="I20" i="8"/>
  <c r="D5" i="9" s="1"/>
  <c r="G20" i="8"/>
  <c r="D4" i="9" s="1"/>
  <c r="E20" i="8"/>
  <c r="D3" i="9" s="1"/>
  <c r="C20" i="8"/>
  <c r="D2" i="9" s="1"/>
  <c r="O19" i="8"/>
  <c r="N19" i="8"/>
  <c r="M19" i="8" s="1"/>
  <c r="L19" i="8"/>
  <c r="K19" i="8"/>
  <c r="J19" i="8"/>
  <c r="I19" i="8"/>
  <c r="E5" i="9" s="1"/>
  <c r="H19" i="8"/>
  <c r="G19" i="8"/>
  <c r="E4" i="9" s="1"/>
  <c r="F19" i="8"/>
  <c r="E19" i="8"/>
  <c r="E3" i="9" s="1"/>
  <c r="C19" i="8"/>
  <c r="E2" i="9" s="1"/>
  <c r="L2" i="8"/>
  <c r="P27" i="8" s="1"/>
  <c r="J2" i="8"/>
  <c r="P25" i="8" s="1"/>
  <c r="H2" i="8"/>
  <c r="P23" i="8" s="1"/>
  <c r="F2" i="8"/>
  <c r="P21" i="8" s="1"/>
  <c r="D2" i="8"/>
  <c r="P19" i="8" s="1"/>
  <c r="O27" i="3"/>
  <c r="N27" i="3"/>
  <c r="M27" i="3" s="1"/>
  <c r="O25" i="3"/>
  <c r="N25" i="3"/>
  <c r="M25" i="3" s="1"/>
  <c r="O23" i="3"/>
  <c r="N23" i="3"/>
  <c r="M23" i="3"/>
  <c r="O21" i="3"/>
  <c r="N21" i="3"/>
  <c r="M21" i="3" s="1"/>
  <c r="K21" i="3"/>
  <c r="F6" i="4" s="1"/>
  <c r="I21" i="3"/>
  <c r="F5" i="4" s="1"/>
  <c r="G21" i="3"/>
  <c r="F4" i="4" s="1"/>
  <c r="E21" i="3"/>
  <c r="F3" i="4" s="1"/>
  <c r="C21" i="3"/>
  <c r="F2" i="4" s="1"/>
  <c r="K20" i="3"/>
  <c r="D6" i="4" s="1"/>
  <c r="I20" i="3"/>
  <c r="D5" i="4" s="1"/>
  <c r="G20" i="3"/>
  <c r="D4" i="4" s="1"/>
  <c r="E20" i="3"/>
  <c r="D3" i="4" s="1"/>
  <c r="C20" i="3"/>
  <c r="D2" i="4" s="1"/>
  <c r="O19" i="3"/>
  <c r="N19" i="3"/>
  <c r="M19" i="3" s="1"/>
  <c r="L19" i="3"/>
  <c r="K19" i="3"/>
  <c r="E6" i="4" s="1"/>
  <c r="J19" i="3"/>
  <c r="I19" i="3"/>
  <c r="E5" i="4" s="1"/>
  <c r="H19" i="3"/>
  <c r="G19" i="3"/>
  <c r="E4" i="4" s="1"/>
  <c r="F19" i="3"/>
  <c r="E19" i="3"/>
  <c r="E3" i="4" s="1"/>
  <c r="C19" i="3"/>
  <c r="E2" i="4" s="1"/>
  <c r="L2" i="3"/>
  <c r="P27" i="3" s="1"/>
  <c r="J2" i="3"/>
  <c r="P25" i="3" s="1"/>
  <c r="H2" i="3"/>
  <c r="P23" i="3" s="1"/>
  <c r="F2" i="3"/>
  <c r="P21" i="3" s="1"/>
  <c r="D2" i="3"/>
  <c r="P19" i="3" s="1"/>
  <c r="G2" i="4" l="1"/>
  <c r="H2" i="4" s="1"/>
  <c r="G3" i="4"/>
  <c r="H3" i="4" s="1"/>
  <c r="G4" i="4"/>
  <c r="H4" i="4" s="1"/>
  <c r="G5" i="4"/>
  <c r="H5" i="4" s="1"/>
  <c r="G5" i="9"/>
  <c r="H5" i="9" s="1"/>
  <c r="G6" i="9"/>
  <c r="H6" i="9" s="1"/>
  <c r="G4" i="9"/>
  <c r="H4" i="9" s="1"/>
  <c r="G3" i="9"/>
  <c r="H3" i="9" s="1"/>
  <c r="G2" i="9"/>
  <c r="H2" i="9" s="1"/>
  <c r="G6" i="4"/>
  <c r="H6" i="4" s="1"/>
</calcChain>
</file>

<file path=xl/sharedStrings.xml><?xml version="1.0" encoding="utf-8"?>
<sst xmlns="http://schemas.openxmlformats.org/spreadsheetml/2006/main" count="575" uniqueCount="203">
  <si>
    <t>MACROPROCESO</t>
  </si>
  <si>
    <t>PROCESO</t>
  </si>
  <si>
    <t>SUBPROCESO</t>
  </si>
  <si>
    <t>GERENTE</t>
  </si>
  <si>
    <t>EQUIPO DE TRABAJO</t>
  </si>
  <si>
    <t>NOMBRE</t>
  </si>
  <si>
    <t>CARGO</t>
  </si>
  <si>
    <t>TIEMPO EN LA EMPRESA</t>
  </si>
  <si>
    <t>OBJETIVOS ESTRATÉGICOS ANUALES</t>
  </si>
  <si>
    <t>CARACTERIZACIÓN DEL SUBPROCESO</t>
  </si>
  <si>
    <t>Gestión Administrativa y  Financiera</t>
  </si>
  <si>
    <t>Gestion Administrativa y Financiera</t>
  </si>
  <si>
    <t>Gestión cuentas x cobrar</t>
  </si>
  <si>
    <t>Juan Esteban Muñoz</t>
  </si>
  <si>
    <t>Juan Esteban Múnera</t>
  </si>
  <si>
    <t>3 años</t>
  </si>
  <si>
    <t>Coordinador de Cartera</t>
  </si>
  <si>
    <t>Tecnóloga de Cartera</t>
  </si>
  <si>
    <t>Valentina Vera</t>
  </si>
  <si>
    <t>5 años</t>
  </si>
  <si>
    <t>Propender por el buen comportamiento de pago de nuestros clientes de crédito, aumentar a 100% el porcentaje de clientes que pertenecen al día y disminuir a 0% los clientes que poseen una demora igual o mayor a 91 días.</t>
  </si>
  <si>
    <t>EVALUADOR (JEFE DE PROCESO)</t>
  </si>
  <si>
    <t>EQUIPO DE TRABAJO PARTICIPANTE</t>
  </si>
  <si>
    <t xml:space="preserve">METODOLOGÍA </t>
  </si>
  <si>
    <t xml:space="preserve">El propósito es reunir al equipo de trabajo que integra el subproceso, se les entregarán 10 post it y se les pedirá que ingresen en cada uno de ellos un conocimiento u habilidad que posean y que consideren relevante para el desempeño de sus actividades, para el trabajo en equipo o para la empresa en general.
Una vez los tengan llenos cada uno los irá leyendo y se irán ubicando en una de tres columnas (capital humano,capital estructural o capital relacional) de acuerdo con el enfoque que dicha habilidad o conocimiento tenga.
Cuando termine el proceso de clasificación, se les pedirá que abandonen el resinto todos menos el evaluador o jefe del proceso o subproceso, pues esta persona deberá seleccionar de cada uno de los miembros de su equipo por lo menos 1 conocimiento o habilidad que considere que son primordiales e indispensables para la gestión del subproceso.
Los conocimientos o habilidades seleccionados se registrarán en la ficha y pasarán a la siguiente fase para la caracterización
</t>
  </si>
  <si>
    <r>
      <rPr>
        <b/>
        <sz val="12"/>
        <color theme="1"/>
        <rFont val="Arial"/>
        <family val="2"/>
      </rPr>
      <t>CAPITAL HUMANO</t>
    </r>
    <r>
      <rPr>
        <sz val="12"/>
        <color theme="1"/>
        <rFont val="Arial"/>
        <family val="2"/>
      </rPr>
      <t xml:space="preserve">
• Aptitudes (saber)
• Capacidades (saber hacer)</t>
    </r>
  </si>
  <si>
    <r>
      <rPr>
        <b/>
        <sz val="12"/>
        <color theme="1"/>
        <rFont val="Arial"/>
        <family val="2"/>
      </rPr>
      <t>CAPITAL ESTRUCTURAL</t>
    </r>
    <r>
      <rPr>
        <sz val="12"/>
        <color theme="1"/>
        <rFont val="Arial"/>
        <family val="2"/>
      </rPr>
      <t xml:space="preserve">
• Cultura • Estructura • Aprendizaje organizativo • Procesos
• Dotación tecnológica • Propiedad intelectual</t>
    </r>
  </si>
  <si>
    <r>
      <rPr>
        <b/>
        <sz val="12"/>
        <color theme="1"/>
        <rFont val="Arial"/>
        <family val="2"/>
      </rPr>
      <t>CAPITAL RELACIONAL</t>
    </r>
    <r>
      <rPr>
        <sz val="12"/>
        <color theme="1"/>
        <rFont val="Arial"/>
        <family val="2"/>
      </rPr>
      <t xml:space="preserve">
• Relación con clientes • Relación con proveedores
• Relaciones con aliados • Relación con empleados</t>
    </r>
  </si>
  <si>
    <t>Juan Esteban Múnera
Valentina Vera</t>
  </si>
  <si>
    <t>Juan Munera: Conozco el funcionamiento en la cadena de Gestión Comercial, las diferentes personas que componen la fuerza de venta, las unidades de negocio en las que se enfocan y los clientes de crédito asociadas a estas.</t>
  </si>
  <si>
    <t>Juan Munera: Poseo habilidad para dialogar y negociar con los clientes formas de pago efectivas que no afecten los indicadores de recaudo.</t>
  </si>
  <si>
    <t>Juan Munera:Conozco las políticas asociadas a la gestión de la información de los clientes, para la consulta en base de datos crediticia y control de su historial de cartera</t>
  </si>
  <si>
    <t>Juan Munera: Conozco el Plan estratégico de ventas, los indicadores de ventas mensuales y la incidencia en el comportamiento de recaudo sobre los ingresos totales mensuales</t>
  </si>
  <si>
    <t>Juan Munera: Manejo de Modulo de Control Bancario en Software ERP</t>
  </si>
  <si>
    <t>Juan Munera: Conocimiento de requerimientos y políticas para el proceso de facturación electrónica, habeas data y seguridad de la información, asi como para la apertura de procesos legales por mora o no pago.</t>
  </si>
  <si>
    <t>NOMBRE DEL SUBPROCESO/CONOCIMIENTOS DEL EQUIPO</t>
  </si>
  <si>
    <t>CONOCIMIENTO 2
Sabemos como…</t>
  </si>
  <si>
    <t>Subtotal</t>
  </si>
  <si>
    <t xml:space="preserve">EVALUACIÓN DEL CONOCIMIENTO: 
Califique cada afirmación de 1 a 5. 1:Totalmente en desacuerdo; 5:Totalmente de acuerdo. Puede utilizar hasta un décimal después de la coma. </t>
  </si>
  <si>
    <t>Este conocimiento :</t>
  </si>
  <si>
    <t>Si se pierde, se interrumple un proceso o actividad clave.</t>
  </si>
  <si>
    <t>Es aplicado por más de un área o proceso en la empresa.</t>
  </si>
  <si>
    <t>Se aplica de forma recurrente.</t>
  </si>
  <si>
    <t>Esta asociado a la experiencia y es difícil de documentar.</t>
  </si>
  <si>
    <t>Es difícil de transferir.</t>
  </si>
  <si>
    <t>Es difícil identificar y atraer personas con este conocimiento.</t>
  </si>
  <si>
    <t>Es escasa la documentación o fuentes de consulta en el medio asociada al conocimiento.</t>
  </si>
  <si>
    <t xml:space="preserve">Esta evidenciado en documentación lo suficientemente detallada y clara que permite a cualquier persona aprenderlo. </t>
  </si>
  <si>
    <t>Esta suficientemente disponible en los medios de consulta corporativos.</t>
  </si>
  <si>
    <t xml:space="preserve">Esta auditado por el Sistema Gestión Documental y esta actualizado cada vez que se consulta. </t>
  </si>
  <si>
    <t>Todo el equipo conoce con precisión toda la documentación referente a este conocimiento.</t>
  </si>
  <si>
    <t xml:space="preserve">Todo el equipo conoce con precisión la ruta para consutar la documentación asociada este conocimiento. </t>
  </si>
  <si>
    <t xml:space="preserve">La documentación asociada al conocimiento es constantamente citado o consultado en la empresa. </t>
  </si>
  <si>
    <t>RESULTADOS</t>
  </si>
  <si>
    <t>EVALUACIÓN DEL CONOCIMIENTO</t>
  </si>
  <si>
    <t>Nivel de codificación (que tan explícito o tácito es)</t>
  </si>
  <si>
    <t>Nivel de difusión (que tan difundido esta)</t>
  </si>
  <si>
    <t>CH</t>
  </si>
  <si>
    <t>CE</t>
  </si>
  <si>
    <t>CR</t>
  </si>
  <si>
    <t>Nivel de críticidad (que tan útil, aplicado, y tranferible y disponible es)</t>
  </si>
  <si>
    <t>MACROPROCESOS</t>
  </si>
  <si>
    <t>C</t>
  </si>
  <si>
    <t>CONOCIMIENTOS CLAVE</t>
  </si>
  <si>
    <t>NIVEL DE DIFUSIÓN
 (que tan difundido esta)</t>
  </si>
  <si>
    <t>NIVEL DE CODIFICACIÓN
(que tan explícito o tácito es)</t>
  </si>
  <si>
    <t>NIVEL DE CRITÍCIDAD
  (que tan útil, aplicado, y tranferible y disponible es)</t>
  </si>
  <si>
    <t xml:space="preserve">CATEGORÍA </t>
  </si>
  <si>
    <t>ESTRATEGIA APARENTE</t>
  </si>
  <si>
    <t>C1</t>
  </si>
  <si>
    <t>C2</t>
  </si>
  <si>
    <t>C3</t>
  </si>
  <si>
    <t>C4</t>
  </si>
  <si>
    <t>C5</t>
  </si>
  <si>
    <t>Valentina Vera: Generar movimientos en ERP por concepto de cruce de facturas y descuentos de mercadeo</t>
  </si>
  <si>
    <t>Valentina Vera: Analizar informes bancarios para identificacion de pagos y reporte a vendedores</t>
  </si>
  <si>
    <t>Valentina Vera: Sabe como elaborar y registrar los recibos de caja, notas credito y debito a través de las herramientas de control bancario de la empresa.</t>
  </si>
  <si>
    <t>Valentina Vera: Conoce las normas internas del proceso de facturación y el procedimiento interno de transferencia y custodia de titulos valor.</t>
  </si>
  <si>
    <t>Valentina Vera: Sabe como poseer comunicación asertiva con el cliente para lograr el recaudo oportuno de la cartera</t>
  </si>
  <si>
    <t>CONOCIMIENTO 1
Sabemos como son los requerimientos y políticas para el proceso de facturación electrónica, habeas data y seguridad de la información, asi como para la apertura de procesos legales por mora o no pago.</t>
  </si>
  <si>
    <t>CONOCIMIENTO 2
Sabemos como Generar movimientos en ERP por concepto de cruce de facturas y descuentos de mercadeo</t>
  </si>
  <si>
    <t>CONOCIMIENTO 3
Sabemos como elaborar y registrar los recibos de caja, notas credito y debito a través de las herramientas de control bancario de la empresa.</t>
  </si>
  <si>
    <t>CONOCIMIENTO 4
Sabemos como es el funcionamiento en la cadena de Gestión Comercial, las diferentes personas que componen la fuerza de venta, las unidades de negocio en las que se enfocan y los clientes de crédito asociadas a estas.</t>
  </si>
  <si>
    <t>Valentina Vera: Habilidad para relacionamiento con la gestion comercial en lo relacionado a proceso de cobros</t>
  </si>
  <si>
    <t>CONOCIMIENTO 5
Sabemos como poseer comunicación asertiva con el cliente para lograr el recaudo oportuno de la cartera</t>
  </si>
  <si>
    <t>Sabemos como son los requerimientos y políticas para el proceso de facturación electrónica, habeas data y seguridad de la información, asi como para la apertura de procesos legales por mora o no pago.</t>
  </si>
  <si>
    <t>Sabemos como Generar movimientos en ERP por concepto de cruce de facturas y descuentos de mercadeo</t>
  </si>
  <si>
    <t>Sabemos como elaborar y registrar los recibos de caja, notas credito y debito a través de las herramientas de control bancario de la empresa.</t>
  </si>
  <si>
    <t>Sabemos como es el funcionamiento en la cadena de Gestión Comercial, las diferentes personas que componen la fuerza de venta, las unidades de negocio en las que se enfocan y los clientes de crédito asociadas a estas.</t>
  </si>
  <si>
    <t>Sabemos como poseer comunicación asertiva con el cliente para lograr el recaudo oportuno de la cartera</t>
  </si>
  <si>
    <t>Gestión contable</t>
  </si>
  <si>
    <t>Diana Deossa</t>
  </si>
  <si>
    <t>Coordinadora Contable</t>
  </si>
  <si>
    <t>1 año</t>
  </si>
  <si>
    <t>Yulieth Osorio</t>
  </si>
  <si>
    <t>Tecnóloga Contable</t>
  </si>
  <si>
    <t>Paola Correa</t>
  </si>
  <si>
    <t>2 años</t>
  </si>
  <si>
    <t>Verificar el cumplimiento de las metas presupuestales establecidas por la empresa con respecto a la ejecución real en relación al gasto comprometido y obligado</t>
  </si>
  <si>
    <t>Gestión Contable</t>
  </si>
  <si>
    <t xml:space="preserve">Diana Deossa         
Yulieth Osorio         
Paola Correa </t>
  </si>
  <si>
    <t>Diana Deossa: Realizar mensualmente la causación del Prorrateo de IVA</t>
  </si>
  <si>
    <t>Diana Deossa: Realizar el informe balance y PyG mensual</t>
  </si>
  <si>
    <t>Diana Deossa: Mayorizar todos los modulos contables mensualmente</t>
  </si>
  <si>
    <t>Diana Deosa: Reportar ante SuperSociedades / practicas empresariales</t>
  </si>
  <si>
    <t xml:space="preserve">Diana Deossa: Elaborar Certificados de Compra y otros requerimientos que sean solicitados por los proveedores, empleados y/o terceros </t>
  </si>
  <si>
    <t>Diana Deossa: Elaborar y presentar Medios magnéticos DIAN y otros municipios (Bogotá, apartadó, entre otros)</t>
  </si>
  <si>
    <t>Diana Deossa: Realizar el registro en bolsa de las facturas de productos agropecuarios para evitar pago de autorretención.</t>
  </si>
  <si>
    <t>Yulieth osorio: Elaborar y controlar los certificados de retención en la fuente, impuesto a las ventas, retención de industria y comercio</t>
  </si>
  <si>
    <t xml:space="preserve">Yulieth Osorio: Conciliar Clientes y Proveedores (Contabilidad Vs. Cuentas por cobrar y cuentas por pagar) </t>
  </si>
  <si>
    <t>Yulieth osorio: Diligenciar formularios de impuestos FEDEARROZ</t>
  </si>
  <si>
    <t>Yulieth Osorio: Causar y revisar intereses de préstamos bancarios mensualmente</t>
  </si>
  <si>
    <t>Paola Correa: Revisión semanal las cuentas "traslado al costo" (143595) y Costo Productos agropecuarios (613522), garantizando que sean iguales y tengan los mismos movimientos</t>
  </si>
  <si>
    <t>Paola Correa: Causación de Facturas y Revisión de CXP Molino y Pereira</t>
  </si>
  <si>
    <t>CONOCIMIENTO 1
Sabemos como Realizar mensualmente la causación del Prorrateo de IVA</t>
  </si>
  <si>
    <t>CONOCIMIENTO 2
Sabemos como Realizar el informe balance y PyG mensual</t>
  </si>
  <si>
    <t xml:space="preserve">CONOCIMIENTO 3
Sabemos como Conciliar Clientes y Proveedores (Contabilidad Vs. Cuentas por cobrar y cuentas por pagar) </t>
  </si>
  <si>
    <t xml:space="preserve">CONOCIMIENTO 4
Sabemos como Elaborar Certificados de Compra y otros requerimientos que sean solicitados por los proveedores, empleados y/o terceros </t>
  </si>
  <si>
    <t>CONOCIMIENTO 5
Sabemos como  Elaborar y controlar los certificados de retención en la fuente, impuesto a las ventas, retención de industria y comercio</t>
  </si>
  <si>
    <t>Gestión Cuentas por Pagar (Tesorería)</t>
  </si>
  <si>
    <t>Daniela Agudelo</t>
  </si>
  <si>
    <t>Coordinadora Tesorería</t>
  </si>
  <si>
    <t>8 años</t>
  </si>
  <si>
    <t>Yuliana Marin</t>
  </si>
  <si>
    <t>Tecnóloga Tesorería</t>
  </si>
  <si>
    <t>Soledad Useche</t>
  </si>
  <si>
    <t>1 años</t>
  </si>
  <si>
    <t>Velar por el cumplimiento de las actividades o procesos que garanticen la recepción y control de los recursos financieros de la empresa y su adecuada y correcta distribución, a fin de garantizar la cancelación oportuna de los compromisos y obligaciones.</t>
  </si>
  <si>
    <t>Gestión Cuentas por Pagar</t>
  </si>
  <si>
    <t>Daniela Agudelo
Yuliana Marin
Soledad useche</t>
  </si>
  <si>
    <t xml:space="preserve">Daniela Agudelo: Realizar las negociaciones de leasing con bancos </t>
  </si>
  <si>
    <t>Daniela Agudelo: Verificar el cumplimiento de los contratos de anticipos realizados con los proveedores</t>
  </si>
  <si>
    <t>Daniela Agudelo: Realizar las proyecciones de cierre P Y G</t>
  </si>
  <si>
    <t>Daniela Agudelo: Programar la solicitud de dinero en Factoring/ confirming</t>
  </si>
  <si>
    <t xml:space="preserve">Daniela Agudelo: Revisar y verificar el PyG mensual que envía contabilidad por unidad de negocio </t>
  </si>
  <si>
    <t>Daniela Agudelo: Conseguir los créditos bancarios necesarios para el cumplimiento de los pagos programados</t>
  </si>
  <si>
    <t xml:space="preserve">Yuliana Marin: Ejecutar la programación de pagos </t>
  </si>
  <si>
    <t>Yuliana Marin: Realizar egresos por débitos automáticos diariamente reportados en la conciliación de bancos.</t>
  </si>
  <si>
    <t>Yuliana Marin: Hacer entrega de dinero solicitado para gastos varios de acuerdo a las políticas de la compañía</t>
  </si>
  <si>
    <t xml:space="preserve">Yuliana Marin: Recibir los dineros que liquidan los vendedores por planillas de tradebook </t>
  </si>
  <si>
    <t xml:space="preserve">Soledad Useche: Hacer el cuadre de caja diario </t>
  </si>
  <si>
    <t>Soledad useche: Recibir dinero de los transportadores (Diariamente) de las ventas de contado</t>
  </si>
  <si>
    <t>CONOCIMIENTO 1
Sabemos como Verificar el cumplimiento de los contratos de anticipos realizados con los proveedores</t>
  </si>
  <si>
    <t>CONOCIMIENTO 2
Sabemos como Realizar egresos por débitos automáticos diariamente reportados en la conciliación de bancos.</t>
  </si>
  <si>
    <t xml:space="preserve">CONOCIMIENTO 3
Sabemos como Hacer el cuadre de caja diario </t>
  </si>
  <si>
    <t xml:space="preserve">CONOCIMIENTO 4
Sabemos como Revisar y verificar el PyG mensual que envía contabilidad por unidad de negocio </t>
  </si>
  <si>
    <t>CONOCIMIENTO 5
Sabemos como  Conseguir los créditos bancarios necesarios para el cumplimiento de los pagos programados</t>
  </si>
  <si>
    <t>Gestión de Costos</t>
  </si>
  <si>
    <t>Actualizar el costo estándar de cada producto para evaluar los distintos precios de venta, utilidad y rentabilidad deseada, como resultado de diferentes cantidades y calidades de insumos y recursos utilizados.</t>
  </si>
  <si>
    <t>Daniela Agudelo: Analizar Materiales directos, Analizar MOD (Mano de obra directa), Analizar CIF (Costos indirectos de fabricación)</t>
  </si>
  <si>
    <t>Daniela Agudelo: Hacer un análisis diario de las variaciones del costo por referencia</t>
  </si>
  <si>
    <t>Daniela Agudelo: Actualizar mensualmente los costos reales de todas las referencias</t>
  </si>
  <si>
    <t xml:space="preserve">Daniela Agudelo: Auditar los datos suministrados para las diferentes áreas en la relación  a los indicadores </t>
  </si>
  <si>
    <t>Daniela Agudelo: Controlar y auditar inventarios</t>
  </si>
  <si>
    <t>Daniela Agudelo: Crear, actualizar y verificar la estructura de costos en el módulo de producción</t>
  </si>
  <si>
    <t>CONOCIMIENTO 1
Sabemos como Analizar Materiales directos, Analizar MOD (Mano de obra directa), Analizar CIF (Costos indirectos de fabricación)</t>
  </si>
  <si>
    <t>CONOCIMIENTO 2
Sabemos como Crear, actualizar y verificar la estructura de costos en el módulo de producción</t>
  </si>
  <si>
    <t>CONOCIMIENTO 3
Sabemos como Hacer un análisis diario de las variaciones del costo por referencia</t>
  </si>
  <si>
    <t>CONOCIMIENTO 4
Sabemos como Controlar y auditar inventarios</t>
  </si>
  <si>
    <t xml:space="preserve">CONOCIMIENTO 5
Sabemos como  Auditar los datos suministrados para las diferentes áreas en la relación  a los indicadores </t>
  </si>
  <si>
    <t>Gestión de la Tecnología y la Información</t>
  </si>
  <si>
    <t>Julian Corrales</t>
  </si>
  <si>
    <t>Director de TI</t>
  </si>
  <si>
    <t>9 años</t>
  </si>
  <si>
    <t>Paula Restrepo</t>
  </si>
  <si>
    <t>Analista de Datos</t>
  </si>
  <si>
    <t>Sebastian Castañeda</t>
  </si>
  <si>
    <t>Tecnólogo de TI</t>
  </si>
  <si>
    <t>Paola Pérez</t>
  </si>
  <si>
    <t>Tecnóloga de Gestión Documental</t>
  </si>
  <si>
    <t>Johanner Castro</t>
  </si>
  <si>
    <t>Tecnico de TI</t>
  </si>
  <si>
    <t xml:space="preserve">Encargado de planificar, organizar, coordinar, gestionar y controlar la estrategia de uso y apropiación de TI, y todo lo que conlleva esta tarea. Mantener la infraestructura Tecnológica en óptimas condiciones para promover la productividad en el menor tiempo posible, optimizando los recursos tecnológicos humanos y financieros.
</t>
  </si>
  <si>
    <t xml:space="preserve">Julian Corrales         
Paula Restrepo         
Sebastian Castañeda         
Paola Pérez         
Johanner Castro </t>
  </si>
  <si>
    <t>Julian Corrales: Realizar el soporte a los sistemas  de información.</t>
  </si>
  <si>
    <t xml:space="preserve">Julian Corrales: Identificar y estar actualizado  sobre la nuevas tecnologías para la gestión de la información </t>
  </si>
  <si>
    <t>Paula Restrepo: Interpretar los resultados de datos para los usuarios finales</t>
  </si>
  <si>
    <t>Paula Restrepo: Manejo herramientas de inteligencia de negocios (Microsoft) Power BI y suministro de soporte a los diferentes procesos comerciales y financieros</t>
  </si>
  <si>
    <t>Paula Restrepo: Capacidad en Toma de decisiones para los desarrollos en relacion con las necesidades identificadas en los usuarios internos</t>
  </si>
  <si>
    <t>Sebastian Castañeda: Manejo de Almacenamiento avanzado (DAS, NAS, SAN, iSCS) y Servidores Windows (2008R2-2012R2-2016R2)</t>
  </si>
  <si>
    <t xml:space="preserve">Sebastian Castañeda: Definir los requerimientos mínimos para la compra de suministros tecnológicos (incluyendo software) </t>
  </si>
  <si>
    <t>Sebastian Castañeda: Administrar el  directorio activo (usuarios, equipos, entre otros), y políticas de servidores, permisos de carpetas y de visualización  de informes.</t>
  </si>
  <si>
    <t>Paola Perez: Capacidad de establecer métricas de desempeño y seguimiento para el Macroproceso.</t>
  </si>
  <si>
    <t>Paola Perez: capacitar a los equipos de trabajo en la elaboración de documentos</t>
  </si>
  <si>
    <t>Paola Perez: elaborar procesos de auditoria con apoyo de calidad para la revisión de la pertinencia de la información</t>
  </si>
  <si>
    <t xml:space="preserve">Paola Perez:Realizar estructuración de las bibliotecas de contenido por proceso, identificar campos y asignar metadatos y realizar proyectos para la aplicación de normas </t>
  </si>
  <si>
    <t>Johanner Castro: Capacidad de Análisis de requisitos de los usuarios de cada proceso</t>
  </si>
  <si>
    <t xml:space="preserve">Johanner Castro: Manejo de infraestructura y de Redes y señal Wifi </t>
  </si>
  <si>
    <t>Julian Corrales: Gestionar el  desarrollo de  aplicaciones según requerimiento de LOS procesos</t>
  </si>
  <si>
    <t>CONOCIMIENTO 1
Sabemos como Gestionar el  desarrollo de  aplicaciones según requerimiento de los procesos</t>
  </si>
  <si>
    <t>CONOCIMIENTO 2
Sabemos como Manejar Almacenamiento avanzado (DAS, NAS, SAN, iSCS) y Servidores Windows (2008R2-2012R2-2016R2)</t>
  </si>
  <si>
    <t>CONOCIMIENTO 3
Sabemos como elaborar procesos de auditoria con apoyo de calidad para la revisión de la pertinencia de la información</t>
  </si>
  <si>
    <t>CONOCIMIENTO 4
Sabemos como Definir los requerimientos mínimos para la compra de suministros tecnológicos (incluyendo software)</t>
  </si>
  <si>
    <t>CONOCIMIENTO 5
Sabemos como  Tomar de decisiones para los desarrollos en relacion con las necesidades identificadas en los usuarios internos</t>
  </si>
  <si>
    <t>Ficha Recopilación Documental Subprocesos</t>
  </si>
  <si>
    <t>Gestión Cuentas por Cobrar (Cartera)</t>
  </si>
  <si>
    <t>Gestión Costos</t>
  </si>
  <si>
    <t>Gestión de la Tecnología y la información</t>
  </si>
  <si>
    <t>Ficha Identificación de Conocimiento Individual</t>
  </si>
  <si>
    <t>*Clic en el nombre del Subproceso para acceder a los recursos</t>
  </si>
  <si>
    <t>Sistematizador de Valores Capital Intelectual</t>
  </si>
  <si>
    <t>Mapeo de Conocimientos</t>
  </si>
  <si>
    <t>ÍNDICE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</si>
</sst>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0"/>
      <name val="Arial"/>
      <family val="2"/>
    </font>
    <font>
      <sz val="8"/>
      <color theme="1"/>
      <name val="Arial"/>
      <family val="2"/>
    </font>
    <font>
      <b/>
      <u/>
      <sz val="12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1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Border="1" applyAlignment="1">
      <alignment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vertical="center"/>
    </xf>
    <xf numFmtId="0" fontId="4" fillId="8" borderId="0" xfId="0" applyFont="1" applyFill="1" applyAlignment="1">
      <alignment horizontal="center" vertical="center"/>
    </xf>
    <xf numFmtId="0" fontId="4" fillId="8" borderId="0" xfId="0" applyFont="1" applyFill="1" applyAlignment="1">
      <alignment vertical="center"/>
    </xf>
    <xf numFmtId="0" fontId="0" fillId="8" borderId="15" xfId="0" applyFill="1" applyBorder="1" applyAlignment="1">
      <alignment horizontal="center" vertical="center"/>
    </xf>
    <xf numFmtId="0" fontId="0" fillId="8" borderId="22" xfId="0" applyFill="1" applyBorder="1" applyAlignment="1">
      <alignment vertical="center"/>
    </xf>
    <xf numFmtId="0" fontId="0" fillId="8" borderId="23" xfId="0" applyFill="1" applyBorder="1" applyAlignment="1">
      <alignment horizontal="center" vertical="center"/>
    </xf>
    <xf numFmtId="0" fontId="0" fillId="8" borderId="24" xfId="0" applyFill="1" applyBorder="1" applyAlignment="1">
      <alignment vertical="center"/>
    </xf>
    <xf numFmtId="0" fontId="0" fillId="8" borderId="24" xfId="0" applyFill="1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vertical="center" wrapText="1"/>
    </xf>
    <xf numFmtId="164" fontId="0" fillId="0" borderId="25" xfId="0" applyNumberFormat="1" applyBorder="1" applyAlignment="1">
      <alignment horizontal="center" vertical="center"/>
    </xf>
    <xf numFmtId="164" fontId="0" fillId="0" borderId="10" xfId="0" applyNumberFormat="1" applyBorder="1" applyAlignment="1">
      <alignment vertical="center"/>
    </xf>
    <xf numFmtId="0" fontId="0" fillId="0" borderId="11" xfId="0" applyBorder="1" applyAlignment="1">
      <alignment vertical="center"/>
    </xf>
    <xf numFmtId="164" fontId="0" fillId="0" borderId="26" xfId="0" applyNumberForma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vertical="center" wrapText="1"/>
    </xf>
    <xf numFmtId="164" fontId="0" fillId="0" borderId="29" xfId="0" applyNumberFormat="1" applyBorder="1" applyAlignment="1">
      <alignment horizontal="center" vertical="center"/>
    </xf>
    <xf numFmtId="164" fontId="0" fillId="0" borderId="16" xfId="0" applyNumberFormat="1" applyBorder="1" applyAlignment="1">
      <alignment vertical="center"/>
    </xf>
    <xf numFmtId="0" fontId="0" fillId="0" borderId="30" xfId="0" applyBorder="1" applyAlignment="1">
      <alignment vertical="center"/>
    </xf>
    <xf numFmtId="0" fontId="5" fillId="10" borderId="9" xfId="0" applyFont="1" applyFill="1" applyBorder="1" applyAlignment="1">
      <alignment horizontal="left" vertical="center" wrapText="1"/>
    </xf>
    <xf numFmtId="164" fontId="5" fillId="10" borderId="1" xfId="0" applyNumberFormat="1" applyFont="1" applyFill="1" applyBorder="1" applyAlignment="1">
      <alignment horizontal="center" vertical="center" wrapText="1"/>
    </xf>
    <xf numFmtId="164" fontId="5" fillId="10" borderId="5" xfId="0" applyNumberFormat="1" applyFont="1" applyFill="1" applyBorder="1" applyAlignment="1">
      <alignment horizontal="center" vertical="center" wrapText="1"/>
    </xf>
    <xf numFmtId="164" fontId="5" fillId="10" borderId="1" xfId="0" applyNumberFormat="1" applyFont="1" applyFill="1" applyBorder="1" applyAlignment="1">
      <alignment horizontal="center" vertical="center"/>
    </xf>
    <xf numFmtId="164" fontId="5" fillId="10" borderId="5" xfId="0" applyNumberFormat="1" applyFont="1" applyFill="1" applyBorder="1" applyAlignment="1">
      <alignment horizontal="center" vertical="center"/>
    </xf>
    <xf numFmtId="164" fontId="5" fillId="10" borderId="26" xfId="0" applyNumberFormat="1" applyFont="1" applyFill="1" applyBorder="1" applyAlignment="1">
      <alignment horizontal="center" vertical="center"/>
    </xf>
    <xf numFmtId="164" fontId="5" fillId="10" borderId="1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10" borderId="34" xfId="0" applyFont="1" applyFill="1" applyBorder="1" applyAlignment="1">
      <alignment horizontal="left" vertical="center" wrapText="1"/>
    </xf>
    <xf numFmtId="164" fontId="5" fillId="10" borderId="6" xfId="0" applyNumberFormat="1" applyFont="1" applyFill="1" applyBorder="1" applyAlignment="1">
      <alignment horizontal="center" vertical="center" wrapText="1"/>
    </xf>
    <xf numFmtId="164" fontId="5" fillId="10" borderId="8" xfId="0" applyNumberFormat="1" applyFont="1" applyFill="1" applyBorder="1" applyAlignment="1">
      <alignment horizontal="center" vertical="center" wrapText="1"/>
    </xf>
    <xf numFmtId="164" fontId="5" fillId="10" borderId="6" xfId="0" applyNumberFormat="1" applyFont="1" applyFill="1" applyBorder="1" applyAlignment="1">
      <alignment horizontal="center" vertical="center"/>
    </xf>
    <xf numFmtId="164" fontId="5" fillId="10" borderId="8" xfId="0" applyNumberFormat="1" applyFont="1" applyFill="1" applyBorder="1" applyAlignment="1">
      <alignment horizontal="center" vertical="center"/>
    </xf>
    <xf numFmtId="164" fontId="5" fillId="10" borderId="35" xfId="0" applyNumberFormat="1" applyFont="1" applyFill="1" applyBorder="1" applyAlignment="1">
      <alignment horizontal="center" vertical="center"/>
    </xf>
    <xf numFmtId="164" fontId="5" fillId="10" borderId="36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 textRotation="90"/>
    </xf>
    <xf numFmtId="0" fontId="0" fillId="0" borderId="0" xfId="0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164" fontId="0" fillId="0" borderId="2" xfId="0" applyNumberFormat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justify" vertical="center"/>
    </xf>
    <xf numFmtId="0" fontId="2" fillId="0" borderId="2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7" borderId="2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left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1" fillId="4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justify" vertical="top"/>
    </xf>
    <xf numFmtId="0" fontId="2" fillId="6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 textRotation="90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8" borderId="0" xfId="0" applyFont="1" applyFill="1" applyAlignment="1">
      <alignment horizontal="center" vertical="center" wrapText="1"/>
    </xf>
    <xf numFmtId="0" fontId="4" fillId="9" borderId="17" xfId="0" applyFont="1" applyFill="1" applyBorder="1" applyAlignment="1">
      <alignment horizontal="center" vertical="center" wrapText="1"/>
    </xf>
    <xf numFmtId="0" fontId="4" fillId="9" borderId="18" xfId="0" applyFont="1" applyFill="1" applyBorder="1" applyAlignment="1">
      <alignment horizontal="center" vertical="center" wrapText="1"/>
    </xf>
    <xf numFmtId="0" fontId="4" fillId="9" borderId="19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4" fillId="9" borderId="31" xfId="0" applyFont="1" applyFill="1" applyBorder="1" applyAlignment="1">
      <alignment horizontal="center" vertical="center"/>
    </xf>
    <xf numFmtId="0" fontId="4" fillId="9" borderId="32" xfId="0" applyFont="1" applyFill="1" applyBorder="1" applyAlignment="1">
      <alignment horizontal="center" vertical="center"/>
    </xf>
    <xf numFmtId="0" fontId="4" fillId="9" borderId="33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 textRotation="90" wrapText="1"/>
    </xf>
    <xf numFmtId="0" fontId="5" fillId="10" borderId="6" xfId="0" applyFont="1" applyFill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/>
    </xf>
    <xf numFmtId="0" fontId="7" fillId="12" borderId="2" xfId="0" applyFont="1" applyFill="1" applyBorder="1" applyAlignment="1">
      <alignment horizontal="center" vertical="center" wrapText="1"/>
    </xf>
    <xf numFmtId="0" fontId="7" fillId="14" borderId="2" xfId="0" applyFont="1" applyFill="1" applyBorder="1" applyAlignment="1">
      <alignment horizontal="center" vertical="center" wrapText="1"/>
    </xf>
    <xf numFmtId="0" fontId="7" fillId="15" borderId="2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0" fontId="7" fillId="12" borderId="37" xfId="0" applyFont="1" applyFill="1" applyBorder="1" applyAlignment="1">
      <alignment horizontal="center" vertical="center" wrapText="1"/>
    </xf>
    <xf numFmtId="0" fontId="7" fillId="12" borderId="3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 wrapText="1"/>
    </xf>
    <xf numFmtId="0" fontId="7" fillId="12" borderId="6" xfId="0" applyFont="1" applyFill="1" applyBorder="1" applyAlignment="1">
      <alignment horizontal="center" vertical="center" wrapText="1"/>
    </xf>
    <xf numFmtId="0" fontId="7" fillId="12" borderId="7" xfId="0" applyFont="1" applyFill="1" applyBorder="1" applyAlignment="1">
      <alignment horizontal="center" vertical="center" wrapText="1"/>
    </xf>
    <xf numFmtId="0" fontId="7" fillId="14" borderId="37" xfId="0" applyFont="1" applyFill="1" applyBorder="1" applyAlignment="1">
      <alignment horizontal="center" vertical="center" wrapText="1"/>
    </xf>
    <xf numFmtId="0" fontId="7" fillId="14" borderId="3" xfId="0" applyFont="1" applyFill="1" applyBorder="1" applyAlignment="1">
      <alignment horizontal="center" vertical="center" wrapText="1"/>
    </xf>
    <xf numFmtId="0" fontId="7" fillId="14" borderId="1" xfId="0" applyFont="1" applyFill="1" applyBorder="1" applyAlignment="1">
      <alignment horizontal="center" vertical="center" wrapText="1"/>
    </xf>
    <xf numFmtId="0" fontId="7" fillId="14" borderId="6" xfId="0" applyFont="1" applyFill="1" applyBorder="1" applyAlignment="1">
      <alignment horizontal="center" vertical="center" wrapText="1"/>
    </xf>
    <xf numFmtId="0" fontId="7" fillId="14" borderId="7" xfId="0" applyFont="1" applyFill="1" applyBorder="1" applyAlignment="1">
      <alignment horizontal="center" vertical="center" wrapText="1"/>
    </xf>
    <xf numFmtId="0" fontId="7" fillId="15" borderId="37" xfId="0" applyFont="1" applyFill="1" applyBorder="1" applyAlignment="1">
      <alignment horizontal="center" vertical="center" wrapText="1"/>
    </xf>
    <xf numFmtId="0" fontId="7" fillId="15" borderId="3" xfId="0" applyFont="1" applyFill="1" applyBorder="1" applyAlignment="1">
      <alignment horizontal="center" vertical="center" wrapText="1"/>
    </xf>
    <xf numFmtId="0" fontId="7" fillId="15" borderId="1" xfId="0" applyFont="1" applyFill="1" applyBorder="1" applyAlignment="1">
      <alignment horizontal="center" vertical="center" wrapText="1"/>
    </xf>
    <xf numFmtId="0" fontId="7" fillId="15" borderId="6" xfId="0" applyFont="1" applyFill="1" applyBorder="1" applyAlignment="1">
      <alignment horizontal="center" vertical="center" wrapText="1"/>
    </xf>
    <xf numFmtId="0" fontId="7" fillId="15" borderId="7" xfId="0" applyFont="1" applyFill="1" applyBorder="1" applyAlignment="1">
      <alignment horizontal="center" vertical="center" wrapText="1"/>
    </xf>
    <xf numFmtId="0" fontId="7" fillId="7" borderId="37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3" fillId="11" borderId="3" xfId="1" applyFont="1" applyFill="1" applyBorder="1" applyAlignment="1">
      <alignment horizontal="left"/>
    </xf>
    <xf numFmtId="0" fontId="3" fillId="11" borderId="4" xfId="1" applyFont="1" applyFill="1" applyBorder="1" applyAlignment="1">
      <alignment horizontal="left"/>
    </xf>
    <xf numFmtId="0" fontId="3" fillId="11" borderId="2" xfId="1" applyFont="1" applyFill="1" applyBorder="1" applyAlignment="1">
      <alignment horizontal="left"/>
    </xf>
    <xf numFmtId="0" fontId="3" fillId="11" borderId="5" xfId="1" applyFont="1" applyFill="1" applyBorder="1" applyAlignment="1">
      <alignment horizontal="left"/>
    </xf>
    <xf numFmtId="0" fontId="3" fillId="11" borderId="7" xfId="1" applyFont="1" applyFill="1" applyBorder="1" applyAlignment="1">
      <alignment horizontal="left"/>
    </xf>
    <xf numFmtId="0" fontId="3" fillId="11" borderId="8" xfId="1" applyFont="1" applyFill="1" applyBorder="1" applyAlignment="1">
      <alignment horizontal="left"/>
    </xf>
    <xf numFmtId="0" fontId="3" fillId="13" borderId="3" xfId="1" applyFont="1" applyFill="1" applyBorder="1"/>
    <xf numFmtId="0" fontId="3" fillId="13" borderId="4" xfId="1" applyFont="1" applyFill="1" applyBorder="1"/>
    <xf numFmtId="0" fontId="3" fillId="13" borderId="2" xfId="1" applyFont="1" applyFill="1" applyBorder="1"/>
    <xf numFmtId="0" fontId="3" fillId="13" borderId="5" xfId="1" applyFont="1" applyFill="1" applyBorder="1"/>
    <xf numFmtId="0" fontId="3" fillId="13" borderId="7" xfId="1" applyFont="1" applyFill="1" applyBorder="1"/>
    <xf numFmtId="0" fontId="3" fillId="13" borderId="8" xfId="1" applyFont="1" applyFill="1" applyBorder="1"/>
    <xf numFmtId="0" fontId="3" fillId="16" borderId="3" xfId="1" applyFont="1" applyFill="1" applyBorder="1"/>
    <xf numFmtId="0" fontId="3" fillId="16" borderId="4" xfId="1" applyFont="1" applyFill="1" applyBorder="1"/>
    <xf numFmtId="0" fontId="3" fillId="16" borderId="2" xfId="1" applyFont="1" applyFill="1" applyBorder="1"/>
    <xf numFmtId="0" fontId="3" fillId="16" borderId="5" xfId="1" applyFont="1" applyFill="1" applyBorder="1"/>
    <xf numFmtId="0" fontId="3" fillId="16" borderId="7" xfId="1" applyFont="1" applyFill="1" applyBorder="1"/>
    <xf numFmtId="0" fontId="3" fillId="16" borderId="8" xfId="1" applyFont="1" applyFill="1" applyBorder="1"/>
    <xf numFmtId="0" fontId="3" fillId="17" borderId="3" xfId="1" applyFont="1" applyFill="1" applyBorder="1"/>
    <xf numFmtId="0" fontId="3" fillId="17" borderId="4" xfId="1" applyFont="1" applyFill="1" applyBorder="1"/>
    <xf numFmtId="0" fontId="3" fillId="17" borderId="2" xfId="1" applyFont="1" applyFill="1" applyBorder="1"/>
    <xf numFmtId="0" fontId="3" fillId="17" borderId="5" xfId="1" applyFont="1" applyFill="1" applyBorder="1"/>
    <xf numFmtId="0" fontId="3" fillId="17" borderId="7" xfId="1" applyFont="1" applyFill="1" applyBorder="1"/>
    <xf numFmtId="0" fontId="3" fillId="17" borderId="8" xfId="1" applyFont="1" applyFill="1" applyBorder="1"/>
    <xf numFmtId="0" fontId="9" fillId="0" borderId="0" xfId="1" applyFont="1" applyAlignment="1">
      <alignment horizontal="center" vertical="center"/>
    </xf>
    <xf numFmtId="0" fontId="2" fillId="0" borderId="28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8" xfId="0" applyFont="1" applyBorder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0" fontId="2" fillId="0" borderId="30" xfId="0" applyFont="1" applyBorder="1" applyAlignment="1">
      <alignment horizontal="justify" vertical="center"/>
    </xf>
    <xf numFmtId="0" fontId="2" fillId="0" borderId="20" xfId="0" applyFont="1" applyBorder="1" applyAlignment="1">
      <alignment horizontal="justify" vertical="center"/>
    </xf>
    <xf numFmtId="0" fontId="2" fillId="0" borderId="21" xfId="0" applyFont="1" applyBorder="1" applyAlignment="1">
      <alignment horizontal="justify" vertical="center"/>
    </xf>
    <xf numFmtId="0" fontId="2" fillId="0" borderId="22" xfId="0" applyFont="1" applyBorder="1" applyAlignment="1">
      <alignment horizontal="justify" vertical="center"/>
    </xf>
    <xf numFmtId="0" fontId="2" fillId="7" borderId="9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30" xfId="0" applyFont="1" applyBorder="1" applyAlignment="1">
      <alignment horizontal="left" vertical="top"/>
    </xf>
    <xf numFmtId="0" fontId="3" fillId="0" borderId="2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2" fillId="6" borderId="9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0" borderId="28" xfId="0" applyFont="1" applyBorder="1" applyAlignment="1">
      <alignment horizontal="justify" vertical="top" wrapText="1"/>
    </xf>
    <xf numFmtId="0" fontId="2" fillId="0" borderId="16" xfId="0" applyFont="1" applyBorder="1" applyAlignment="1">
      <alignment horizontal="justify" vertical="top" wrapText="1"/>
    </xf>
    <xf numFmtId="0" fontId="2" fillId="0" borderId="30" xfId="0" applyFont="1" applyBorder="1" applyAlignment="1">
      <alignment horizontal="justify" vertical="top" wrapText="1"/>
    </xf>
    <xf numFmtId="0" fontId="2" fillId="0" borderId="38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justify" vertical="top" wrapText="1"/>
    </xf>
    <xf numFmtId="0" fontId="2" fillId="0" borderId="39" xfId="0" applyFont="1" applyBorder="1" applyAlignment="1">
      <alignment horizontal="justify" vertical="top" wrapText="1"/>
    </xf>
    <xf numFmtId="0" fontId="2" fillId="0" borderId="20" xfId="0" applyFont="1" applyBorder="1" applyAlignment="1">
      <alignment horizontal="justify" vertical="top" wrapText="1"/>
    </xf>
    <xf numFmtId="0" fontId="2" fillId="0" borderId="21" xfId="0" applyFont="1" applyBorder="1" applyAlignment="1">
      <alignment horizontal="justify" vertical="top" wrapText="1"/>
    </xf>
    <xf numFmtId="0" fontId="2" fillId="0" borderId="22" xfId="0" applyFont="1" applyBorder="1" applyAlignment="1">
      <alignment horizontal="justify" vertical="top" wrapText="1"/>
    </xf>
    <xf numFmtId="0" fontId="1" fillId="4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left"/>
    </xf>
    <xf numFmtId="0" fontId="1" fillId="4" borderId="10" xfId="0" applyFont="1" applyFill="1" applyBorder="1" applyAlignment="1">
      <alignment horizontal="left"/>
    </xf>
    <xf numFmtId="0" fontId="1" fillId="4" borderId="11" xfId="0" applyFont="1" applyFill="1" applyBorder="1" applyAlignment="1">
      <alignment horizontal="left"/>
    </xf>
    <xf numFmtId="0" fontId="5" fillId="0" borderId="31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20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MAPA</a:t>
            </a:r>
            <a:r>
              <a:rPr lang="en-US" baseline="0"/>
              <a:t> DE CONOCIMIENTO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1.3913092161029386E-2"/>
          <c:y val="5.2244067796610179E-2"/>
          <c:w val="0.96586851660289641"/>
          <c:h val="0.88150487121313226"/>
        </c:manualLayout>
      </c:layout>
      <c:bubbleChart>
        <c:varyColors val="0"/>
        <c:ser>
          <c:idx val="0"/>
          <c:order val="0"/>
          <c:tx>
            <c:v>C1</c:v>
          </c:tx>
          <c:spPr>
            <a:gradFill>
              <a:gsLst>
                <a:gs pos="0">
                  <a:schemeClr val="accent1">
                    <a:alpha val="75000"/>
                  </a:schemeClr>
                </a:gs>
                <a:gs pos="100000">
                  <a:schemeClr val="accent1">
                    <a:lumMod val="75000"/>
                    <a:alpha val="75000"/>
                  </a:schemeClr>
                </a:gs>
              </a:gsLst>
              <a:lin ang="2700000" scaled="1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MapaCartera!$D$2</c:f>
              <c:numCache>
                <c:formatCode>0.0</c:formatCode>
                <c:ptCount val="1"/>
                <c:pt idx="0">
                  <c:v>1.3333333333333333</c:v>
                </c:pt>
              </c:numCache>
            </c:numRef>
          </c:xVal>
          <c:yVal>
            <c:numRef>
              <c:f>MapaCartera!$E$2</c:f>
              <c:numCache>
                <c:formatCode>0.0</c:formatCode>
                <c:ptCount val="1"/>
                <c:pt idx="0">
                  <c:v>2</c:v>
                </c:pt>
              </c:numCache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1"/>
          <c:extLst>
            <c:ext xmlns:c16="http://schemas.microsoft.com/office/drawing/2014/chart" uri="{C3380CC4-5D6E-409C-BE32-E72D297353CC}">
              <c16:uniqueId val="{00000005-6FC6-407C-85DA-765ADB518C81}"/>
            </c:ext>
          </c:extLst>
        </c:ser>
        <c:ser>
          <c:idx val="1"/>
          <c:order val="1"/>
          <c:tx>
            <c:v>C2</c:v>
          </c:tx>
          <c:spPr>
            <a:gradFill>
              <a:gsLst>
                <a:gs pos="0">
                  <a:schemeClr val="accent2">
                    <a:alpha val="75000"/>
                  </a:schemeClr>
                </a:gs>
                <a:gs pos="100000">
                  <a:schemeClr val="accent2">
                    <a:lumMod val="75000"/>
                    <a:alpha val="75000"/>
                  </a:schemeClr>
                </a:gs>
              </a:gsLst>
              <a:lin ang="2700000" scaled="1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MapaCartera!$D$3</c:f>
              <c:numCache>
                <c:formatCode>0.0</c:formatCode>
                <c:ptCount val="1"/>
                <c:pt idx="0">
                  <c:v>1</c:v>
                </c:pt>
              </c:numCache>
            </c:numRef>
          </c:xVal>
          <c:yVal>
            <c:numRef>
              <c:f>MapaCartera!$E$3</c:f>
              <c:numCache>
                <c:formatCode>0.0</c:formatCode>
                <c:ptCount val="1"/>
                <c:pt idx="0">
                  <c:v>1.3333333333333333</c:v>
                </c:pt>
              </c:numCache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1"/>
          <c:extLst>
            <c:ext xmlns:c16="http://schemas.microsoft.com/office/drawing/2014/chart" uri="{C3380CC4-5D6E-409C-BE32-E72D297353CC}">
              <c16:uniqueId val="{00000006-6FC6-407C-85DA-765ADB518C81}"/>
            </c:ext>
          </c:extLst>
        </c:ser>
        <c:ser>
          <c:idx val="2"/>
          <c:order val="2"/>
          <c:tx>
            <c:v>C3</c:v>
          </c:tx>
          <c:spPr>
            <a:gradFill>
              <a:gsLst>
                <a:gs pos="0">
                  <a:schemeClr val="accent3">
                    <a:alpha val="75000"/>
                  </a:schemeClr>
                </a:gs>
                <a:gs pos="100000">
                  <a:schemeClr val="accent3">
                    <a:lumMod val="75000"/>
                    <a:alpha val="75000"/>
                  </a:schemeClr>
                </a:gs>
              </a:gsLst>
              <a:lin ang="2700000" scaled="1"/>
            </a:gra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MapaCartera!$D$4</c:f>
              <c:numCache>
                <c:formatCode>0.0</c:formatCode>
                <c:ptCount val="1"/>
                <c:pt idx="0">
                  <c:v>1.6666666666666667</c:v>
                </c:pt>
              </c:numCache>
            </c:numRef>
          </c:xVal>
          <c:yVal>
            <c:numRef>
              <c:f>MapaCartera!$E$4</c:f>
              <c:numCache>
                <c:formatCode>0.0</c:formatCode>
                <c:ptCount val="1"/>
                <c:pt idx="0">
                  <c:v>1</c:v>
                </c:pt>
              </c:numCache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1"/>
          <c:extLst>
            <c:ext xmlns:c16="http://schemas.microsoft.com/office/drawing/2014/chart" uri="{C3380CC4-5D6E-409C-BE32-E72D297353CC}">
              <c16:uniqueId val="{00000007-6FC6-407C-85DA-765ADB518C81}"/>
            </c:ext>
          </c:extLst>
        </c:ser>
        <c:ser>
          <c:idx val="3"/>
          <c:order val="3"/>
          <c:tx>
            <c:v>C4</c:v>
          </c:tx>
          <c:spPr>
            <a:gradFill>
              <a:gsLst>
                <a:gs pos="0">
                  <a:schemeClr val="accent4">
                    <a:alpha val="75000"/>
                  </a:schemeClr>
                </a:gs>
                <a:gs pos="100000">
                  <a:schemeClr val="accent4">
                    <a:lumMod val="75000"/>
                    <a:alpha val="75000"/>
                  </a:schemeClr>
                </a:gs>
              </a:gsLst>
              <a:lin ang="2700000" scaled="1"/>
            </a:gradFill>
            <a:ln>
              <a:noFill/>
            </a:ln>
            <a:effectLst/>
          </c:spPr>
          <c:invertIfNegative val="0"/>
          <c:dPt>
            <c:idx val="0"/>
            <c:invertIfNegative val="0"/>
            <c:bubble3D val="1"/>
            <c:extLst>
              <c:ext xmlns:c16="http://schemas.microsoft.com/office/drawing/2014/chart" uri="{C3380CC4-5D6E-409C-BE32-E72D297353CC}">
                <c16:uniqueId val="{00000000-2C87-4FA1-96B5-F2389D2EB86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MapaCartera!$D$5</c:f>
              <c:numCache>
                <c:formatCode>0.0</c:formatCode>
                <c:ptCount val="1"/>
                <c:pt idx="0">
                  <c:v>1.3333333333333333</c:v>
                </c:pt>
              </c:numCache>
            </c:numRef>
          </c:xVal>
          <c:yVal>
            <c:numRef>
              <c:f>MapaCartera!$E$5</c:f>
              <c:numCache>
                <c:formatCode>0.0</c:formatCode>
                <c:ptCount val="1"/>
                <c:pt idx="0">
                  <c:v>1</c:v>
                </c:pt>
              </c:numCache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1"/>
          <c:extLst>
            <c:ext xmlns:c16="http://schemas.microsoft.com/office/drawing/2014/chart" uri="{C3380CC4-5D6E-409C-BE32-E72D297353CC}">
              <c16:uniqueId val="{00000008-6FC6-407C-85DA-765ADB518C81}"/>
            </c:ext>
          </c:extLst>
        </c:ser>
        <c:ser>
          <c:idx val="4"/>
          <c:order val="4"/>
          <c:tx>
            <c:v>C5</c:v>
          </c:tx>
          <c:spPr>
            <a:gradFill>
              <a:gsLst>
                <a:gs pos="0">
                  <a:schemeClr val="accent5">
                    <a:alpha val="75000"/>
                  </a:schemeClr>
                </a:gs>
                <a:gs pos="100000">
                  <a:schemeClr val="accent5">
                    <a:lumMod val="75000"/>
                    <a:alpha val="75000"/>
                  </a:schemeClr>
                </a:gs>
              </a:gsLst>
              <a:lin ang="2700000" scaled="1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MapaCartera!$D$6</c:f>
              <c:numCache>
                <c:formatCode>0.0</c:formatCode>
                <c:ptCount val="1"/>
                <c:pt idx="0">
                  <c:v>0</c:v>
                </c:pt>
              </c:numCache>
            </c:numRef>
          </c:xVal>
          <c:yVal>
            <c:numRef>
              <c:f>MapaCartera!$E$6</c:f>
              <c:numCache>
                <c:formatCode>0.0</c:formatCode>
                <c:ptCount val="1"/>
                <c:pt idx="0">
                  <c:v>1</c:v>
                </c:pt>
              </c:numCache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1"/>
          <c:extLst>
            <c:ext xmlns:c16="http://schemas.microsoft.com/office/drawing/2014/chart" uri="{C3380CC4-5D6E-409C-BE32-E72D297353CC}">
              <c16:uniqueId val="{00000009-6FC6-407C-85DA-765ADB518C8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bubbleScale val="50"/>
        <c:showNegBubbles val="1"/>
        <c:sizeRepresents val="w"/>
        <c:axId val="1200655263"/>
        <c:axId val="1200652767"/>
      </c:bubbleChart>
      <c:valAx>
        <c:axId val="1200655263"/>
        <c:scaling>
          <c:orientation val="minMax"/>
          <c:max val="6"/>
          <c:min val="0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Nivel de Difusión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dk1">
                <a:lumMod val="25000"/>
                <a:lumOff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0652767"/>
        <c:crossesAt val="3"/>
        <c:crossBetween val="midCat"/>
      </c:valAx>
      <c:valAx>
        <c:axId val="1200652767"/>
        <c:scaling>
          <c:orientation val="minMax"/>
          <c:max val="6"/>
          <c:min val="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Nivel de Codificación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dk1">
                <a:lumMod val="25000"/>
                <a:lumOff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0655263"/>
        <c:crossesAt val="3"/>
        <c:crossBetween val="midCat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MAPA</a:t>
            </a:r>
            <a:r>
              <a:rPr lang="en-US" baseline="0"/>
              <a:t> DE CONOCIMIENTO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1.3913092161029386E-2"/>
          <c:y val="5.2244067796610179E-2"/>
          <c:w val="0.96586851660289641"/>
          <c:h val="0.88150487121313226"/>
        </c:manualLayout>
      </c:layout>
      <c:bubbleChart>
        <c:varyColors val="0"/>
        <c:ser>
          <c:idx val="0"/>
          <c:order val="0"/>
          <c:tx>
            <c:v>C1</c:v>
          </c:tx>
          <c:spPr>
            <a:gradFill>
              <a:gsLst>
                <a:gs pos="0">
                  <a:schemeClr val="accent1">
                    <a:alpha val="75000"/>
                  </a:schemeClr>
                </a:gs>
                <a:gs pos="100000">
                  <a:schemeClr val="accent1">
                    <a:lumMod val="75000"/>
                    <a:alpha val="75000"/>
                  </a:schemeClr>
                </a:gs>
              </a:gsLst>
              <a:lin ang="2700000" scaled="1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MapaContable!$D$2</c:f>
              <c:numCache>
                <c:formatCode>0.0</c:formatCode>
                <c:ptCount val="1"/>
                <c:pt idx="0">
                  <c:v>2</c:v>
                </c:pt>
              </c:numCache>
            </c:numRef>
          </c:xVal>
          <c:yVal>
            <c:numRef>
              <c:f>MapaContable!$E$2</c:f>
              <c:numCache>
                <c:formatCode>0.0</c:formatCode>
                <c:ptCount val="1"/>
                <c:pt idx="0">
                  <c:v>1</c:v>
                </c:pt>
              </c:numCache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1"/>
          <c:extLst>
            <c:ext xmlns:c16="http://schemas.microsoft.com/office/drawing/2014/chart" uri="{C3380CC4-5D6E-409C-BE32-E72D297353CC}">
              <c16:uniqueId val="{00000006-AC0E-4048-A719-2E159CCB3DC2}"/>
            </c:ext>
          </c:extLst>
        </c:ser>
        <c:ser>
          <c:idx val="1"/>
          <c:order val="1"/>
          <c:tx>
            <c:v>C2</c:v>
          </c:tx>
          <c:spPr>
            <a:gradFill>
              <a:gsLst>
                <a:gs pos="0">
                  <a:schemeClr val="accent2">
                    <a:alpha val="75000"/>
                  </a:schemeClr>
                </a:gs>
                <a:gs pos="100000">
                  <a:schemeClr val="accent2">
                    <a:lumMod val="75000"/>
                    <a:alpha val="75000"/>
                  </a:schemeClr>
                </a:gs>
              </a:gsLst>
              <a:lin ang="2700000" scaled="1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MapaContable!$D$3</c:f>
              <c:numCache>
                <c:formatCode>0.0</c:formatCode>
                <c:ptCount val="1"/>
                <c:pt idx="0">
                  <c:v>1</c:v>
                </c:pt>
              </c:numCache>
            </c:numRef>
          </c:xVal>
          <c:yVal>
            <c:numRef>
              <c:f>MapaContable!$E$3</c:f>
              <c:numCache>
                <c:formatCode>0.0</c:formatCode>
                <c:ptCount val="1"/>
                <c:pt idx="0">
                  <c:v>1.3333333333333333</c:v>
                </c:pt>
              </c:numCache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1"/>
          <c:extLst>
            <c:ext xmlns:c16="http://schemas.microsoft.com/office/drawing/2014/chart" uri="{C3380CC4-5D6E-409C-BE32-E72D297353CC}">
              <c16:uniqueId val="{00000007-AC0E-4048-A719-2E159CCB3DC2}"/>
            </c:ext>
          </c:extLst>
        </c:ser>
        <c:ser>
          <c:idx val="2"/>
          <c:order val="2"/>
          <c:tx>
            <c:v>C3</c:v>
          </c:tx>
          <c:spPr>
            <a:gradFill>
              <a:gsLst>
                <a:gs pos="0">
                  <a:schemeClr val="accent3">
                    <a:alpha val="75000"/>
                  </a:schemeClr>
                </a:gs>
                <a:gs pos="100000">
                  <a:schemeClr val="accent3">
                    <a:lumMod val="75000"/>
                    <a:alpha val="75000"/>
                  </a:schemeClr>
                </a:gs>
              </a:gsLst>
              <a:lin ang="2700000" scaled="1"/>
            </a:gra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MapaContable!$D$4</c:f>
              <c:numCache>
                <c:formatCode>0.0</c:formatCode>
                <c:ptCount val="1"/>
                <c:pt idx="0">
                  <c:v>1.6666666666666667</c:v>
                </c:pt>
              </c:numCache>
            </c:numRef>
          </c:xVal>
          <c:yVal>
            <c:numRef>
              <c:f>MapaContable!$E$4</c:f>
              <c:numCache>
                <c:formatCode>0.0</c:formatCode>
                <c:ptCount val="1"/>
                <c:pt idx="0">
                  <c:v>1</c:v>
                </c:pt>
              </c:numCache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1"/>
          <c:extLst>
            <c:ext xmlns:c16="http://schemas.microsoft.com/office/drawing/2014/chart" uri="{C3380CC4-5D6E-409C-BE32-E72D297353CC}">
              <c16:uniqueId val="{00000008-AC0E-4048-A719-2E159CCB3DC2}"/>
            </c:ext>
          </c:extLst>
        </c:ser>
        <c:ser>
          <c:idx val="3"/>
          <c:order val="3"/>
          <c:tx>
            <c:v>C4</c:v>
          </c:tx>
          <c:spPr>
            <a:gradFill>
              <a:gsLst>
                <a:gs pos="0">
                  <a:schemeClr val="accent4">
                    <a:alpha val="75000"/>
                  </a:schemeClr>
                </a:gs>
                <a:gs pos="100000">
                  <a:schemeClr val="accent4">
                    <a:lumMod val="75000"/>
                    <a:alpha val="75000"/>
                  </a:schemeClr>
                </a:gs>
              </a:gsLst>
              <a:lin ang="2700000" scaled="1"/>
            </a:gradFill>
            <a:ln>
              <a:noFill/>
            </a:ln>
            <a:effectLst/>
          </c:spPr>
          <c:invertIfNegative val="0"/>
          <c:dPt>
            <c:idx val="0"/>
            <c:invertIfNegative val="0"/>
            <c:bubble3D val="1"/>
            <c:extLst>
              <c:ext xmlns:c16="http://schemas.microsoft.com/office/drawing/2014/chart" uri="{C3380CC4-5D6E-409C-BE32-E72D297353CC}">
                <c16:uniqueId val="{00000000-B041-4124-A92B-B56D97D4B4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MapaContable!$D$5</c:f>
              <c:numCache>
                <c:formatCode>0.0</c:formatCode>
                <c:ptCount val="1"/>
                <c:pt idx="0">
                  <c:v>3.3333333333333335</c:v>
                </c:pt>
              </c:numCache>
            </c:numRef>
          </c:xVal>
          <c:yVal>
            <c:numRef>
              <c:f>MapaContable!$E$5</c:f>
              <c:numCache>
                <c:formatCode>0.0</c:formatCode>
                <c:ptCount val="1"/>
                <c:pt idx="0">
                  <c:v>3.6666666666666665</c:v>
                </c:pt>
              </c:numCache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1"/>
          <c:extLst>
            <c:ext xmlns:c16="http://schemas.microsoft.com/office/drawing/2014/chart" uri="{C3380CC4-5D6E-409C-BE32-E72D297353CC}">
              <c16:uniqueId val="{00000009-AC0E-4048-A719-2E159CCB3DC2}"/>
            </c:ext>
          </c:extLst>
        </c:ser>
        <c:ser>
          <c:idx val="4"/>
          <c:order val="4"/>
          <c:tx>
            <c:v>C5</c:v>
          </c:tx>
          <c:spPr>
            <a:gradFill>
              <a:gsLst>
                <a:gs pos="0">
                  <a:schemeClr val="accent5">
                    <a:alpha val="75000"/>
                  </a:schemeClr>
                </a:gs>
                <a:gs pos="100000">
                  <a:schemeClr val="accent5">
                    <a:lumMod val="75000"/>
                    <a:alpha val="75000"/>
                  </a:schemeClr>
                </a:gs>
              </a:gsLst>
              <a:lin ang="2700000" scaled="1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MapaContable!$D$6</c:f>
              <c:numCache>
                <c:formatCode>0.0</c:formatCode>
                <c:ptCount val="1"/>
                <c:pt idx="0">
                  <c:v>1.6666666666666667</c:v>
                </c:pt>
              </c:numCache>
            </c:numRef>
          </c:xVal>
          <c:yVal>
            <c:numRef>
              <c:f>MapaContable!$E$6</c:f>
              <c:numCache>
                <c:formatCode>0.0</c:formatCode>
                <c:ptCount val="1"/>
                <c:pt idx="0">
                  <c:v>3.3333333333333335</c:v>
                </c:pt>
              </c:numCache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1"/>
          <c:extLst>
            <c:ext xmlns:c16="http://schemas.microsoft.com/office/drawing/2014/chart" uri="{C3380CC4-5D6E-409C-BE32-E72D297353CC}">
              <c16:uniqueId val="{0000000A-AC0E-4048-A719-2E159CCB3DC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bubbleScale val="50"/>
        <c:showNegBubbles val="1"/>
        <c:sizeRepresents val="w"/>
        <c:axId val="1200655263"/>
        <c:axId val="1200652767"/>
      </c:bubbleChart>
      <c:valAx>
        <c:axId val="1200655263"/>
        <c:scaling>
          <c:orientation val="minMax"/>
          <c:max val="6"/>
          <c:min val="0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Nivel de Difusión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dk1">
                <a:lumMod val="25000"/>
                <a:lumOff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0652767"/>
        <c:crossesAt val="3"/>
        <c:crossBetween val="midCat"/>
      </c:valAx>
      <c:valAx>
        <c:axId val="1200652767"/>
        <c:scaling>
          <c:orientation val="minMax"/>
          <c:max val="6"/>
          <c:min val="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Nivel de Codificación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dk1">
                <a:lumMod val="25000"/>
                <a:lumOff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0655263"/>
        <c:crossesAt val="3"/>
        <c:crossBetween val="midCat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MAPA</a:t>
            </a:r>
            <a:r>
              <a:rPr lang="en-US" baseline="0"/>
              <a:t> DE CONOCIMIENTO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1.3913092161029386E-2"/>
          <c:y val="5.2244067796610179E-2"/>
          <c:w val="0.96586851660289641"/>
          <c:h val="0.88150487121313226"/>
        </c:manualLayout>
      </c:layout>
      <c:bubbleChart>
        <c:varyColors val="0"/>
        <c:ser>
          <c:idx val="1"/>
          <c:order val="0"/>
          <c:tx>
            <c:v>C1</c:v>
          </c:tx>
          <c:spPr>
            <a:gradFill>
              <a:gsLst>
                <a:gs pos="0">
                  <a:schemeClr val="accent2">
                    <a:alpha val="75000"/>
                  </a:schemeClr>
                </a:gs>
                <a:gs pos="100000">
                  <a:schemeClr val="accent2">
                    <a:lumMod val="75000"/>
                    <a:alpha val="75000"/>
                  </a:schemeClr>
                </a:gs>
              </a:gsLst>
              <a:lin ang="2700000" scaled="1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MapaCXP!$D$2</c:f>
              <c:numCache>
                <c:formatCode>0.0</c:formatCode>
                <c:ptCount val="1"/>
                <c:pt idx="0">
                  <c:v>1</c:v>
                </c:pt>
              </c:numCache>
            </c:numRef>
          </c:xVal>
          <c:yVal>
            <c:numRef>
              <c:f>MapaCXP!$E$2</c:f>
              <c:numCache>
                <c:formatCode>0.0</c:formatCode>
                <c:ptCount val="1"/>
                <c:pt idx="0">
                  <c:v>1</c:v>
                </c:pt>
              </c:numCache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1"/>
          <c:extLst>
            <c:ext xmlns:c16="http://schemas.microsoft.com/office/drawing/2014/chart" uri="{C3380CC4-5D6E-409C-BE32-E72D297353CC}">
              <c16:uniqueId val="{00000001-CFEE-4101-92F4-D3A25F8C743F}"/>
            </c:ext>
          </c:extLst>
        </c:ser>
        <c:ser>
          <c:idx val="0"/>
          <c:order val="1"/>
          <c:tx>
            <c:v>C2</c:v>
          </c:tx>
          <c:spPr>
            <a:gradFill>
              <a:gsLst>
                <a:gs pos="0">
                  <a:schemeClr val="accent1">
                    <a:alpha val="75000"/>
                  </a:schemeClr>
                </a:gs>
                <a:gs pos="100000">
                  <a:schemeClr val="accent1">
                    <a:lumMod val="75000"/>
                    <a:alpha val="75000"/>
                  </a:schemeClr>
                </a:gs>
              </a:gsLst>
              <a:lin ang="2700000" scaled="1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MapaCXP!$D$3</c:f>
              <c:numCache>
                <c:formatCode>0.0</c:formatCode>
                <c:ptCount val="1"/>
                <c:pt idx="0">
                  <c:v>1</c:v>
                </c:pt>
              </c:numCache>
            </c:numRef>
          </c:xVal>
          <c:yVal>
            <c:numRef>
              <c:f>MapaCXP!$E$3</c:f>
              <c:numCache>
                <c:formatCode>0.0</c:formatCode>
                <c:ptCount val="1"/>
                <c:pt idx="0">
                  <c:v>3</c:v>
                </c:pt>
              </c:numCache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1"/>
          <c:extLst>
            <c:ext xmlns:c16="http://schemas.microsoft.com/office/drawing/2014/chart" uri="{C3380CC4-5D6E-409C-BE32-E72D297353CC}">
              <c16:uniqueId val="{00000002-CFEE-4101-92F4-D3A25F8C743F}"/>
            </c:ext>
          </c:extLst>
        </c:ser>
        <c:ser>
          <c:idx val="2"/>
          <c:order val="2"/>
          <c:tx>
            <c:v>C3</c:v>
          </c:tx>
          <c:spPr>
            <a:gradFill>
              <a:gsLst>
                <a:gs pos="0">
                  <a:schemeClr val="accent3">
                    <a:alpha val="75000"/>
                  </a:schemeClr>
                </a:gs>
                <a:gs pos="100000">
                  <a:schemeClr val="accent3">
                    <a:lumMod val="75000"/>
                    <a:alpha val="75000"/>
                  </a:schemeClr>
                </a:gs>
              </a:gsLst>
              <a:lin ang="2700000" scaled="1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MapaCXP!$D$4</c:f>
              <c:numCache>
                <c:formatCode>0.0</c:formatCode>
                <c:ptCount val="1"/>
                <c:pt idx="0">
                  <c:v>1.6666666666666667</c:v>
                </c:pt>
              </c:numCache>
            </c:numRef>
          </c:xVal>
          <c:yVal>
            <c:numRef>
              <c:f>MapaCXP!$E$5</c:f>
              <c:numCache>
                <c:formatCode>0.0</c:formatCode>
                <c:ptCount val="1"/>
                <c:pt idx="0">
                  <c:v>3.3333333333333335</c:v>
                </c:pt>
              </c:numCache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1"/>
          <c:extLst>
            <c:ext xmlns:c16="http://schemas.microsoft.com/office/drawing/2014/chart" uri="{C3380CC4-5D6E-409C-BE32-E72D297353CC}">
              <c16:uniqueId val="{00000003-CFEE-4101-92F4-D3A25F8C743F}"/>
            </c:ext>
          </c:extLst>
        </c:ser>
        <c:ser>
          <c:idx val="3"/>
          <c:order val="3"/>
          <c:tx>
            <c:v>C4</c:v>
          </c:tx>
          <c:spPr>
            <a:gradFill>
              <a:gsLst>
                <a:gs pos="0">
                  <a:schemeClr val="accent4">
                    <a:alpha val="75000"/>
                  </a:schemeClr>
                </a:gs>
                <a:gs pos="100000">
                  <a:schemeClr val="accent4">
                    <a:lumMod val="75000"/>
                    <a:alpha val="75000"/>
                  </a:schemeClr>
                </a:gs>
              </a:gsLst>
              <a:lin ang="2700000" scaled="1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MapaCXP!$D$5</c:f>
              <c:numCache>
                <c:formatCode>0.0</c:formatCode>
                <c:ptCount val="1"/>
                <c:pt idx="0">
                  <c:v>2</c:v>
                </c:pt>
              </c:numCache>
            </c:numRef>
          </c:xVal>
          <c:yVal>
            <c:numRef>
              <c:f>MapaCXP!$E$5</c:f>
              <c:numCache>
                <c:formatCode>0.0</c:formatCode>
                <c:ptCount val="1"/>
                <c:pt idx="0">
                  <c:v>3.3333333333333335</c:v>
                </c:pt>
              </c:numCache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1"/>
          <c:extLst>
            <c:ext xmlns:c16="http://schemas.microsoft.com/office/drawing/2014/chart" uri="{C3380CC4-5D6E-409C-BE32-E72D297353CC}">
              <c16:uniqueId val="{00000004-CFEE-4101-92F4-D3A25F8C743F}"/>
            </c:ext>
          </c:extLst>
        </c:ser>
        <c:ser>
          <c:idx val="4"/>
          <c:order val="4"/>
          <c:tx>
            <c:v>C5</c:v>
          </c:tx>
          <c:spPr>
            <a:gradFill>
              <a:gsLst>
                <a:gs pos="0">
                  <a:schemeClr val="accent5">
                    <a:alpha val="75000"/>
                  </a:schemeClr>
                </a:gs>
                <a:gs pos="100000">
                  <a:schemeClr val="accent5">
                    <a:lumMod val="75000"/>
                    <a:alpha val="75000"/>
                  </a:schemeClr>
                </a:gs>
              </a:gsLst>
              <a:lin ang="2700000" scaled="1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MapaCXP!$D$6</c:f>
              <c:numCache>
                <c:formatCode>0.0</c:formatCode>
                <c:ptCount val="1"/>
                <c:pt idx="0">
                  <c:v>0</c:v>
                </c:pt>
              </c:numCache>
            </c:numRef>
          </c:xVal>
          <c:yVal>
            <c:numRef>
              <c:f>MapaCXP!$E$6</c:f>
              <c:numCache>
                <c:formatCode>0.0</c:formatCode>
                <c:ptCount val="1"/>
                <c:pt idx="0">
                  <c:v>0.33333333333333331</c:v>
                </c:pt>
              </c:numCache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1"/>
          <c:extLst>
            <c:ext xmlns:c16="http://schemas.microsoft.com/office/drawing/2014/chart" uri="{C3380CC4-5D6E-409C-BE32-E72D297353CC}">
              <c16:uniqueId val="{00000005-CFEE-4101-92F4-D3A25F8C743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bubbleScale val="50"/>
        <c:showNegBubbles val="1"/>
        <c:sizeRepresents val="w"/>
        <c:axId val="1200655263"/>
        <c:axId val="1200652767"/>
      </c:bubbleChart>
      <c:valAx>
        <c:axId val="1200655263"/>
        <c:scaling>
          <c:orientation val="minMax"/>
          <c:max val="6"/>
          <c:min val="0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Nivel de Difusión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dk1">
                <a:lumMod val="25000"/>
                <a:lumOff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0652767"/>
        <c:crossesAt val="3"/>
        <c:crossBetween val="midCat"/>
      </c:valAx>
      <c:valAx>
        <c:axId val="1200652767"/>
        <c:scaling>
          <c:orientation val="minMax"/>
          <c:max val="6"/>
          <c:min val="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Nivel de Codificación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dk1">
                <a:lumMod val="25000"/>
                <a:lumOff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0655263"/>
        <c:crossesAt val="3"/>
        <c:crossBetween val="midCat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MAPA</a:t>
            </a:r>
            <a:r>
              <a:rPr lang="en-US" baseline="0"/>
              <a:t> DE CONOCIMIENTO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1.3913092161029386E-2"/>
          <c:y val="5.2244067796610179E-2"/>
          <c:w val="0.96586851660289641"/>
          <c:h val="0.88150487121313226"/>
        </c:manualLayout>
      </c:layout>
      <c:bubbleChart>
        <c:varyColors val="0"/>
        <c:ser>
          <c:idx val="0"/>
          <c:order val="0"/>
          <c:tx>
            <c:v>C1</c:v>
          </c:tx>
          <c:spPr>
            <a:gradFill>
              <a:gsLst>
                <a:gs pos="0">
                  <a:schemeClr val="accent1">
                    <a:alpha val="75000"/>
                  </a:schemeClr>
                </a:gs>
                <a:gs pos="100000">
                  <a:schemeClr val="accent1">
                    <a:lumMod val="75000"/>
                    <a:alpha val="75000"/>
                  </a:schemeClr>
                </a:gs>
              </a:gsLst>
              <a:lin ang="2700000" scaled="1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MapaCostos!$D$2</c:f>
              <c:numCache>
                <c:formatCode>0.0</c:formatCode>
                <c:ptCount val="1"/>
                <c:pt idx="0">
                  <c:v>1</c:v>
                </c:pt>
              </c:numCache>
            </c:numRef>
          </c:xVal>
          <c:yVal>
            <c:numRef>
              <c:f>MapaCostos!$E$2</c:f>
              <c:numCache>
                <c:formatCode>0.0</c:formatCode>
                <c:ptCount val="1"/>
                <c:pt idx="0">
                  <c:v>1</c:v>
                </c:pt>
              </c:numCache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1"/>
          <c:extLst>
            <c:ext xmlns:c16="http://schemas.microsoft.com/office/drawing/2014/chart" uri="{C3380CC4-5D6E-409C-BE32-E72D297353CC}">
              <c16:uniqueId val="{00000005-9F1D-4745-8893-9E09C49EEE5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bubbleScale val="50"/>
        <c:showNegBubbles val="1"/>
        <c:sizeRepresents val="w"/>
        <c:axId val="1200655263"/>
        <c:axId val="1200652767"/>
        <c:extLst>
          <c:ext xmlns:c15="http://schemas.microsoft.com/office/drawing/2012/chart" uri="{02D57815-91ED-43cb-92C2-25804820EDAC}">
            <c15:filteredBubbleSeries>
              <c15:ser>
                <c:idx val="1"/>
                <c:order val="1"/>
                <c:tx>
                  <c:v>C2</c:v>
                </c:tx>
                <c:spPr>
                  <a:gradFill>
                    <a:gsLst>
                      <a:gs pos="0">
                        <a:schemeClr val="accent2">
                          <a:alpha val="75000"/>
                        </a:schemeClr>
                      </a:gs>
                      <a:gs pos="100000">
                        <a:schemeClr val="accent2">
                          <a:lumMod val="75000"/>
                          <a:alpha val="75000"/>
                        </a:schemeClr>
                      </a:gs>
                    </a:gsLst>
                    <a:lin ang="2700000" scaled="1"/>
                  </a:gra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layout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dk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Ref>
                    <c:extLst>
                      <c:ext uri="{02D57815-91ED-43cb-92C2-25804820EDAC}">
                        <c15:formulaRef>
                          <c15:sqref>MapaCostos!$D$3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1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MapaCostos!$E$3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2</c:v>
                      </c:pt>
                    </c:numCache>
                  </c:numRef>
                </c:yVal>
                <c:bubbleSize>
                  <c:numLit>
                    <c:formatCode>General</c:formatCode>
                    <c:ptCount val="1"/>
                    <c:pt idx="0">
                      <c:v>1</c:v>
                    </c:pt>
                  </c:numLit>
                </c:bubbleSize>
                <c:bubble3D val="1"/>
                <c:extLst>
                  <c:ext xmlns:c16="http://schemas.microsoft.com/office/drawing/2014/chart" uri="{C3380CC4-5D6E-409C-BE32-E72D297353CC}">
                    <c16:uniqueId val="{00000006-9F1D-4745-8893-9E09C49EEE51}"/>
                  </c:ext>
                </c:extLst>
              </c15:ser>
            </c15:filteredBubbleSeries>
            <c15:filteredBubbleSeries>
              <c15:ser>
                <c:idx val="2"/>
                <c:order val="2"/>
                <c:tx>
                  <c:v>C3</c:v>
                </c:tx>
                <c:spPr>
                  <a:gradFill>
                    <a:gsLst>
                      <a:gs pos="0">
                        <a:schemeClr val="accent3">
                          <a:alpha val="75000"/>
                        </a:schemeClr>
                      </a:gs>
                      <a:gs pos="100000">
                        <a:schemeClr val="accent3">
                          <a:lumMod val="75000"/>
                          <a:alpha val="75000"/>
                        </a:schemeClr>
                      </a:gs>
                    </a:gsLst>
                    <a:lin ang="2700000" scaled="1"/>
                  </a:gradFill>
                  <a:ln w="25400"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layout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dk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MapaCostos!$D$4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1.6666666666666667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MapaCostos!$E$4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2.6666666666666665</c:v>
                      </c:pt>
                    </c:numCache>
                  </c:numRef>
                </c:yVal>
                <c:bubbleSize>
                  <c:numLit>
                    <c:formatCode>General</c:formatCode>
                    <c:ptCount val="1"/>
                    <c:pt idx="0">
                      <c:v>1</c:v>
                    </c:pt>
                  </c:numLit>
                </c:bubbleSize>
                <c:bubble3D val="1"/>
                <c:extLst>
                  <c:ext xmlns:c16="http://schemas.microsoft.com/office/drawing/2014/chart" uri="{C3380CC4-5D6E-409C-BE32-E72D297353CC}">
                    <c16:uniqueId val="{00000007-9F1D-4745-8893-9E09C49EEE51}"/>
                  </c:ext>
                </c:extLst>
              </c15:ser>
            </c15:filteredBubbleSeries>
            <c15:filteredBubbleSeries>
              <c15:ser>
                <c:idx val="3"/>
                <c:order val="3"/>
                <c:tx>
                  <c:v>C4</c:v>
                </c:tx>
                <c:spPr>
                  <a:gradFill>
                    <a:gsLst>
                      <a:gs pos="0">
                        <a:schemeClr val="accent4">
                          <a:alpha val="75000"/>
                        </a:schemeClr>
                      </a:gs>
                      <a:gs pos="100000">
                        <a:schemeClr val="accent4">
                          <a:lumMod val="75000"/>
                          <a:alpha val="75000"/>
                        </a:schemeClr>
                      </a:gs>
                    </a:gsLst>
                    <a:lin ang="2700000" scaled="1"/>
                  </a:gradFill>
                  <a:ln>
                    <a:noFill/>
                  </a:ln>
                  <a:effectLst/>
                </c:spPr>
                <c:invertIfNegative val="0"/>
                <c:dPt>
                  <c:idx val="0"/>
                  <c:invertIfNegative val="0"/>
                  <c:bubble3D val="1"/>
                  <c:extLst>
                    <c:ext xmlns:c16="http://schemas.microsoft.com/office/drawing/2014/chart" uri="{C3380CC4-5D6E-409C-BE32-E72D297353CC}">
                      <c16:uniqueId val="{00000000-A163-40D0-A8F9-C240268539CD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layout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dk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MapaCostos!$D$5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2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MapaCostos!$E$5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2.3333333333333335</c:v>
                      </c:pt>
                    </c:numCache>
                  </c:numRef>
                </c:yVal>
                <c:bubbleSize>
                  <c:numLit>
                    <c:formatCode>General</c:formatCode>
                    <c:ptCount val="1"/>
                    <c:pt idx="0">
                      <c:v>1</c:v>
                    </c:pt>
                  </c:numLit>
                </c:bubbleSize>
                <c:bubble3D val="1"/>
                <c:extLst>
                  <c:ext xmlns:c16="http://schemas.microsoft.com/office/drawing/2014/chart" uri="{C3380CC4-5D6E-409C-BE32-E72D297353CC}">
                    <c16:uniqueId val="{00000008-9F1D-4745-8893-9E09C49EEE51}"/>
                  </c:ext>
                </c:extLst>
              </c15:ser>
            </c15:filteredBubbleSeries>
            <c15:filteredBubbleSeries>
              <c15:ser>
                <c:idx val="4"/>
                <c:order val="4"/>
                <c:tx>
                  <c:v>C5</c:v>
                </c:tx>
                <c:spPr>
                  <a:gradFill>
                    <a:gsLst>
                      <a:gs pos="0">
                        <a:schemeClr val="accent5">
                          <a:alpha val="75000"/>
                        </a:schemeClr>
                      </a:gs>
                      <a:gs pos="100000">
                        <a:schemeClr val="accent5">
                          <a:lumMod val="75000"/>
                          <a:alpha val="75000"/>
                        </a:schemeClr>
                      </a:gs>
                    </a:gsLst>
                    <a:lin ang="2700000" scaled="1"/>
                  </a:gra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layout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dk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MapaCostos!$D$6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1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MapaCostos!$E$6</c15:sqref>
                        </c15:formulaRef>
                      </c:ext>
                    </c:extLst>
                    <c:numCache>
                      <c:formatCode>0.0</c:formatCode>
                      <c:ptCount val="1"/>
                      <c:pt idx="0">
                        <c:v>1</c:v>
                      </c:pt>
                    </c:numCache>
                  </c:numRef>
                </c:yVal>
                <c:bubbleSize>
                  <c:numLit>
                    <c:formatCode>General</c:formatCode>
                    <c:ptCount val="1"/>
                    <c:pt idx="0">
                      <c:v>1</c:v>
                    </c:pt>
                  </c:numLit>
                </c:bubbleSize>
                <c:bubble3D val="1"/>
                <c:extLst>
                  <c:ext xmlns:c16="http://schemas.microsoft.com/office/drawing/2014/chart" uri="{C3380CC4-5D6E-409C-BE32-E72D297353CC}">
                    <c16:uniqueId val="{00000009-9F1D-4745-8893-9E09C49EEE51}"/>
                  </c:ext>
                </c:extLst>
              </c15:ser>
            </c15:filteredBubbleSeries>
          </c:ext>
        </c:extLst>
      </c:bubbleChart>
      <c:valAx>
        <c:axId val="1200655263"/>
        <c:scaling>
          <c:orientation val="minMax"/>
          <c:max val="6"/>
          <c:min val="0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Nivel de Difusión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dk1">
                <a:lumMod val="25000"/>
                <a:lumOff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0652767"/>
        <c:crossesAt val="3"/>
        <c:crossBetween val="midCat"/>
      </c:valAx>
      <c:valAx>
        <c:axId val="1200652767"/>
        <c:scaling>
          <c:orientation val="minMax"/>
          <c:max val="6"/>
          <c:min val="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Nivel de Codificación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dk1">
                <a:lumMod val="25000"/>
                <a:lumOff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0655263"/>
        <c:crossesAt val="3"/>
        <c:crossBetween val="midCat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MAPA</a:t>
            </a:r>
            <a:r>
              <a:rPr lang="en-US" baseline="0"/>
              <a:t> DE CONOCIMIENTO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1.3913092161029386E-2"/>
          <c:y val="5.2244067796610179E-2"/>
          <c:w val="0.96586851660289641"/>
          <c:h val="0.88150487121313226"/>
        </c:manualLayout>
      </c:layout>
      <c:bubbleChart>
        <c:varyColors val="0"/>
        <c:ser>
          <c:idx val="0"/>
          <c:order val="0"/>
          <c:tx>
            <c:v>C1</c:v>
          </c:tx>
          <c:spPr>
            <a:gradFill>
              <a:gsLst>
                <a:gs pos="0">
                  <a:schemeClr val="accent1">
                    <a:alpha val="75000"/>
                  </a:schemeClr>
                </a:gs>
                <a:gs pos="100000">
                  <a:schemeClr val="accent1">
                    <a:lumMod val="75000"/>
                    <a:alpha val="75000"/>
                  </a:schemeClr>
                </a:gs>
              </a:gsLst>
              <a:lin ang="2700000" scaled="1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MapaTI!$D$2</c:f>
              <c:numCache>
                <c:formatCode>0.0</c:formatCode>
                <c:ptCount val="1"/>
                <c:pt idx="0">
                  <c:v>1</c:v>
                </c:pt>
              </c:numCache>
            </c:numRef>
          </c:xVal>
          <c:yVal>
            <c:numRef>
              <c:f>MapaTI!$E$2</c:f>
              <c:numCache>
                <c:formatCode>0.0</c:formatCode>
                <c:ptCount val="1"/>
                <c:pt idx="0">
                  <c:v>1.3333333333333333</c:v>
                </c:pt>
              </c:numCache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1"/>
          <c:extLst>
            <c:ext xmlns:c16="http://schemas.microsoft.com/office/drawing/2014/chart" uri="{C3380CC4-5D6E-409C-BE32-E72D297353CC}">
              <c16:uniqueId val="{00000001-0D40-4776-9EB1-5F32D0B37BCC}"/>
            </c:ext>
          </c:extLst>
        </c:ser>
        <c:ser>
          <c:idx val="1"/>
          <c:order val="1"/>
          <c:tx>
            <c:v>C2</c:v>
          </c:tx>
          <c:spPr>
            <a:gradFill>
              <a:gsLst>
                <a:gs pos="0">
                  <a:schemeClr val="accent2">
                    <a:alpha val="75000"/>
                  </a:schemeClr>
                </a:gs>
                <a:gs pos="100000">
                  <a:schemeClr val="accent2">
                    <a:lumMod val="75000"/>
                    <a:alpha val="75000"/>
                  </a:schemeClr>
                </a:gs>
              </a:gsLst>
              <a:lin ang="2700000" scaled="1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MapaTI!$D$3</c:f>
              <c:numCache>
                <c:formatCode>0.0</c:formatCode>
                <c:ptCount val="1"/>
                <c:pt idx="0">
                  <c:v>2.6666666666666665</c:v>
                </c:pt>
              </c:numCache>
            </c:numRef>
          </c:xVal>
          <c:yVal>
            <c:numRef>
              <c:f>MapaTI!$E$3</c:f>
              <c:numCache>
                <c:formatCode>0.0</c:formatCode>
                <c:ptCount val="1"/>
                <c:pt idx="0">
                  <c:v>3.3333333333333335</c:v>
                </c:pt>
              </c:numCache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1"/>
          <c:extLst>
            <c:ext xmlns:c16="http://schemas.microsoft.com/office/drawing/2014/chart" uri="{C3380CC4-5D6E-409C-BE32-E72D297353CC}">
              <c16:uniqueId val="{00000002-0D40-4776-9EB1-5F32D0B37BCC}"/>
            </c:ext>
          </c:extLst>
        </c:ser>
        <c:ser>
          <c:idx val="2"/>
          <c:order val="2"/>
          <c:tx>
            <c:v>C3</c:v>
          </c:tx>
          <c:spPr>
            <a:gradFill>
              <a:gsLst>
                <a:gs pos="0">
                  <a:schemeClr val="accent3">
                    <a:alpha val="75000"/>
                  </a:schemeClr>
                </a:gs>
                <a:gs pos="100000">
                  <a:schemeClr val="accent3">
                    <a:lumMod val="75000"/>
                    <a:alpha val="75000"/>
                  </a:schemeClr>
                </a:gs>
              </a:gsLst>
              <a:lin ang="2700000" scaled="1"/>
            </a:gra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MapaTI!$D$4</c:f>
              <c:numCache>
                <c:formatCode>0.0</c:formatCode>
                <c:ptCount val="1"/>
                <c:pt idx="0">
                  <c:v>1.6666666666666667</c:v>
                </c:pt>
              </c:numCache>
            </c:numRef>
          </c:xVal>
          <c:yVal>
            <c:numRef>
              <c:f>MapaTI!$E$4</c:f>
              <c:numCache>
                <c:formatCode>0.0</c:formatCode>
                <c:ptCount val="1"/>
                <c:pt idx="0">
                  <c:v>1</c:v>
                </c:pt>
              </c:numCache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1"/>
          <c:extLst>
            <c:ext xmlns:c16="http://schemas.microsoft.com/office/drawing/2014/chart" uri="{C3380CC4-5D6E-409C-BE32-E72D297353CC}">
              <c16:uniqueId val="{00000003-0D40-4776-9EB1-5F32D0B37BCC}"/>
            </c:ext>
          </c:extLst>
        </c:ser>
        <c:ser>
          <c:idx val="3"/>
          <c:order val="3"/>
          <c:tx>
            <c:v>C4</c:v>
          </c:tx>
          <c:spPr>
            <a:gradFill>
              <a:gsLst>
                <a:gs pos="0">
                  <a:schemeClr val="accent4">
                    <a:alpha val="75000"/>
                  </a:schemeClr>
                </a:gs>
                <a:gs pos="100000">
                  <a:schemeClr val="accent4">
                    <a:lumMod val="75000"/>
                    <a:alpha val="75000"/>
                  </a:schemeClr>
                </a:gs>
              </a:gsLst>
              <a:lin ang="2700000" scaled="1"/>
            </a:gradFill>
            <a:ln>
              <a:noFill/>
            </a:ln>
            <a:effectLst/>
          </c:spPr>
          <c:invertIfNegative val="0"/>
          <c:dPt>
            <c:idx val="0"/>
            <c:invertIfNegative val="0"/>
            <c:bubble3D val="1"/>
            <c:extLst>
              <c:ext xmlns:c16="http://schemas.microsoft.com/office/drawing/2014/chart" uri="{C3380CC4-5D6E-409C-BE32-E72D297353CC}">
                <c16:uniqueId val="{00000004-0D40-4776-9EB1-5F32D0B37B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MapaTI!$D$5</c:f>
              <c:numCache>
                <c:formatCode>0.0</c:formatCode>
                <c:ptCount val="1"/>
                <c:pt idx="0">
                  <c:v>3</c:v>
                </c:pt>
              </c:numCache>
            </c:numRef>
          </c:xVal>
          <c:yVal>
            <c:numRef>
              <c:f>MapaTI!$E$5</c:f>
              <c:numCache>
                <c:formatCode>0.0</c:formatCode>
                <c:ptCount val="1"/>
                <c:pt idx="0">
                  <c:v>4</c:v>
                </c:pt>
              </c:numCache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1"/>
          <c:extLst>
            <c:ext xmlns:c16="http://schemas.microsoft.com/office/drawing/2014/chart" uri="{C3380CC4-5D6E-409C-BE32-E72D297353CC}">
              <c16:uniqueId val="{00000005-0D40-4776-9EB1-5F32D0B37BCC}"/>
            </c:ext>
          </c:extLst>
        </c:ser>
        <c:ser>
          <c:idx val="4"/>
          <c:order val="4"/>
          <c:tx>
            <c:v>C5</c:v>
          </c:tx>
          <c:spPr>
            <a:gradFill>
              <a:gsLst>
                <a:gs pos="0">
                  <a:schemeClr val="accent5">
                    <a:alpha val="75000"/>
                  </a:schemeClr>
                </a:gs>
                <a:gs pos="100000">
                  <a:schemeClr val="accent5">
                    <a:lumMod val="75000"/>
                    <a:alpha val="75000"/>
                  </a:schemeClr>
                </a:gs>
              </a:gsLst>
              <a:lin ang="2700000" scaled="1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MapaTI!$D$6</c:f>
              <c:numCache>
                <c:formatCode>0.0</c:formatCode>
                <c:ptCount val="1"/>
                <c:pt idx="0">
                  <c:v>1</c:v>
                </c:pt>
              </c:numCache>
            </c:numRef>
          </c:xVal>
          <c:yVal>
            <c:numRef>
              <c:f>MapaTI!$E$6</c:f>
              <c:numCache>
                <c:formatCode>0.0</c:formatCode>
                <c:ptCount val="1"/>
                <c:pt idx="0">
                  <c:v>1</c:v>
                </c:pt>
              </c:numCache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1"/>
          <c:extLst>
            <c:ext xmlns:c16="http://schemas.microsoft.com/office/drawing/2014/chart" uri="{C3380CC4-5D6E-409C-BE32-E72D297353CC}">
              <c16:uniqueId val="{00000000-0D40-4776-9EB1-5F32D0B37BC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bubbleScale val="50"/>
        <c:showNegBubbles val="1"/>
        <c:sizeRepresents val="w"/>
        <c:axId val="1200655263"/>
        <c:axId val="1200652767"/>
        <c:extLst/>
      </c:bubbleChart>
      <c:valAx>
        <c:axId val="1200655263"/>
        <c:scaling>
          <c:orientation val="minMax"/>
          <c:max val="6"/>
          <c:min val="0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Nivel de Difusión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dk1">
                <a:lumMod val="25000"/>
                <a:lumOff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0652767"/>
        <c:crossesAt val="3"/>
        <c:crossBetween val="midCat"/>
      </c:valAx>
      <c:valAx>
        <c:axId val="1200652767"/>
        <c:scaling>
          <c:orientation val="minMax"/>
          <c:max val="6"/>
          <c:min val="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Nivel de Codificación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dk1">
                <a:lumMod val="25000"/>
                <a:lumOff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0655263"/>
        <c:crossesAt val="3"/>
        <c:crossBetween val="midCat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3">
  <cs:axisTitle>
    <cs:lnRef idx="0"/>
    <cs:fillRef idx="0"/>
    <cs:effectRef idx="0"/>
    <cs:fontRef idx="minor">
      <a:schemeClr val="dk1">
        <a:lumMod val="50000"/>
        <a:lumOff val="50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50000"/>
        <a:lumOff val="50000"/>
      </a:schemeClr>
    </cs:fontRef>
    <cs:spPr>
      <a:ln>
        <a:solidFill>
          <a:schemeClr val="dk1">
            <a:lumMod val="25000"/>
            <a:lumOff val="75000"/>
          </a:schemeClr>
        </a:solidFill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0">
            <a:schemeClr val="phClr">
              <a:alpha val="75000"/>
            </a:schemeClr>
          </a:gs>
          <a:gs pos="100000">
            <a:schemeClr val="phClr">
              <a:lumMod val="75000"/>
              <a:alpha val="75000"/>
            </a:schemeClr>
          </a:gs>
        </a:gsLst>
        <a:lin ang="2700000" scaled="1"/>
      </a:gra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0">
            <a:schemeClr val="phClr">
              <a:alpha val="75000"/>
            </a:schemeClr>
          </a:gs>
          <a:gs pos="100000">
            <a:schemeClr val="phClr">
              <a:lumMod val="75000"/>
              <a:alpha val="75000"/>
            </a:schemeClr>
          </a:gs>
        </a:gsLst>
        <a:lin ang="2700000" scaled="1"/>
      </a:gra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50000"/>
        <a:lumOff val="50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50000"/>
        <a:lumOff val="50000"/>
      </a:schemeClr>
    </cs:fontRef>
    <cs:spPr>
      <a:ln>
        <a:solidFill>
          <a:schemeClr val="dk1">
            <a:lumMod val="25000"/>
            <a:lumOff val="75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spPr>
      <a:ln>
        <a:solidFill>
          <a:schemeClr val="dk1">
            <a:lumMod val="25000"/>
            <a:lumOff val="75000"/>
          </a:schemeClr>
        </a:solidFill>
      </a:ln>
    </cs:spPr>
    <cs:defRPr sz="900" kern="1200"/>
    <cs:bodyPr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3">
  <cs:axisTitle>
    <cs:lnRef idx="0"/>
    <cs:fillRef idx="0"/>
    <cs:effectRef idx="0"/>
    <cs:fontRef idx="minor">
      <a:schemeClr val="dk1">
        <a:lumMod val="50000"/>
        <a:lumOff val="50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50000"/>
        <a:lumOff val="50000"/>
      </a:schemeClr>
    </cs:fontRef>
    <cs:spPr>
      <a:ln>
        <a:solidFill>
          <a:schemeClr val="dk1">
            <a:lumMod val="25000"/>
            <a:lumOff val="75000"/>
          </a:schemeClr>
        </a:solidFill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0">
            <a:schemeClr val="phClr">
              <a:alpha val="75000"/>
            </a:schemeClr>
          </a:gs>
          <a:gs pos="100000">
            <a:schemeClr val="phClr">
              <a:lumMod val="75000"/>
              <a:alpha val="75000"/>
            </a:schemeClr>
          </a:gs>
        </a:gsLst>
        <a:lin ang="2700000" scaled="1"/>
      </a:gra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0">
            <a:schemeClr val="phClr">
              <a:alpha val="75000"/>
            </a:schemeClr>
          </a:gs>
          <a:gs pos="100000">
            <a:schemeClr val="phClr">
              <a:lumMod val="75000"/>
              <a:alpha val="75000"/>
            </a:schemeClr>
          </a:gs>
        </a:gsLst>
        <a:lin ang="2700000" scaled="1"/>
      </a:gra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50000"/>
        <a:lumOff val="50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50000"/>
        <a:lumOff val="50000"/>
      </a:schemeClr>
    </cs:fontRef>
    <cs:spPr>
      <a:ln>
        <a:solidFill>
          <a:schemeClr val="dk1">
            <a:lumMod val="25000"/>
            <a:lumOff val="75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spPr>
      <a:ln>
        <a:solidFill>
          <a:schemeClr val="dk1">
            <a:lumMod val="25000"/>
            <a:lumOff val="75000"/>
          </a:schemeClr>
        </a:solidFill>
      </a:ln>
    </cs:spPr>
    <cs:defRPr sz="900" kern="1200"/>
    <cs:bodyPr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3">
  <cs:axisTitle>
    <cs:lnRef idx="0"/>
    <cs:fillRef idx="0"/>
    <cs:effectRef idx="0"/>
    <cs:fontRef idx="minor">
      <a:schemeClr val="dk1">
        <a:lumMod val="50000"/>
        <a:lumOff val="50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50000"/>
        <a:lumOff val="50000"/>
      </a:schemeClr>
    </cs:fontRef>
    <cs:spPr>
      <a:ln>
        <a:solidFill>
          <a:schemeClr val="dk1">
            <a:lumMod val="25000"/>
            <a:lumOff val="75000"/>
          </a:schemeClr>
        </a:solidFill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0">
            <a:schemeClr val="phClr">
              <a:alpha val="75000"/>
            </a:schemeClr>
          </a:gs>
          <a:gs pos="100000">
            <a:schemeClr val="phClr">
              <a:lumMod val="75000"/>
              <a:alpha val="75000"/>
            </a:schemeClr>
          </a:gs>
        </a:gsLst>
        <a:lin ang="2700000" scaled="1"/>
      </a:gra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0">
            <a:schemeClr val="phClr">
              <a:alpha val="75000"/>
            </a:schemeClr>
          </a:gs>
          <a:gs pos="100000">
            <a:schemeClr val="phClr">
              <a:lumMod val="75000"/>
              <a:alpha val="75000"/>
            </a:schemeClr>
          </a:gs>
        </a:gsLst>
        <a:lin ang="2700000" scaled="1"/>
      </a:gra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50000"/>
        <a:lumOff val="50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50000"/>
        <a:lumOff val="50000"/>
      </a:schemeClr>
    </cs:fontRef>
    <cs:spPr>
      <a:ln>
        <a:solidFill>
          <a:schemeClr val="dk1">
            <a:lumMod val="25000"/>
            <a:lumOff val="75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spPr>
      <a:ln>
        <a:solidFill>
          <a:schemeClr val="dk1">
            <a:lumMod val="25000"/>
            <a:lumOff val="75000"/>
          </a:schemeClr>
        </a:solidFill>
      </a:ln>
    </cs:spPr>
    <cs:defRPr sz="900" kern="1200"/>
    <cs:bodyPr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73">
  <cs:axisTitle>
    <cs:lnRef idx="0"/>
    <cs:fillRef idx="0"/>
    <cs:effectRef idx="0"/>
    <cs:fontRef idx="minor">
      <a:schemeClr val="dk1">
        <a:lumMod val="50000"/>
        <a:lumOff val="50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50000"/>
        <a:lumOff val="50000"/>
      </a:schemeClr>
    </cs:fontRef>
    <cs:spPr>
      <a:ln>
        <a:solidFill>
          <a:schemeClr val="dk1">
            <a:lumMod val="25000"/>
            <a:lumOff val="75000"/>
          </a:schemeClr>
        </a:solidFill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0">
            <a:schemeClr val="phClr">
              <a:alpha val="75000"/>
            </a:schemeClr>
          </a:gs>
          <a:gs pos="100000">
            <a:schemeClr val="phClr">
              <a:lumMod val="75000"/>
              <a:alpha val="75000"/>
            </a:schemeClr>
          </a:gs>
        </a:gsLst>
        <a:lin ang="2700000" scaled="1"/>
      </a:gra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0">
            <a:schemeClr val="phClr">
              <a:alpha val="75000"/>
            </a:schemeClr>
          </a:gs>
          <a:gs pos="100000">
            <a:schemeClr val="phClr">
              <a:lumMod val="75000"/>
              <a:alpha val="75000"/>
            </a:schemeClr>
          </a:gs>
        </a:gsLst>
        <a:lin ang="2700000" scaled="1"/>
      </a:gra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50000"/>
        <a:lumOff val="50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50000"/>
        <a:lumOff val="50000"/>
      </a:schemeClr>
    </cs:fontRef>
    <cs:spPr>
      <a:ln>
        <a:solidFill>
          <a:schemeClr val="dk1">
            <a:lumMod val="25000"/>
            <a:lumOff val="75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spPr>
      <a:ln>
        <a:solidFill>
          <a:schemeClr val="dk1">
            <a:lumMod val="25000"/>
            <a:lumOff val="75000"/>
          </a:schemeClr>
        </a:solidFill>
      </a:ln>
    </cs:spPr>
    <cs:defRPr sz="900" kern="1200"/>
    <cs:bodyPr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73">
  <cs:axisTitle>
    <cs:lnRef idx="0"/>
    <cs:fillRef idx="0"/>
    <cs:effectRef idx="0"/>
    <cs:fontRef idx="minor">
      <a:schemeClr val="dk1">
        <a:lumMod val="50000"/>
        <a:lumOff val="50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50000"/>
        <a:lumOff val="50000"/>
      </a:schemeClr>
    </cs:fontRef>
    <cs:spPr>
      <a:ln>
        <a:solidFill>
          <a:schemeClr val="dk1">
            <a:lumMod val="25000"/>
            <a:lumOff val="75000"/>
          </a:schemeClr>
        </a:solidFill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0">
            <a:schemeClr val="phClr">
              <a:alpha val="75000"/>
            </a:schemeClr>
          </a:gs>
          <a:gs pos="100000">
            <a:schemeClr val="phClr">
              <a:lumMod val="75000"/>
              <a:alpha val="75000"/>
            </a:schemeClr>
          </a:gs>
        </a:gsLst>
        <a:lin ang="2700000" scaled="1"/>
      </a:gra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0">
            <a:schemeClr val="phClr">
              <a:alpha val="75000"/>
            </a:schemeClr>
          </a:gs>
          <a:gs pos="100000">
            <a:schemeClr val="phClr">
              <a:lumMod val="75000"/>
              <a:alpha val="75000"/>
            </a:schemeClr>
          </a:gs>
        </a:gsLst>
        <a:lin ang="2700000" scaled="1"/>
      </a:gra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50000"/>
        <a:lumOff val="50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50000"/>
        <a:lumOff val="50000"/>
      </a:schemeClr>
    </cs:fontRef>
    <cs:spPr>
      <a:ln>
        <a:solidFill>
          <a:schemeClr val="dk1">
            <a:lumMod val="25000"/>
            <a:lumOff val="75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spPr>
      <a:ln>
        <a:solidFill>
          <a:schemeClr val="dk1">
            <a:lumMod val="25000"/>
            <a:lumOff val="75000"/>
          </a:schemeClr>
        </a:solidFill>
      </a:ln>
    </cs:spPr>
    <cs:defRPr sz="900" kern="1200"/>
    <cs:bodyPr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234951</xdr:colOff>
      <xdr:row>21</xdr:row>
      <xdr:rowOff>25061</xdr:rowOff>
    </xdr:from>
    <xdr:to>
      <xdr:col>23</xdr:col>
      <xdr:colOff>21517</xdr:colOff>
      <xdr:row>44</xdr:row>
      <xdr:rowOff>69850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801" y="3987461"/>
          <a:ext cx="6911266" cy="45723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133349</xdr:colOff>
      <xdr:row>18</xdr:row>
      <xdr:rowOff>57151</xdr:rowOff>
    </xdr:from>
    <xdr:to>
      <xdr:col>22</xdr:col>
      <xdr:colOff>171449</xdr:colOff>
      <xdr:row>19</xdr:row>
      <xdr:rowOff>161925</xdr:rowOff>
    </xdr:to>
    <xdr:sp macro="" textlink="">
      <xdr:nvSpPr>
        <xdr:cNvPr id="2" name="Estrella de 5 puntas 1"/>
        <xdr:cNvSpPr/>
      </xdr:nvSpPr>
      <xdr:spPr>
        <a:xfrm>
          <a:off x="5867399" y="7010401"/>
          <a:ext cx="311150" cy="301624"/>
        </a:xfrm>
        <a:prstGeom prst="star5">
          <a:avLst/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C</a:t>
          </a:r>
        </a:p>
      </xdr:txBody>
    </xdr:sp>
    <xdr:clientData/>
  </xdr:twoCellAnchor>
  <xdr:twoCellAnchor>
    <xdr:from>
      <xdr:col>21</xdr:col>
      <xdr:colOff>133349</xdr:colOff>
      <xdr:row>22</xdr:row>
      <xdr:rowOff>57151</xdr:rowOff>
    </xdr:from>
    <xdr:to>
      <xdr:col>22</xdr:col>
      <xdr:colOff>171449</xdr:colOff>
      <xdr:row>23</xdr:row>
      <xdr:rowOff>161925</xdr:rowOff>
    </xdr:to>
    <xdr:sp macro="" textlink="">
      <xdr:nvSpPr>
        <xdr:cNvPr id="3" name="Estrella de 5 puntas 2"/>
        <xdr:cNvSpPr/>
      </xdr:nvSpPr>
      <xdr:spPr>
        <a:xfrm>
          <a:off x="5867399" y="8204201"/>
          <a:ext cx="311150" cy="301624"/>
        </a:xfrm>
        <a:prstGeom prst="star5">
          <a:avLst/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21</xdr:col>
      <xdr:colOff>133349</xdr:colOff>
      <xdr:row>24</xdr:row>
      <xdr:rowOff>57151</xdr:rowOff>
    </xdr:from>
    <xdr:to>
      <xdr:col>22</xdr:col>
      <xdr:colOff>171449</xdr:colOff>
      <xdr:row>25</xdr:row>
      <xdr:rowOff>161925</xdr:rowOff>
    </xdr:to>
    <xdr:sp macro="" textlink="">
      <xdr:nvSpPr>
        <xdr:cNvPr id="4" name="Estrella de 5 puntas 3"/>
        <xdr:cNvSpPr/>
      </xdr:nvSpPr>
      <xdr:spPr>
        <a:xfrm>
          <a:off x="5867399" y="8597901"/>
          <a:ext cx="311150" cy="301624"/>
        </a:xfrm>
        <a:prstGeom prst="star5">
          <a:avLst/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21</xdr:col>
      <xdr:colOff>133349</xdr:colOff>
      <xdr:row>26</xdr:row>
      <xdr:rowOff>57151</xdr:rowOff>
    </xdr:from>
    <xdr:to>
      <xdr:col>22</xdr:col>
      <xdr:colOff>171449</xdr:colOff>
      <xdr:row>27</xdr:row>
      <xdr:rowOff>161925</xdr:rowOff>
    </xdr:to>
    <xdr:sp macro="" textlink="">
      <xdr:nvSpPr>
        <xdr:cNvPr id="5" name="Estrella de 5 puntas 4"/>
        <xdr:cNvSpPr/>
      </xdr:nvSpPr>
      <xdr:spPr>
        <a:xfrm>
          <a:off x="5867399" y="8991601"/>
          <a:ext cx="311150" cy="301624"/>
        </a:xfrm>
        <a:prstGeom prst="star5">
          <a:avLst/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21</xdr:col>
      <xdr:colOff>133349</xdr:colOff>
      <xdr:row>28</xdr:row>
      <xdr:rowOff>57151</xdr:rowOff>
    </xdr:from>
    <xdr:to>
      <xdr:col>22</xdr:col>
      <xdr:colOff>171449</xdr:colOff>
      <xdr:row>29</xdr:row>
      <xdr:rowOff>161925</xdr:rowOff>
    </xdr:to>
    <xdr:sp macro="" textlink="">
      <xdr:nvSpPr>
        <xdr:cNvPr id="6" name="Estrella de 5 puntas 5"/>
        <xdr:cNvSpPr/>
      </xdr:nvSpPr>
      <xdr:spPr>
        <a:xfrm>
          <a:off x="5867399" y="9385301"/>
          <a:ext cx="311150" cy="301624"/>
        </a:xfrm>
        <a:prstGeom prst="star5">
          <a:avLst/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21</xdr:col>
      <xdr:colOff>133349</xdr:colOff>
      <xdr:row>32</xdr:row>
      <xdr:rowOff>57151</xdr:rowOff>
    </xdr:from>
    <xdr:to>
      <xdr:col>22</xdr:col>
      <xdr:colOff>171449</xdr:colOff>
      <xdr:row>33</xdr:row>
      <xdr:rowOff>161925</xdr:rowOff>
    </xdr:to>
    <xdr:sp macro="" textlink="">
      <xdr:nvSpPr>
        <xdr:cNvPr id="7" name="Estrella de 5 puntas 6"/>
        <xdr:cNvSpPr/>
      </xdr:nvSpPr>
      <xdr:spPr>
        <a:xfrm>
          <a:off x="5867399" y="10629901"/>
          <a:ext cx="311150" cy="422274"/>
        </a:xfrm>
        <a:prstGeom prst="star5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21</xdr:col>
      <xdr:colOff>133349</xdr:colOff>
      <xdr:row>34</xdr:row>
      <xdr:rowOff>57151</xdr:rowOff>
    </xdr:from>
    <xdr:to>
      <xdr:col>22</xdr:col>
      <xdr:colOff>171449</xdr:colOff>
      <xdr:row>35</xdr:row>
      <xdr:rowOff>161925</xdr:rowOff>
    </xdr:to>
    <xdr:sp macro="" textlink="">
      <xdr:nvSpPr>
        <xdr:cNvPr id="8" name="Estrella de 5 puntas 7"/>
        <xdr:cNvSpPr/>
      </xdr:nvSpPr>
      <xdr:spPr>
        <a:xfrm>
          <a:off x="5867399" y="11264901"/>
          <a:ext cx="311150" cy="409574"/>
        </a:xfrm>
        <a:prstGeom prst="star5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21</xdr:col>
      <xdr:colOff>133349</xdr:colOff>
      <xdr:row>36</xdr:row>
      <xdr:rowOff>57151</xdr:rowOff>
    </xdr:from>
    <xdr:to>
      <xdr:col>22</xdr:col>
      <xdr:colOff>171449</xdr:colOff>
      <xdr:row>37</xdr:row>
      <xdr:rowOff>161925</xdr:rowOff>
    </xdr:to>
    <xdr:sp macro="" textlink="">
      <xdr:nvSpPr>
        <xdr:cNvPr id="9" name="Estrella de 5 puntas 8"/>
        <xdr:cNvSpPr/>
      </xdr:nvSpPr>
      <xdr:spPr>
        <a:xfrm>
          <a:off x="5867399" y="11874501"/>
          <a:ext cx="311150" cy="301624"/>
        </a:xfrm>
        <a:prstGeom prst="star5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21</xdr:col>
      <xdr:colOff>133349</xdr:colOff>
      <xdr:row>38</xdr:row>
      <xdr:rowOff>57151</xdr:rowOff>
    </xdr:from>
    <xdr:to>
      <xdr:col>22</xdr:col>
      <xdr:colOff>171449</xdr:colOff>
      <xdr:row>39</xdr:row>
      <xdr:rowOff>161925</xdr:rowOff>
    </xdr:to>
    <xdr:sp macro="" textlink="">
      <xdr:nvSpPr>
        <xdr:cNvPr id="10" name="Estrella de 5 puntas 9"/>
        <xdr:cNvSpPr/>
      </xdr:nvSpPr>
      <xdr:spPr>
        <a:xfrm>
          <a:off x="5867399" y="12268201"/>
          <a:ext cx="311150" cy="301624"/>
        </a:xfrm>
        <a:prstGeom prst="star5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21</xdr:col>
      <xdr:colOff>133349</xdr:colOff>
      <xdr:row>40</xdr:row>
      <xdr:rowOff>57151</xdr:rowOff>
    </xdr:from>
    <xdr:to>
      <xdr:col>22</xdr:col>
      <xdr:colOff>171449</xdr:colOff>
      <xdr:row>41</xdr:row>
      <xdr:rowOff>161925</xdr:rowOff>
    </xdr:to>
    <xdr:sp macro="" textlink="">
      <xdr:nvSpPr>
        <xdr:cNvPr id="11" name="Estrella de 5 puntas 10"/>
        <xdr:cNvSpPr/>
      </xdr:nvSpPr>
      <xdr:spPr>
        <a:xfrm>
          <a:off x="5867399" y="12661901"/>
          <a:ext cx="311150" cy="301624"/>
        </a:xfrm>
        <a:prstGeom prst="star5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21</xdr:col>
      <xdr:colOff>133349</xdr:colOff>
      <xdr:row>42</xdr:row>
      <xdr:rowOff>57151</xdr:rowOff>
    </xdr:from>
    <xdr:to>
      <xdr:col>22</xdr:col>
      <xdr:colOff>171449</xdr:colOff>
      <xdr:row>43</xdr:row>
      <xdr:rowOff>161925</xdr:rowOff>
    </xdr:to>
    <xdr:sp macro="" textlink="">
      <xdr:nvSpPr>
        <xdr:cNvPr id="12" name="Estrella de 5 puntas 11"/>
        <xdr:cNvSpPr/>
      </xdr:nvSpPr>
      <xdr:spPr>
        <a:xfrm>
          <a:off x="5867399" y="13055601"/>
          <a:ext cx="311150" cy="301624"/>
        </a:xfrm>
        <a:prstGeom prst="star5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21</xdr:col>
      <xdr:colOff>133349</xdr:colOff>
      <xdr:row>46</xdr:row>
      <xdr:rowOff>57151</xdr:rowOff>
    </xdr:from>
    <xdr:to>
      <xdr:col>22</xdr:col>
      <xdr:colOff>171449</xdr:colOff>
      <xdr:row>47</xdr:row>
      <xdr:rowOff>161925</xdr:rowOff>
    </xdr:to>
    <xdr:sp macro="" textlink="">
      <xdr:nvSpPr>
        <xdr:cNvPr id="13" name="Estrella de 5 puntas 12"/>
        <xdr:cNvSpPr/>
      </xdr:nvSpPr>
      <xdr:spPr>
        <a:xfrm>
          <a:off x="5867399" y="14293851"/>
          <a:ext cx="311150" cy="409574"/>
        </a:xfrm>
        <a:prstGeom prst="star5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21</xdr:col>
      <xdr:colOff>133349</xdr:colOff>
      <xdr:row>48</xdr:row>
      <xdr:rowOff>57151</xdr:rowOff>
    </xdr:from>
    <xdr:to>
      <xdr:col>22</xdr:col>
      <xdr:colOff>171449</xdr:colOff>
      <xdr:row>49</xdr:row>
      <xdr:rowOff>161925</xdr:rowOff>
    </xdr:to>
    <xdr:sp macro="" textlink="">
      <xdr:nvSpPr>
        <xdr:cNvPr id="14" name="Estrella de 5 puntas 13"/>
        <xdr:cNvSpPr/>
      </xdr:nvSpPr>
      <xdr:spPr>
        <a:xfrm>
          <a:off x="5867399" y="14903451"/>
          <a:ext cx="311150" cy="301624"/>
        </a:xfrm>
        <a:prstGeom prst="star5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21</xdr:col>
      <xdr:colOff>133349</xdr:colOff>
      <xdr:row>50</xdr:row>
      <xdr:rowOff>57151</xdr:rowOff>
    </xdr:from>
    <xdr:to>
      <xdr:col>22</xdr:col>
      <xdr:colOff>171449</xdr:colOff>
      <xdr:row>51</xdr:row>
      <xdr:rowOff>161925</xdr:rowOff>
    </xdr:to>
    <xdr:sp macro="" textlink="">
      <xdr:nvSpPr>
        <xdr:cNvPr id="15" name="Estrella de 5 puntas 14"/>
        <xdr:cNvSpPr/>
      </xdr:nvSpPr>
      <xdr:spPr>
        <a:xfrm>
          <a:off x="5867399" y="15297151"/>
          <a:ext cx="311150" cy="301624"/>
        </a:xfrm>
        <a:prstGeom prst="star5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21</xdr:col>
      <xdr:colOff>133349</xdr:colOff>
      <xdr:row>52</xdr:row>
      <xdr:rowOff>57151</xdr:rowOff>
    </xdr:from>
    <xdr:to>
      <xdr:col>22</xdr:col>
      <xdr:colOff>171449</xdr:colOff>
      <xdr:row>53</xdr:row>
      <xdr:rowOff>161925</xdr:rowOff>
    </xdr:to>
    <xdr:sp macro="" textlink="">
      <xdr:nvSpPr>
        <xdr:cNvPr id="16" name="Estrella de 5 puntas 15"/>
        <xdr:cNvSpPr/>
      </xdr:nvSpPr>
      <xdr:spPr>
        <a:xfrm>
          <a:off x="5867399" y="15690851"/>
          <a:ext cx="311150" cy="301624"/>
        </a:xfrm>
        <a:prstGeom prst="star5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21</xdr:col>
      <xdr:colOff>133349</xdr:colOff>
      <xdr:row>54</xdr:row>
      <xdr:rowOff>57151</xdr:rowOff>
    </xdr:from>
    <xdr:to>
      <xdr:col>22</xdr:col>
      <xdr:colOff>171449</xdr:colOff>
      <xdr:row>55</xdr:row>
      <xdr:rowOff>161925</xdr:rowOff>
    </xdr:to>
    <xdr:sp macro="" textlink="">
      <xdr:nvSpPr>
        <xdr:cNvPr id="17" name="Estrella de 5 puntas 16"/>
        <xdr:cNvSpPr/>
      </xdr:nvSpPr>
      <xdr:spPr>
        <a:xfrm>
          <a:off x="5867399" y="16084551"/>
          <a:ext cx="311150" cy="301624"/>
        </a:xfrm>
        <a:prstGeom prst="star5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21</xdr:col>
      <xdr:colOff>133349</xdr:colOff>
      <xdr:row>56</xdr:row>
      <xdr:rowOff>57151</xdr:rowOff>
    </xdr:from>
    <xdr:to>
      <xdr:col>22</xdr:col>
      <xdr:colOff>171449</xdr:colOff>
      <xdr:row>57</xdr:row>
      <xdr:rowOff>161925</xdr:rowOff>
    </xdr:to>
    <xdr:sp macro="" textlink="">
      <xdr:nvSpPr>
        <xdr:cNvPr id="18" name="Estrella de 5 puntas 17"/>
        <xdr:cNvSpPr/>
      </xdr:nvSpPr>
      <xdr:spPr>
        <a:xfrm>
          <a:off x="5867399" y="16478251"/>
          <a:ext cx="311150" cy="301624"/>
        </a:xfrm>
        <a:prstGeom prst="star5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21</xdr:col>
      <xdr:colOff>133349</xdr:colOff>
      <xdr:row>20</xdr:row>
      <xdr:rowOff>12701</xdr:rowOff>
    </xdr:from>
    <xdr:to>
      <xdr:col>22</xdr:col>
      <xdr:colOff>171449</xdr:colOff>
      <xdr:row>21</xdr:row>
      <xdr:rowOff>123825</xdr:rowOff>
    </xdr:to>
    <xdr:sp macro="" textlink="">
      <xdr:nvSpPr>
        <xdr:cNvPr id="20" name="Estrella de 5 puntas 19"/>
        <xdr:cNvSpPr/>
      </xdr:nvSpPr>
      <xdr:spPr>
        <a:xfrm>
          <a:off x="5867399" y="7359651"/>
          <a:ext cx="311150" cy="301624"/>
        </a:xfrm>
        <a:prstGeom prst="star5">
          <a:avLst/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C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307398</xdr:colOff>
      <xdr:row>15</xdr:row>
      <xdr:rowOff>95250</xdr:rowOff>
    </xdr:from>
    <xdr:to>
      <xdr:col>15</xdr:col>
      <xdr:colOff>158750</xdr:colOff>
      <xdr:row>64</xdr:row>
      <xdr:rowOff>127000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0.01761</cdr:x>
      <cdr:y>0.1122</cdr:y>
    </cdr:from>
    <cdr:to>
      <cdr:x>0.15789</cdr:x>
      <cdr:y>0.16445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273050" y="1050925"/>
          <a:ext cx="2174948" cy="4893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 eaLnBrk="1" latinLnBrk="0" hangingPunct="1"/>
          <a:r>
            <a:rPr lang="es-CO" sz="1100" b="1">
              <a:effectLst/>
              <a:latin typeface="+mn-lt"/>
              <a:ea typeface="+mn-ea"/>
              <a:cs typeface="+mn-cs"/>
            </a:rPr>
            <a:t>CONOCIMIENTO CORPORATIVO</a:t>
          </a:r>
          <a:endParaRPr lang="en-US">
            <a:effectLst/>
          </a:endParaRPr>
        </a:p>
        <a:p xmlns:a="http://schemas.openxmlformats.org/drawingml/2006/main">
          <a:pPr rtl="0" eaLnBrk="1" latinLnBrk="0" hangingPunct="1"/>
          <a:r>
            <a:rPr lang="es-CO" sz="1100" b="1">
              <a:effectLst/>
              <a:latin typeface="+mn-lt"/>
              <a:ea typeface="+mn-ea"/>
              <a:cs typeface="+mn-cs"/>
            </a:rPr>
            <a:t>(proteger/renovar/formar)</a:t>
          </a:r>
          <a:endParaRPr lang="en-US">
            <a:effectLst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0.51421</cdr:x>
      <cdr:y>0.11729</cdr:y>
    </cdr:from>
    <cdr:to>
      <cdr:x>0.67495</cdr:x>
      <cdr:y>0.16855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7972425" y="1098550"/>
          <a:ext cx="2492137" cy="4800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 eaLnBrk="1" latinLnBrk="0" hangingPunct="1"/>
          <a:r>
            <a:rPr lang="es-CO" sz="1100" b="1">
              <a:effectLst/>
              <a:latin typeface="+mn-lt"/>
              <a:ea typeface="+mn-ea"/>
              <a:cs typeface="+mn-cs"/>
            </a:rPr>
            <a:t>CONOCIMIENTO PÚBLICO</a:t>
          </a:r>
          <a:endParaRPr lang="en-US">
            <a:effectLst/>
          </a:endParaRPr>
        </a:p>
        <a:p xmlns:a="http://schemas.openxmlformats.org/drawingml/2006/main">
          <a:pPr rtl="0" eaLnBrk="1" latinLnBrk="0" hangingPunct="1"/>
          <a:r>
            <a:rPr lang="es-CO" sz="1100" b="1">
              <a:effectLst/>
              <a:latin typeface="+mn-lt"/>
              <a:ea typeface="+mn-ea"/>
              <a:cs typeface="+mn-cs"/>
            </a:rPr>
            <a:t>(licenciar/adquirir)</a:t>
          </a:r>
          <a:endParaRPr lang="en-US">
            <a:effectLst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0.02478</cdr:x>
      <cdr:y>0.57492</cdr:y>
    </cdr:from>
    <cdr:to>
      <cdr:x>0.14066</cdr:x>
      <cdr:y>0.62237</cdr:y>
    </cdr:to>
    <cdr:sp macro="" textlink="">
      <cdr:nvSpPr>
        <cdr:cNvPr id="5" name="CuadroTexto 37">
          <a:extLst xmlns:a="http://schemas.openxmlformats.org/drawingml/2006/main">
            <a:ext uri="{FF2B5EF4-FFF2-40B4-BE49-F238E27FC236}">
              <a16:creationId xmlns:a16="http://schemas.microsoft.com/office/drawing/2014/main" id="{F6FA661A-9EB3-4E67-A7C0-AEE7D631E872}"/>
            </a:ext>
          </a:extLst>
        </cdr:cNvPr>
        <cdr:cNvSpPr txBox="1"/>
      </cdr:nvSpPr>
      <cdr:spPr>
        <a:xfrm xmlns:a="http://schemas.openxmlformats.org/drawingml/2006/main">
          <a:off x="384175" y="5384800"/>
          <a:ext cx="1796687" cy="44449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 rtl="0" eaLnBrk="1" latinLnBrk="0" hangingPunct="1"/>
          <a:r>
            <a:rPr lang="es-CO" sz="1100" b="1" dirty="0">
              <a:effectLst/>
              <a:latin typeface="+mn-lt"/>
              <a:ea typeface="+mn-ea"/>
              <a:cs typeface="+mn-cs"/>
            </a:rPr>
            <a:t>CONOCIMIENTO PERSONAL</a:t>
          </a:r>
        </a:p>
        <a:p xmlns:a="http://schemas.openxmlformats.org/drawingml/2006/main">
          <a:pPr marL="0" indent="0" algn="l" rtl="0" eaLnBrk="1" latinLnBrk="0" hangingPunct="1"/>
          <a:r>
            <a:rPr lang="es-CO" sz="1100" b="1" dirty="0">
              <a:effectLst/>
              <a:latin typeface="+mn-lt"/>
              <a:ea typeface="+mn-ea"/>
              <a:cs typeface="+mn-cs"/>
            </a:rPr>
            <a:t>(Preservar/transferir)</a:t>
          </a:r>
        </a:p>
      </cdr:txBody>
    </cdr:sp>
  </cdr:relSizeAnchor>
  <cdr:relSizeAnchor xmlns:cdr="http://schemas.openxmlformats.org/drawingml/2006/chartDrawing">
    <cdr:from>
      <cdr:x>0.50295</cdr:x>
      <cdr:y>0.57831</cdr:y>
    </cdr:from>
    <cdr:to>
      <cdr:x>0.64908</cdr:x>
      <cdr:y>0.63646</cdr:y>
    </cdr:to>
    <cdr:sp macro="" textlink="">
      <cdr:nvSpPr>
        <cdr:cNvPr id="6" name="CuadroTexto 1"/>
        <cdr:cNvSpPr txBox="1"/>
      </cdr:nvSpPr>
      <cdr:spPr>
        <a:xfrm xmlns:a="http://schemas.openxmlformats.org/drawingml/2006/main">
          <a:off x="7797800" y="5416550"/>
          <a:ext cx="2265588" cy="5446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 b="1">
              <a:effectLst/>
              <a:latin typeface="+mn-lt"/>
              <a:ea typeface="+mn-ea"/>
              <a:cs typeface="+mn-cs"/>
            </a:rPr>
            <a:t>CONOCIMIENTO CONVENCIONAL</a:t>
          </a:r>
          <a:endParaRPr lang="en-US">
            <a:effectLst/>
          </a:endParaRPr>
        </a:p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 b="1">
              <a:effectLst/>
              <a:latin typeface="+mn-lt"/>
              <a:ea typeface="+mn-ea"/>
              <a:cs typeface="+mn-cs"/>
            </a:rPr>
            <a:t>(codificar/contratar)</a:t>
          </a:r>
          <a:endParaRPr lang="en-US">
            <a:effectLst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277917</xdr:colOff>
      <xdr:row>20</xdr:row>
      <xdr:rowOff>171450</xdr:rowOff>
    </xdr:from>
    <xdr:to>
      <xdr:col>23</xdr:col>
      <xdr:colOff>292100</xdr:colOff>
      <xdr:row>35</xdr:row>
      <xdr:rowOff>126999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917" y="3937000"/>
          <a:ext cx="7462733" cy="2908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133349</xdr:colOff>
      <xdr:row>18</xdr:row>
      <xdr:rowOff>57151</xdr:rowOff>
    </xdr:from>
    <xdr:to>
      <xdr:col>22</xdr:col>
      <xdr:colOff>171449</xdr:colOff>
      <xdr:row>19</xdr:row>
      <xdr:rowOff>161925</xdr:rowOff>
    </xdr:to>
    <xdr:sp macro="" textlink="">
      <xdr:nvSpPr>
        <xdr:cNvPr id="2" name="Estrella de 5 puntas 1"/>
        <xdr:cNvSpPr/>
      </xdr:nvSpPr>
      <xdr:spPr>
        <a:xfrm>
          <a:off x="5867399" y="7010401"/>
          <a:ext cx="311150" cy="301624"/>
        </a:xfrm>
        <a:prstGeom prst="star5">
          <a:avLst/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C</a:t>
          </a:r>
        </a:p>
      </xdr:txBody>
    </xdr:sp>
    <xdr:clientData/>
  </xdr:twoCellAnchor>
  <xdr:twoCellAnchor>
    <xdr:from>
      <xdr:col>21</xdr:col>
      <xdr:colOff>133349</xdr:colOff>
      <xdr:row>22</xdr:row>
      <xdr:rowOff>57151</xdr:rowOff>
    </xdr:from>
    <xdr:to>
      <xdr:col>22</xdr:col>
      <xdr:colOff>171449</xdr:colOff>
      <xdr:row>23</xdr:row>
      <xdr:rowOff>161925</xdr:rowOff>
    </xdr:to>
    <xdr:sp macro="" textlink="">
      <xdr:nvSpPr>
        <xdr:cNvPr id="3" name="Estrella de 5 puntas 2"/>
        <xdr:cNvSpPr/>
      </xdr:nvSpPr>
      <xdr:spPr>
        <a:xfrm>
          <a:off x="5867399" y="7785101"/>
          <a:ext cx="311150" cy="301624"/>
        </a:xfrm>
        <a:prstGeom prst="star5">
          <a:avLst/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21</xdr:col>
      <xdr:colOff>133349</xdr:colOff>
      <xdr:row>24</xdr:row>
      <xdr:rowOff>57151</xdr:rowOff>
    </xdr:from>
    <xdr:to>
      <xdr:col>22</xdr:col>
      <xdr:colOff>171449</xdr:colOff>
      <xdr:row>25</xdr:row>
      <xdr:rowOff>161925</xdr:rowOff>
    </xdr:to>
    <xdr:sp macro="" textlink="">
      <xdr:nvSpPr>
        <xdr:cNvPr id="4" name="Estrella de 5 puntas 3"/>
        <xdr:cNvSpPr/>
      </xdr:nvSpPr>
      <xdr:spPr>
        <a:xfrm>
          <a:off x="5867399" y="8178801"/>
          <a:ext cx="311150" cy="301624"/>
        </a:xfrm>
        <a:prstGeom prst="star5">
          <a:avLst/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21</xdr:col>
      <xdr:colOff>133349</xdr:colOff>
      <xdr:row>26</xdr:row>
      <xdr:rowOff>57151</xdr:rowOff>
    </xdr:from>
    <xdr:to>
      <xdr:col>22</xdr:col>
      <xdr:colOff>171449</xdr:colOff>
      <xdr:row>27</xdr:row>
      <xdr:rowOff>161925</xdr:rowOff>
    </xdr:to>
    <xdr:sp macro="" textlink="">
      <xdr:nvSpPr>
        <xdr:cNvPr id="5" name="Estrella de 5 puntas 4"/>
        <xdr:cNvSpPr/>
      </xdr:nvSpPr>
      <xdr:spPr>
        <a:xfrm>
          <a:off x="5867399" y="8572501"/>
          <a:ext cx="311150" cy="301624"/>
        </a:xfrm>
        <a:prstGeom prst="star5">
          <a:avLst/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21</xdr:col>
      <xdr:colOff>133349</xdr:colOff>
      <xdr:row>28</xdr:row>
      <xdr:rowOff>57151</xdr:rowOff>
    </xdr:from>
    <xdr:to>
      <xdr:col>22</xdr:col>
      <xdr:colOff>171449</xdr:colOff>
      <xdr:row>29</xdr:row>
      <xdr:rowOff>161925</xdr:rowOff>
    </xdr:to>
    <xdr:sp macro="" textlink="">
      <xdr:nvSpPr>
        <xdr:cNvPr id="6" name="Estrella de 5 puntas 5"/>
        <xdr:cNvSpPr/>
      </xdr:nvSpPr>
      <xdr:spPr>
        <a:xfrm>
          <a:off x="5867399" y="8966201"/>
          <a:ext cx="311150" cy="301624"/>
        </a:xfrm>
        <a:prstGeom prst="star5">
          <a:avLst/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21</xdr:col>
      <xdr:colOff>133349</xdr:colOff>
      <xdr:row>32</xdr:row>
      <xdr:rowOff>57151</xdr:rowOff>
    </xdr:from>
    <xdr:to>
      <xdr:col>22</xdr:col>
      <xdr:colOff>171449</xdr:colOff>
      <xdr:row>33</xdr:row>
      <xdr:rowOff>161925</xdr:rowOff>
    </xdr:to>
    <xdr:sp macro="" textlink="">
      <xdr:nvSpPr>
        <xdr:cNvPr id="7" name="Estrella de 5 puntas 6"/>
        <xdr:cNvSpPr/>
      </xdr:nvSpPr>
      <xdr:spPr>
        <a:xfrm>
          <a:off x="5867399" y="10210801"/>
          <a:ext cx="311150" cy="422274"/>
        </a:xfrm>
        <a:prstGeom prst="star5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21</xdr:col>
      <xdr:colOff>133349</xdr:colOff>
      <xdr:row>34</xdr:row>
      <xdr:rowOff>57151</xdr:rowOff>
    </xdr:from>
    <xdr:to>
      <xdr:col>22</xdr:col>
      <xdr:colOff>171449</xdr:colOff>
      <xdr:row>35</xdr:row>
      <xdr:rowOff>161925</xdr:rowOff>
    </xdr:to>
    <xdr:sp macro="" textlink="">
      <xdr:nvSpPr>
        <xdr:cNvPr id="8" name="Estrella de 5 puntas 7"/>
        <xdr:cNvSpPr/>
      </xdr:nvSpPr>
      <xdr:spPr>
        <a:xfrm>
          <a:off x="5867399" y="10845801"/>
          <a:ext cx="311150" cy="409574"/>
        </a:xfrm>
        <a:prstGeom prst="star5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21</xdr:col>
      <xdr:colOff>133349</xdr:colOff>
      <xdr:row>36</xdr:row>
      <xdr:rowOff>57151</xdr:rowOff>
    </xdr:from>
    <xdr:to>
      <xdr:col>22</xdr:col>
      <xdr:colOff>171449</xdr:colOff>
      <xdr:row>37</xdr:row>
      <xdr:rowOff>161925</xdr:rowOff>
    </xdr:to>
    <xdr:sp macro="" textlink="">
      <xdr:nvSpPr>
        <xdr:cNvPr id="9" name="Estrella de 5 puntas 8"/>
        <xdr:cNvSpPr/>
      </xdr:nvSpPr>
      <xdr:spPr>
        <a:xfrm>
          <a:off x="5867399" y="11455401"/>
          <a:ext cx="311150" cy="301624"/>
        </a:xfrm>
        <a:prstGeom prst="star5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21</xdr:col>
      <xdr:colOff>133349</xdr:colOff>
      <xdr:row>38</xdr:row>
      <xdr:rowOff>57151</xdr:rowOff>
    </xdr:from>
    <xdr:to>
      <xdr:col>22</xdr:col>
      <xdr:colOff>171449</xdr:colOff>
      <xdr:row>39</xdr:row>
      <xdr:rowOff>161925</xdr:rowOff>
    </xdr:to>
    <xdr:sp macro="" textlink="">
      <xdr:nvSpPr>
        <xdr:cNvPr id="10" name="Estrella de 5 puntas 9"/>
        <xdr:cNvSpPr/>
      </xdr:nvSpPr>
      <xdr:spPr>
        <a:xfrm>
          <a:off x="5867399" y="11849101"/>
          <a:ext cx="311150" cy="301624"/>
        </a:xfrm>
        <a:prstGeom prst="star5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21</xdr:col>
      <xdr:colOff>133349</xdr:colOff>
      <xdr:row>40</xdr:row>
      <xdr:rowOff>57151</xdr:rowOff>
    </xdr:from>
    <xdr:to>
      <xdr:col>22</xdr:col>
      <xdr:colOff>171449</xdr:colOff>
      <xdr:row>41</xdr:row>
      <xdr:rowOff>161925</xdr:rowOff>
    </xdr:to>
    <xdr:sp macro="" textlink="">
      <xdr:nvSpPr>
        <xdr:cNvPr id="11" name="Estrella de 5 puntas 10"/>
        <xdr:cNvSpPr/>
      </xdr:nvSpPr>
      <xdr:spPr>
        <a:xfrm>
          <a:off x="5867399" y="12242801"/>
          <a:ext cx="311150" cy="301624"/>
        </a:xfrm>
        <a:prstGeom prst="star5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21</xdr:col>
      <xdr:colOff>133349</xdr:colOff>
      <xdr:row>42</xdr:row>
      <xdr:rowOff>57151</xdr:rowOff>
    </xdr:from>
    <xdr:to>
      <xdr:col>22</xdr:col>
      <xdr:colOff>171449</xdr:colOff>
      <xdr:row>43</xdr:row>
      <xdr:rowOff>161925</xdr:rowOff>
    </xdr:to>
    <xdr:sp macro="" textlink="">
      <xdr:nvSpPr>
        <xdr:cNvPr id="12" name="Estrella de 5 puntas 11"/>
        <xdr:cNvSpPr/>
      </xdr:nvSpPr>
      <xdr:spPr>
        <a:xfrm>
          <a:off x="5867399" y="12636501"/>
          <a:ext cx="311150" cy="301624"/>
        </a:xfrm>
        <a:prstGeom prst="star5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21</xdr:col>
      <xdr:colOff>133349</xdr:colOff>
      <xdr:row>46</xdr:row>
      <xdr:rowOff>57151</xdr:rowOff>
    </xdr:from>
    <xdr:to>
      <xdr:col>22</xdr:col>
      <xdr:colOff>171449</xdr:colOff>
      <xdr:row>47</xdr:row>
      <xdr:rowOff>161925</xdr:rowOff>
    </xdr:to>
    <xdr:sp macro="" textlink="">
      <xdr:nvSpPr>
        <xdr:cNvPr id="13" name="Estrella de 5 puntas 12"/>
        <xdr:cNvSpPr/>
      </xdr:nvSpPr>
      <xdr:spPr>
        <a:xfrm>
          <a:off x="5867399" y="13874751"/>
          <a:ext cx="311150" cy="409574"/>
        </a:xfrm>
        <a:prstGeom prst="star5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21</xdr:col>
      <xdr:colOff>133349</xdr:colOff>
      <xdr:row>48</xdr:row>
      <xdr:rowOff>57151</xdr:rowOff>
    </xdr:from>
    <xdr:to>
      <xdr:col>22</xdr:col>
      <xdr:colOff>171449</xdr:colOff>
      <xdr:row>49</xdr:row>
      <xdr:rowOff>161925</xdr:rowOff>
    </xdr:to>
    <xdr:sp macro="" textlink="">
      <xdr:nvSpPr>
        <xdr:cNvPr id="14" name="Estrella de 5 puntas 13"/>
        <xdr:cNvSpPr/>
      </xdr:nvSpPr>
      <xdr:spPr>
        <a:xfrm>
          <a:off x="5867399" y="14484351"/>
          <a:ext cx="311150" cy="301624"/>
        </a:xfrm>
        <a:prstGeom prst="star5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21</xdr:col>
      <xdr:colOff>133349</xdr:colOff>
      <xdr:row>50</xdr:row>
      <xdr:rowOff>57151</xdr:rowOff>
    </xdr:from>
    <xdr:to>
      <xdr:col>22</xdr:col>
      <xdr:colOff>171449</xdr:colOff>
      <xdr:row>51</xdr:row>
      <xdr:rowOff>161925</xdr:rowOff>
    </xdr:to>
    <xdr:sp macro="" textlink="">
      <xdr:nvSpPr>
        <xdr:cNvPr id="15" name="Estrella de 5 puntas 14"/>
        <xdr:cNvSpPr/>
      </xdr:nvSpPr>
      <xdr:spPr>
        <a:xfrm>
          <a:off x="5867399" y="14878051"/>
          <a:ext cx="311150" cy="301624"/>
        </a:xfrm>
        <a:prstGeom prst="star5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21</xdr:col>
      <xdr:colOff>133349</xdr:colOff>
      <xdr:row>52</xdr:row>
      <xdr:rowOff>57151</xdr:rowOff>
    </xdr:from>
    <xdr:to>
      <xdr:col>22</xdr:col>
      <xdr:colOff>171449</xdr:colOff>
      <xdr:row>53</xdr:row>
      <xdr:rowOff>161925</xdr:rowOff>
    </xdr:to>
    <xdr:sp macro="" textlink="">
      <xdr:nvSpPr>
        <xdr:cNvPr id="16" name="Estrella de 5 puntas 15"/>
        <xdr:cNvSpPr/>
      </xdr:nvSpPr>
      <xdr:spPr>
        <a:xfrm>
          <a:off x="5867399" y="15271751"/>
          <a:ext cx="311150" cy="301624"/>
        </a:xfrm>
        <a:prstGeom prst="star5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21</xdr:col>
      <xdr:colOff>133349</xdr:colOff>
      <xdr:row>54</xdr:row>
      <xdr:rowOff>57151</xdr:rowOff>
    </xdr:from>
    <xdr:to>
      <xdr:col>22</xdr:col>
      <xdr:colOff>171449</xdr:colOff>
      <xdr:row>55</xdr:row>
      <xdr:rowOff>161925</xdr:rowOff>
    </xdr:to>
    <xdr:sp macro="" textlink="">
      <xdr:nvSpPr>
        <xdr:cNvPr id="17" name="Estrella de 5 puntas 16"/>
        <xdr:cNvSpPr/>
      </xdr:nvSpPr>
      <xdr:spPr>
        <a:xfrm>
          <a:off x="5867399" y="15665451"/>
          <a:ext cx="311150" cy="301624"/>
        </a:xfrm>
        <a:prstGeom prst="star5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21</xdr:col>
      <xdr:colOff>133349</xdr:colOff>
      <xdr:row>56</xdr:row>
      <xdr:rowOff>57151</xdr:rowOff>
    </xdr:from>
    <xdr:to>
      <xdr:col>22</xdr:col>
      <xdr:colOff>171449</xdr:colOff>
      <xdr:row>57</xdr:row>
      <xdr:rowOff>161925</xdr:rowOff>
    </xdr:to>
    <xdr:sp macro="" textlink="">
      <xdr:nvSpPr>
        <xdr:cNvPr id="18" name="Estrella de 5 puntas 17"/>
        <xdr:cNvSpPr/>
      </xdr:nvSpPr>
      <xdr:spPr>
        <a:xfrm>
          <a:off x="5867399" y="16059151"/>
          <a:ext cx="311150" cy="301624"/>
        </a:xfrm>
        <a:prstGeom prst="star5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21</xdr:col>
      <xdr:colOff>133349</xdr:colOff>
      <xdr:row>20</xdr:row>
      <xdr:rowOff>12701</xdr:rowOff>
    </xdr:from>
    <xdr:to>
      <xdr:col>22</xdr:col>
      <xdr:colOff>171449</xdr:colOff>
      <xdr:row>21</xdr:row>
      <xdr:rowOff>123825</xdr:rowOff>
    </xdr:to>
    <xdr:sp macro="" textlink="">
      <xdr:nvSpPr>
        <xdr:cNvPr id="19" name="Estrella de 5 puntas 18"/>
        <xdr:cNvSpPr/>
      </xdr:nvSpPr>
      <xdr:spPr>
        <a:xfrm>
          <a:off x="5867399" y="7359651"/>
          <a:ext cx="311150" cy="301624"/>
        </a:xfrm>
        <a:prstGeom prst="star5">
          <a:avLst/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C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611909</xdr:colOff>
      <xdr:row>8</xdr:row>
      <xdr:rowOff>103909</xdr:rowOff>
    </xdr:from>
    <xdr:to>
      <xdr:col>10</xdr:col>
      <xdr:colOff>552737</xdr:colOff>
      <xdr:row>55</xdr:row>
      <xdr:rowOff>14432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0.01761</cdr:x>
      <cdr:y>0.1122</cdr:y>
    </cdr:from>
    <cdr:to>
      <cdr:x>0.15789</cdr:x>
      <cdr:y>0.16445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273050" y="1050925"/>
          <a:ext cx="2174948" cy="4893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 eaLnBrk="1" latinLnBrk="0" hangingPunct="1"/>
          <a:r>
            <a:rPr lang="es-CO" sz="1100" b="1">
              <a:effectLst/>
              <a:latin typeface="+mn-lt"/>
              <a:ea typeface="+mn-ea"/>
              <a:cs typeface="+mn-cs"/>
            </a:rPr>
            <a:t>CONOCIMIENTO CORPORATIVO</a:t>
          </a:r>
          <a:endParaRPr lang="en-US">
            <a:effectLst/>
          </a:endParaRPr>
        </a:p>
        <a:p xmlns:a="http://schemas.openxmlformats.org/drawingml/2006/main">
          <a:pPr rtl="0" eaLnBrk="1" latinLnBrk="0" hangingPunct="1"/>
          <a:r>
            <a:rPr lang="es-CO" sz="1100" b="1">
              <a:effectLst/>
              <a:latin typeface="+mn-lt"/>
              <a:ea typeface="+mn-ea"/>
              <a:cs typeface="+mn-cs"/>
            </a:rPr>
            <a:t>(proteger/renovar/formar)</a:t>
          </a:r>
          <a:endParaRPr lang="en-US">
            <a:effectLst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0.51421</cdr:x>
      <cdr:y>0.11729</cdr:y>
    </cdr:from>
    <cdr:to>
      <cdr:x>0.67495</cdr:x>
      <cdr:y>0.16855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7972425" y="1098550"/>
          <a:ext cx="2492137" cy="4800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 eaLnBrk="1" latinLnBrk="0" hangingPunct="1"/>
          <a:r>
            <a:rPr lang="es-CO" sz="1100" b="1">
              <a:effectLst/>
              <a:latin typeface="+mn-lt"/>
              <a:ea typeface="+mn-ea"/>
              <a:cs typeface="+mn-cs"/>
            </a:rPr>
            <a:t>CONOCIMIENTO PÚBLICO</a:t>
          </a:r>
          <a:endParaRPr lang="en-US">
            <a:effectLst/>
          </a:endParaRPr>
        </a:p>
        <a:p xmlns:a="http://schemas.openxmlformats.org/drawingml/2006/main">
          <a:pPr rtl="0" eaLnBrk="1" latinLnBrk="0" hangingPunct="1"/>
          <a:r>
            <a:rPr lang="es-CO" sz="1100" b="1">
              <a:effectLst/>
              <a:latin typeface="+mn-lt"/>
              <a:ea typeface="+mn-ea"/>
              <a:cs typeface="+mn-cs"/>
            </a:rPr>
            <a:t>(licenciar/adquirir)</a:t>
          </a:r>
          <a:endParaRPr lang="en-US">
            <a:effectLst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0.02478</cdr:x>
      <cdr:y>0.57492</cdr:y>
    </cdr:from>
    <cdr:to>
      <cdr:x>0.14066</cdr:x>
      <cdr:y>0.62237</cdr:y>
    </cdr:to>
    <cdr:sp macro="" textlink="">
      <cdr:nvSpPr>
        <cdr:cNvPr id="5" name="CuadroTexto 37">
          <a:extLst xmlns:a="http://schemas.openxmlformats.org/drawingml/2006/main">
            <a:ext uri="{FF2B5EF4-FFF2-40B4-BE49-F238E27FC236}">
              <a16:creationId xmlns:a16="http://schemas.microsoft.com/office/drawing/2014/main" id="{F6FA661A-9EB3-4E67-A7C0-AEE7D631E872}"/>
            </a:ext>
          </a:extLst>
        </cdr:cNvPr>
        <cdr:cNvSpPr txBox="1"/>
      </cdr:nvSpPr>
      <cdr:spPr>
        <a:xfrm xmlns:a="http://schemas.openxmlformats.org/drawingml/2006/main">
          <a:off x="384175" y="5384800"/>
          <a:ext cx="1796687" cy="44449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 rtl="0" eaLnBrk="1" latinLnBrk="0" hangingPunct="1"/>
          <a:r>
            <a:rPr lang="es-CO" sz="1100" b="1" dirty="0">
              <a:effectLst/>
              <a:latin typeface="+mn-lt"/>
              <a:ea typeface="+mn-ea"/>
              <a:cs typeface="+mn-cs"/>
            </a:rPr>
            <a:t>CONOCIMIENTO PERSONAL</a:t>
          </a:r>
        </a:p>
        <a:p xmlns:a="http://schemas.openxmlformats.org/drawingml/2006/main">
          <a:pPr marL="0" indent="0" algn="l" rtl="0" eaLnBrk="1" latinLnBrk="0" hangingPunct="1"/>
          <a:r>
            <a:rPr lang="es-CO" sz="1100" b="1" dirty="0">
              <a:effectLst/>
              <a:latin typeface="+mn-lt"/>
              <a:ea typeface="+mn-ea"/>
              <a:cs typeface="+mn-cs"/>
            </a:rPr>
            <a:t>(Preservar/transferir)</a:t>
          </a:r>
        </a:p>
      </cdr:txBody>
    </cdr:sp>
  </cdr:relSizeAnchor>
  <cdr:relSizeAnchor xmlns:cdr="http://schemas.openxmlformats.org/drawingml/2006/chartDrawing">
    <cdr:from>
      <cdr:x>0.50295</cdr:x>
      <cdr:y>0.57831</cdr:y>
    </cdr:from>
    <cdr:to>
      <cdr:x>0.64908</cdr:x>
      <cdr:y>0.63646</cdr:y>
    </cdr:to>
    <cdr:sp macro="" textlink="">
      <cdr:nvSpPr>
        <cdr:cNvPr id="6" name="CuadroTexto 1"/>
        <cdr:cNvSpPr txBox="1"/>
      </cdr:nvSpPr>
      <cdr:spPr>
        <a:xfrm xmlns:a="http://schemas.openxmlformats.org/drawingml/2006/main">
          <a:off x="7797800" y="5416550"/>
          <a:ext cx="2265588" cy="5446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 b="1">
              <a:effectLst/>
              <a:latin typeface="+mn-lt"/>
              <a:ea typeface="+mn-ea"/>
              <a:cs typeface="+mn-cs"/>
            </a:rPr>
            <a:t>CONOCIMIENTO CONVENCIONAL</a:t>
          </a:r>
          <a:endParaRPr lang="en-US">
            <a:effectLst/>
          </a:endParaRPr>
        </a:p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 b="1">
              <a:effectLst/>
              <a:latin typeface="+mn-lt"/>
              <a:ea typeface="+mn-ea"/>
              <a:cs typeface="+mn-cs"/>
            </a:rPr>
            <a:t>(codificar/contratar)</a:t>
          </a:r>
          <a:endParaRPr lang="en-US">
            <a:effectLst/>
          </a:endParaRP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101600</xdr:colOff>
      <xdr:row>22</xdr:row>
      <xdr:rowOff>69850</xdr:rowOff>
    </xdr:from>
    <xdr:to>
      <xdr:col>21</xdr:col>
      <xdr:colOff>285750</xdr:colOff>
      <xdr:row>46</xdr:row>
      <xdr:rowOff>38100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737"/>
        <a:stretch/>
      </xdr:blipFill>
      <xdr:spPr bwMode="auto">
        <a:xfrm>
          <a:off x="101600" y="4229100"/>
          <a:ext cx="6985000" cy="4692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133349</xdr:colOff>
      <xdr:row>18</xdr:row>
      <xdr:rowOff>57151</xdr:rowOff>
    </xdr:from>
    <xdr:to>
      <xdr:col>22</xdr:col>
      <xdr:colOff>171449</xdr:colOff>
      <xdr:row>19</xdr:row>
      <xdr:rowOff>161925</xdr:rowOff>
    </xdr:to>
    <xdr:sp macro="" textlink="">
      <xdr:nvSpPr>
        <xdr:cNvPr id="2" name="Estrella de 5 puntas 1"/>
        <xdr:cNvSpPr/>
      </xdr:nvSpPr>
      <xdr:spPr>
        <a:xfrm>
          <a:off x="5867399" y="6400801"/>
          <a:ext cx="311150" cy="301624"/>
        </a:xfrm>
        <a:prstGeom prst="star5">
          <a:avLst/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C</a:t>
          </a:r>
        </a:p>
      </xdr:txBody>
    </xdr:sp>
    <xdr:clientData/>
  </xdr:twoCellAnchor>
  <xdr:twoCellAnchor>
    <xdr:from>
      <xdr:col>21</xdr:col>
      <xdr:colOff>133349</xdr:colOff>
      <xdr:row>22</xdr:row>
      <xdr:rowOff>57151</xdr:rowOff>
    </xdr:from>
    <xdr:to>
      <xdr:col>22</xdr:col>
      <xdr:colOff>171449</xdr:colOff>
      <xdr:row>23</xdr:row>
      <xdr:rowOff>161925</xdr:rowOff>
    </xdr:to>
    <xdr:sp macro="" textlink="">
      <xdr:nvSpPr>
        <xdr:cNvPr id="3" name="Estrella de 5 puntas 2"/>
        <xdr:cNvSpPr/>
      </xdr:nvSpPr>
      <xdr:spPr>
        <a:xfrm>
          <a:off x="5867399" y="7175501"/>
          <a:ext cx="311150" cy="301624"/>
        </a:xfrm>
        <a:prstGeom prst="star5">
          <a:avLst/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21</xdr:col>
      <xdr:colOff>133349</xdr:colOff>
      <xdr:row>24</xdr:row>
      <xdr:rowOff>57151</xdr:rowOff>
    </xdr:from>
    <xdr:to>
      <xdr:col>22</xdr:col>
      <xdr:colOff>171449</xdr:colOff>
      <xdr:row>25</xdr:row>
      <xdr:rowOff>161925</xdr:rowOff>
    </xdr:to>
    <xdr:sp macro="" textlink="">
      <xdr:nvSpPr>
        <xdr:cNvPr id="4" name="Estrella de 5 puntas 3"/>
        <xdr:cNvSpPr/>
      </xdr:nvSpPr>
      <xdr:spPr>
        <a:xfrm>
          <a:off x="5867399" y="7569201"/>
          <a:ext cx="311150" cy="301624"/>
        </a:xfrm>
        <a:prstGeom prst="star5">
          <a:avLst/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21</xdr:col>
      <xdr:colOff>133349</xdr:colOff>
      <xdr:row>26</xdr:row>
      <xdr:rowOff>57151</xdr:rowOff>
    </xdr:from>
    <xdr:to>
      <xdr:col>22</xdr:col>
      <xdr:colOff>171449</xdr:colOff>
      <xdr:row>27</xdr:row>
      <xdr:rowOff>161925</xdr:rowOff>
    </xdr:to>
    <xdr:sp macro="" textlink="">
      <xdr:nvSpPr>
        <xdr:cNvPr id="5" name="Estrella de 5 puntas 4"/>
        <xdr:cNvSpPr/>
      </xdr:nvSpPr>
      <xdr:spPr>
        <a:xfrm>
          <a:off x="5867399" y="7962901"/>
          <a:ext cx="311150" cy="301624"/>
        </a:xfrm>
        <a:prstGeom prst="star5">
          <a:avLst/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21</xdr:col>
      <xdr:colOff>133349</xdr:colOff>
      <xdr:row>28</xdr:row>
      <xdr:rowOff>57151</xdr:rowOff>
    </xdr:from>
    <xdr:to>
      <xdr:col>22</xdr:col>
      <xdr:colOff>171449</xdr:colOff>
      <xdr:row>29</xdr:row>
      <xdr:rowOff>161925</xdr:rowOff>
    </xdr:to>
    <xdr:sp macro="" textlink="">
      <xdr:nvSpPr>
        <xdr:cNvPr id="6" name="Estrella de 5 puntas 5"/>
        <xdr:cNvSpPr/>
      </xdr:nvSpPr>
      <xdr:spPr>
        <a:xfrm>
          <a:off x="5867399" y="8356601"/>
          <a:ext cx="311150" cy="301624"/>
        </a:xfrm>
        <a:prstGeom prst="star5">
          <a:avLst/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21</xdr:col>
      <xdr:colOff>133349</xdr:colOff>
      <xdr:row>32</xdr:row>
      <xdr:rowOff>57151</xdr:rowOff>
    </xdr:from>
    <xdr:to>
      <xdr:col>22</xdr:col>
      <xdr:colOff>171449</xdr:colOff>
      <xdr:row>33</xdr:row>
      <xdr:rowOff>161925</xdr:rowOff>
    </xdr:to>
    <xdr:sp macro="" textlink="">
      <xdr:nvSpPr>
        <xdr:cNvPr id="7" name="Estrella de 5 puntas 6"/>
        <xdr:cNvSpPr/>
      </xdr:nvSpPr>
      <xdr:spPr>
        <a:xfrm>
          <a:off x="5867399" y="9601201"/>
          <a:ext cx="311150" cy="422274"/>
        </a:xfrm>
        <a:prstGeom prst="star5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21</xdr:col>
      <xdr:colOff>133349</xdr:colOff>
      <xdr:row>34</xdr:row>
      <xdr:rowOff>57151</xdr:rowOff>
    </xdr:from>
    <xdr:to>
      <xdr:col>22</xdr:col>
      <xdr:colOff>171449</xdr:colOff>
      <xdr:row>35</xdr:row>
      <xdr:rowOff>161925</xdr:rowOff>
    </xdr:to>
    <xdr:sp macro="" textlink="">
      <xdr:nvSpPr>
        <xdr:cNvPr id="8" name="Estrella de 5 puntas 7"/>
        <xdr:cNvSpPr/>
      </xdr:nvSpPr>
      <xdr:spPr>
        <a:xfrm>
          <a:off x="5867399" y="10236201"/>
          <a:ext cx="311150" cy="409574"/>
        </a:xfrm>
        <a:prstGeom prst="star5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21</xdr:col>
      <xdr:colOff>133349</xdr:colOff>
      <xdr:row>36</xdr:row>
      <xdr:rowOff>57151</xdr:rowOff>
    </xdr:from>
    <xdr:to>
      <xdr:col>22</xdr:col>
      <xdr:colOff>171449</xdr:colOff>
      <xdr:row>37</xdr:row>
      <xdr:rowOff>161925</xdr:rowOff>
    </xdr:to>
    <xdr:sp macro="" textlink="">
      <xdr:nvSpPr>
        <xdr:cNvPr id="9" name="Estrella de 5 puntas 8"/>
        <xdr:cNvSpPr/>
      </xdr:nvSpPr>
      <xdr:spPr>
        <a:xfrm>
          <a:off x="5867399" y="10845801"/>
          <a:ext cx="311150" cy="301624"/>
        </a:xfrm>
        <a:prstGeom prst="star5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21</xdr:col>
      <xdr:colOff>133349</xdr:colOff>
      <xdr:row>38</xdr:row>
      <xdr:rowOff>57151</xdr:rowOff>
    </xdr:from>
    <xdr:to>
      <xdr:col>22</xdr:col>
      <xdr:colOff>171449</xdr:colOff>
      <xdr:row>39</xdr:row>
      <xdr:rowOff>161925</xdr:rowOff>
    </xdr:to>
    <xdr:sp macro="" textlink="">
      <xdr:nvSpPr>
        <xdr:cNvPr id="10" name="Estrella de 5 puntas 9"/>
        <xdr:cNvSpPr/>
      </xdr:nvSpPr>
      <xdr:spPr>
        <a:xfrm>
          <a:off x="5867399" y="11239501"/>
          <a:ext cx="311150" cy="301624"/>
        </a:xfrm>
        <a:prstGeom prst="star5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21</xdr:col>
      <xdr:colOff>133349</xdr:colOff>
      <xdr:row>40</xdr:row>
      <xdr:rowOff>57151</xdr:rowOff>
    </xdr:from>
    <xdr:to>
      <xdr:col>22</xdr:col>
      <xdr:colOff>171449</xdr:colOff>
      <xdr:row>41</xdr:row>
      <xdr:rowOff>161925</xdr:rowOff>
    </xdr:to>
    <xdr:sp macro="" textlink="">
      <xdr:nvSpPr>
        <xdr:cNvPr id="11" name="Estrella de 5 puntas 10"/>
        <xdr:cNvSpPr/>
      </xdr:nvSpPr>
      <xdr:spPr>
        <a:xfrm>
          <a:off x="5867399" y="11633201"/>
          <a:ext cx="311150" cy="301624"/>
        </a:xfrm>
        <a:prstGeom prst="star5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21</xdr:col>
      <xdr:colOff>133349</xdr:colOff>
      <xdr:row>42</xdr:row>
      <xdr:rowOff>57151</xdr:rowOff>
    </xdr:from>
    <xdr:to>
      <xdr:col>22</xdr:col>
      <xdr:colOff>171449</xdr:colOff>
      <xdr:row>43</xdr:row>
      <xdr:rowOff>161925</xdr:rowOff>
    </xdr:to>
    <xdr:sp macro="" textlink="">
      <xdr:nvSpPr>
        <xdr:cNvPr id="12" name="Estrella de 5 puntas 11"/>
        <xdr:cNvSpPr/>
      </xdr:nvSpPr>
      <xdr:spPr>
        <a:xfrm>
          <a:off x="5867399" y="12026901"/>
          <a:ext cx="311150" cy="301624"/>
        </a:xfrm>
        <a:prstGeom prst="star5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21</xdr:col>
      <xdr:colOff>133349</xdr:colOff>
      <xdr:row>46</xdr:row>
      <xdr:rowOff>57151</xdr:rowOff>
    </xdr:from>
    <xdr:to>
      <xdr:col>22</xdr:col>
      <xdr:colOff>171449</xdr:colOff>
      <xdr:row>47</xdr:row>
      <xdr:rowOff>161925</xdr:rowOff>
    </xdr:to>
    <xdr:sp macro="" textlink="">
      <xdr:nvSpPr>
        <xdr:cNvPr id="13" name="Estrella de 5 puntas 12"/>
        <xdr:cNvSpPr/>
      </xdr:nvSpPr>
      <xdr:spPr>
        <a:xfrm>
          <a:off x="5867399" y="13265151"/>
          <a:ext cx="311150" cy="409574"/>
        </a:xfrm>
        <a:prstGeom prst="star5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21</xdr:col>
      <xdr:colOff>133349</xdr:colOff>
      <xdr:row>48</xdr:row>
      <xdr:rowOff>57151</xdr:rowOff>
    </xdr:from>
    <xdr:to>
      <xdr:col>22</xdr:col>
      <xdr:colOff>171449</xdr:colOff>
      <xdr:row>49</xdr:row>
      <xdr:rowOff>161925</xdr:rowOff>
    </xdr:to>
    <xdr:sp macro="" textlink="">
      <xdr:nvSpPr>
        <xdr:cNvPr id="14" name="Estrella de 5 puntas 13"/>
        <xdr:cNvSpPr/>
      </xdr:nvSpPr>
      <xdr:spPr>
        <a:xfrm>
          <a:off x="5867399" y="13874751"/>
          <a:ext cx="311150" cy="301624"/>
        </a:xfrm>
        <a:prstGeom prst="star5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21</xdr:col>
      <xdr:colOff>133349</xdr:colOff>
      <xdr:row>50</xdr:row>
      <xdr:rowOff>57151</xdr:rowOff>
    </xdr:from>
    <xdr:to>
      <xdr:col>22</xdr:col>
      <xdr:colOff>171449</xdr:colOff>
      <xdr:row>51</xdr:row>
      <xdr:rowOff>161925</xdr:rowOff>
    </xdr:to>
    <xdr:sp macro="" textlink="">
      <xdr:nvSpPr>
        <xdr:cNvPr id="15" name="Estrella de 5 puntas 14"/>
        <xdr:cNvSpPr/>
      </xdr:nvSpPr>
      <xdr:spPr>
        <a:xfrm>
          <a:off x="5867399" y="14268451"/>
          <a:ext cx="311150" cy="301624"/>
        </a:xfrm>
        <a:prstGeom prst="star5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21</xdr:col>
      <xdr:colOff>133349</xdr:colOff>
      <xdr:row>52</xdr:row>
      <xdr:rowOff>57151</xdr:rowOff>
    </xdr:from>
    <xdr:to>
      <xdr:col>22</xdr:col>
      <xdr:colOff>171449</xdr:colOff>
      <xdr:row>53</xdr:row>
      <xdr:rowOff>161925</xdr:rowOff>
    </xdr:to>
    <xdr:sp macro="" textlink="">
      <xdr:nvSpPr>
        <xdr:cNvPr id="16" name="Estrella de 5 puntas 15"/>
        <xdr:cNvSpPr/>
      </xdr:nvSpPr>
      <xdr:spPr>
        <a:xfrm>
          <a:off x="5867399" y="14662151"/>
          <a:ext cx="311150" cy="301624"/>
        </a:xfrm>
        <a:prstGeom prst="star5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21</xdr:col>
      <xdr:colOff>133349</xdr:colOff>
      <xdr:row>54</xdr:row>
      <xdr:rowOff>57151</xdr:rowOff>
    </xdr:from>
    <xdr:to>
      <xdr:col>22</xdr:col>
      <xdr:colOff>171449</xdr:colOff>
      <xdr:row>55</xdr:row>
      <xdr:rowOff>161925</xdr:rowOff>
    </xdr:to>
    <xdr:sp macro="" textlink="">
      <xdr:nvSpPr>
        <xdr:cNvPr id="17" name="Estrella de 5 puntas 16"/>
        <xdr:cNvSpPr/>
      </xdr:nvSpPr>
      <xdr:spPr>
        <a:xfrm>
          <a:off x="5867399" y="15055851"/>
          <a:ext cx="311150" cy="301624"/>
        </a:xfrm>
        <a:prstGeom prst="star5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21</xdr:col>
      <xdr:colOff>133349</xdr:colOff>
      <xdr:row>56</xdr:row>
      <xdr:rowOff>57151</xdr:rowOff>
    </xdr:from>
    <xdr:to>
      <xdr:col>22</xdr:col>
      <xdr:colOff>171449</xdr:colOff>
      <xdr:row>57</xdr:row>
      <xdr:rowOff>161925</xdr:rowOff>
    </xdr:to>
    <xdr:sp macro="" textlink="">
      <xdr:nvSpPr>
        <xdr:cNvPr id="18" name="Estrella de 5 puntas 17"/>
        <xdr:cNvSpPr/>
      </xdr:nvSpPr>
      <xdr:spPr>
        <a:xfrm>
          <a:off x="5867399" y="15449551"/>
          <a:ext cx="311150" cy="301624"/>
        </a:xfrm>
        <a:prstGeom prst="star5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21</xdr:col>
      <xdr:colOff>133349</xdr:colOff>
      <xdr:row>20</xdr:row>
      <xdr:rowOff>12701</xdr:rowOff>
    </xdr:from>
    <xdr:to>
      <xdr:col>22</xdr:col>
      <xdr:colOff>171449</xdr:colOff>
      <xdr:row>21</xdr:row>
      <xdr:rowOff>123825</xdr:rowOff>
    </xdr:to>
    <xdr:sp macro="" textlink="">
      <xdr:nvSpPr>
        <xdr:cNvPr id="19" name="Estrella de 5 puntas 18"/>
        <xdr:cNvSpPr/>
      </xdr:nvSpPr>
      <xdr:spPr>
        <a:xfrm>
          <a:off x="5867399" y="6750051"/>
          <a:ext cx="311150" cy="301624"/>
        </a:xfrm>
        <a:prstGeom prst="star5">
          <a:avLst/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C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611909</xdr:colOff>
      <xdr:row>8</xdr:row>
      <xdr:rowOff>103909</xdr:rowOff>
    </xdr:from>
    <xdr:to>
      <xdr:col>10</xdr:col>
      <xdr:colOff>552737</xdr:colOff>
      <xdr:row>55</xdr:row>
      <xdr:rowOff>14432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133349</xdr:colOff>
      <xdr:row>18</xdr:row>
      <xdr:rowOff>57151</xdr:rowOff>
    </xdr:from>
    <xdr:to>
      <xdr:col>22</xdr:col>
      <xdr:colOff>171449</xdr:colOff>
      <xdr:row>19</xdr:row>
      <xdr:rowOff>161925</xdr:rowOff>
    </xdr:to>
    <xdr:sp macro="" textlink="">
      <xdr:nvSpPr>
        <xdr:cNvPr id="2" name="Estrella de 5 puntas 1"/>
        <xdr:cNvSpPr/>
      </xdr:nvSpPr>
      <xdr:spPr>
        <a:xfrm>
          <a:off x="5867399" y="6991351"/>
          <a:ext cx="311150" cy="301624"/>
        </a:xfrm>
        <a:prstGeom prst="star5">
          <a:avLst/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C</a:t>
          </a:r>
        </a:p>
      </xdr:txBody>
    </xdr:sp>
    <xdr:clientData/>
  </xdr:twoCellAnchor>
  <xdr:twoCellAnchor>
    <xdr:from>
      <xdr:col>21</xdr:col>
      <xdr:colOff>133349</xdr:colOff>
      <xdr:row>22</xdr:row>
      <xdr:rowOff>57151</xdr:rowOff>
    </xdr:from>
    <xdr:to>
      <xdr:col>22</xdr:col>
      <xdr:colOff>171449</xdr:colOff>
      <xdr:row>23</xdr:row>
      <xdr:rowOff>161925</xdr:rowOff>
    </xdr:to>
    <xdr:sp macro="" textlink="">
      <xdr:nvSpPr>
        <xdr:cNvPr id="4" name="Estrella de 5 puntas 3"/>
        <xdr:cNvSpPr/>
      </xdr:nvSpPr>
      <xdr:spPr>
        <a:xfrm>
          <a:off x="5867399" y="7778751"/>
          <a:ext cx="311150" cy="301624"/>
        </a:xfrm>
        <a:prstGeom prst="star5">
          <a:avLst/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21</xdr:col>
      <xdr:colOff>133349</xdr:colOff>
      <xdr:row>24</xdr:row>
      <xdr:rowOff>57151</xdr:rowOff>
    </xdr:from>
    <xdr:to>
      <xdr:col>22</xdr:col>
      <xdr:colOff>171449</xdr:colOff>
      <xdr:row>25</xdr:row>
      <xdr:rowOff>161925</xdr:rowOff>
    </xdr:to>
    <xdr:sp macro="" textlink="">
      <xdr:nvSpPr>
        <xdr:cNvPr id="5" name="Estrella de 5 puntas 4"/>
        <xdr:cNvSpPr/>
      </xdr:nvSpPr>
      <xdr:spPr>
        <a:xfrm>
          <a:off x="5867399" y="8172451"/>
          <a:ext cx="311150" cy="301624"/>
        </a:xfrm>
        <a:prstGeom prst="star5">
          <a:avLst/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21</xdr:col>
      <xdr:colOff>133349</xdr:colOff>
      <xdr:row>26</xdr:row>
      <xdr:rowOff>57151</xdr:rowOff>
    </xdr:from>
    <xdr:to>
      <xdr:col>22</xdr:col>
      <xdr:colOff>171449</xdr:colOff>
      <xdr:row>27</xdr:row>
      <xdr:rowOff>161925</xdr:rowOff>
    </xdr:to>
    <xdr:sp macro="" textlink="">
      <xdr:nvSpPr>
        <xdr:cNvPr id="6" name="Estrella de 5 puntas 5"/>
        <xdr:cNvSpPr/>
      </xdr:nvSpPr>
      <xdr:spPr>
        <a:xfrm>
          <a:off x="5867399" y="8566151"/>
          <a:ext cx="311150" cy="301624"/>
        </a:xfrm>
        <a:prstGeom prst="star5">
          <a:avLst/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21</xdr:col>
      <xdr:colOff>133349</xdr:colOff>
      <xdr:row>28</xdr:row>
      <xdr:rowOff>57151</xdr:rowOff>
    </xdr:from>
    <xdr:to>
      <xdr:col>22</xdr:col>
      <xdr:colOff>171449</xdr:colOff>
      <xdr:row>29</xdr:row>
      <xdr:rowOff>161925</xdr:rowOff>
    </xdr:to>
    <xdr:sp macro="" textlink="">
      <xdr:nvSpPr>
        <xdr:cNvPr id="7" name="Estrella de 5 puntas 6"/>
        <xdr:cNvSpPr/>
      </xdr:nvSpPr>
      <xdr:spPr>
        <a:xfrm>
          <a:off x="5867399" y="8959851"/>
          <a:ext cx="311150" cy="301624"/>
        </a:xfrm>
        <a:prstGeom prst="star5">
          <a:avLst/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21</xdr:col>
      <xdr:colOff>133349</xdr:colOff>
      <xdr:row>32</xdr:row>
      <xdr:rowOff>57151</xdr:rowOff>
    </xdr:from>
    <xdr:to>
      <xdr:col>22</xdr:col>
      <xdr:colOff>171449</xdr:colOff>
      <xdr:row>33</xdr:row>
      <xdr:rowOff>161925</xdr:rowOff>
    </xdr:to>
    <xdr:sp macro="" textlink="">
      <xdr:nvSpPr>
        <xdr:cNvPr id="8" name="Estrella de 5 puntas 7"/>
        <xdr:cNvSpPr/>
      </xdr:nvSpPr>
      <xdr:spPr>
        <a:xfrm>
          <a:off x="5867399" y="10204451"/>
          <a:ext cx="311150" cy="301624"/>
        </a:xfrm>
        <a:prstGeom prst="star5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21</xdr:col>
      <xdr:colOff>133349</xdr:colOff>
      <xdr:row>34</xdr:row>
      <xdr:rowOff>57151</xdr:rowOff>
    </xdr:from>
    <xdr:to>
      <xdr:col>22</xdr:col>
      <xdr:colOff>171449</xdr:colOff>
      <xdr:row>35</xdr:row>
      <xdr:rowOff>161925</xdr:rowOff>
    </xdr:to>
    <xdr:sp macro="" textlink="">
      <xdr:nvSpPr>
        <xdr:cNvPr id="9" name="Estrella de 5 puntas 8"/>
        <xdr:cNvSpPr/>
      </xdr:nvSpPr>
      <xdr:spPr>
        <a:xfrm>
          <a:off x="5867399" y="10598151"/>
          <a:ext cx="311150" cy="301624"/>
        </a:xfrm>
        <a:prstGeom prst="star5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21</xdr:col>
      <xdr:colOff>133349</xdr:colOff>
      <xdr:row>36</xdr:row>
      <xdr:rowOff>57151</xdr:rowOff>
    </xdr:from>
    <xdr:to>
      <xdr:col>22</xdr:col>
      <xdr:colOff>171449</xdr:colOff>
      <xdr:row>37</xdr:row>
      <xdr:rowOff>161925</xdr:rowOff>
    </xdr:to>
    <xdr:sp macro="" textlink="">
      <xdr:nvSpPr>
        <xdr:cNvPr id="10" name="Estrella de 5 puntas 9"/>
        <xdr:cNvSpPr/>
      </xdr:nvSpPr>
      <xdr:spPr>
        <a:xfrm>
          <a:off x="5867399" y="10991851"/>
          <a:ext cx="311150" cy="301624"/>
        </a:xfrm>
        <a:prstGeom prst="star5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21</xdr:col>
      <xdr:colOff>133349</xdr:colOff>
      <xdr:row>38</xdr:row>
      <xdr:rowOff>57151</xdr:rowOff>
    </xdr:from>
    <xdr:to>
      <xdr:col>22</xdr:col>
      <xdr:colOff>171449</xdr:colOff>
      <xdr:row>39</xdr:row>
      <xdr:rowOff>161925</xdr:rowOff>
    </xdr:to>
    <xdr:sp macro="" textlink="">
      <xdr:nvSpPr>
        <xdr:cNvPr id="11" name="Estrella de 5 puntas 10"/>
        <xdr:cNvSpPr/>
      </xdr:nvSpPr>
      <xdr:spPr>
        <a:xfrm>
          <a:off x="5867399" y="11385551"/>
          <a:ext cx="311150" cy="301624"/>
        </a:xfrm>
        <a:prstGeom prst="star5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21</xdr:col>
      <xdr:colOff>133349</xdr:colOff>
      <xdr:row>40</xdr:row>
      <xdr:rowOff>57151</xdr:rowOff>
    </xdr:from>
    <xdr:to>
      <xdr:col>22</xdr:col>
      <xdr:colOff>171449</xdr:colOff>
      <xdr:row>41</xdr:row>
      <xdr:rowOff>161925</xdr:rowOff>
    </xdr:to>
    <xdr:sp macro="" textlink="">
      <xdr:nvSpPr>
        <xdr:cNvPr id="12" name="Estrella de 5 puntas 11"/>
        <xdr:cNvSpPr/>
      </xdr:nvSpPr>
      <xdr:spPr>
        <a:xfrm>
          <a:off x="5867399" y="11779251"/>
          <a:ext cx="311150" cy="301624"/>
        </a:xfrm>
        <a:prstGeom prst="star5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21</xdr:col>
      <xdr:colOff>133349</xdr:colOff>
      <xdr:row>42</xdr:row>
      <xdr:rowOff>57151</xdr:rowOff>
    </xdr:from>
    <xdr:to>
      <xdr:col>22</xdr:col>
      <xdr:colOff>171449</xdr:colOff>
      <xdr:row>43</xdr:row>
      <xdr:rowOff>161925</xdr:rowOff>
    </xdr:to>
    <xdr:sp macro="" textlink="">
      <xdr:nvSpPr>
        <xdr:cNvPr id="13" name="Estrella de 5 puntas 12"/>
        <xdr:cNvSpPr/>
      </xdr:nvSpPr>
      <xdr:spPr>
        <a:xfrm>
          <a:off x="5867399" y="12172951"/>
          <a:ext cx="311150" cy="301624"/>
        </a:xfrm>
        <a:prstGeom prst="star5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21</xdr:col>
      <xdr:colOff>133349</xdr:colOff>
      <xdr:row>46</xdr:row>
      <xdr:rowOff>57151</xdr:rowOff>
    </xdr:from>
    <xdr:to>
      <xdr:col>22</xdr:col>
      <xdr:colOff>171449</xdr:colOff>
      <xdr:row>47</xdr:row>
      <xdr:rowOff>161925</xdr:rowOff>
    </xdr:to>
    <xdr:sp macro="" textlink="">
      <xdr:nvSpPr>
        <xdr:cNvPr id="14" name="Estrella de 5 puntas 13"/>
        <xdr:cNvSpPr/>
      </xdr:nvSpPr>
      <xdr:spPr>
        <a:xfrm>
          <a:off x="5867399" y="13411201"/>
          <a:ext cx="311150" cy="301624"/>
        </a:xfrm>
        <a:prstGeom prst="star5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21</xdr:col>
      <xdr:colOff>133349</xdr:colOff>
      <xdr:row>48</xdr:row>
      <xdr:rowOff>57151</xdr:rowOff>
    </xdr:from>
    <xdr:to>
      <xdr:col>22</xdr:col>
      <xdr:colOff>171449</xdr:colOff>
      <xdr:row>49</xdr:row>
      <xdr:rowOff>161925</xdr:rowOff>
    </xdr:to>
    <xdr:sp macro="" textlink="">
      <xdr:nvSpPr>
        <xdr:cNvPr id="15" name="Estrella de 5 puntas 14"/>
        <xdr:cNvSpPr/>
      </xdr:nvSpPr>
      <xdr:spPr>
        <a:xfrm>
          <a:off x="5867399" y="13804901"/>
          <a:ext cx="311150" cy="301624"/>
        </a:xfrm>
        <a:prstGeom prst="star5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21</xdr:col>
      <xdr:colOff>133349</xdr:colOff>
      <xdr:row>50</xdr:row>
      <xdr:rowOff>57151</xdr:rowOff>
    </xdr:from>
    <xdr:to>
      <xdr:col>22</xdr:col>
      <xdr:colOff>171449</xdr:colOff>
      <xdr:row>51</xdr:row>
      <xdr:rowOff>161925</xdr:rowOff>
    </xdr:to>
    <xdr:sp macro="" textlink="">
      <xdr:nvSpPr>
        <xdr:cNvPr id="16" name="Estrella de 5 puntas 15"/>
        <xdr:cNvSpPr/>
      </xdr:nvSpPr>
      <xdr:spPr>
        <a:xfrm>
          <a:off x="5867399" y="14198601"/>
          <a:ext cx="311150" cy="301624"/>
        </a:xfrm>
        <a:prstGeom prst="star5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21</xdr:col>
      <xdr:colOff>133349</xdr:colOff>
      <xdr:row>52</xdr:row>
      <xdr:rowOff>57151</xdr:rowOff>
    </xdr:from>
    <xdr:to>
      <xdr:col>22</xdr:col>
      <xdr:colOff>171449</xdr:colOff>
      <xdr:row>53</xdr:row>
      <xdr:rowOff>161925</xdr:rowOff>
    </xdr:to>
    <xdr:sp macro="" textlink="">
      <xdr:nvSpPr>
        <xdr:cNvPr id="17" name="Estrella de 5 puntas 16"/>
        <xdr:cNvSpPr/>
      </xdr:nvSpPr>
      <xdr:spPr>
        <a:xfrm>
          <a:off x="5867399" y="14592301"/>
          <a:ext cx="311150" cy="301624"/>
        </a:xfrm>
        <a:prstGeom prst="star5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21</xdr:col>
      <xdr:colOff>133349</xdr:colOff>
      <xdr:row>54</xdr:row>
      <xdr:rowOff>57151</xdr:rowOff>
    </xdr:from>
    <xdr:to>
      <xdr:col>22</xdr:col>
      <xdr:colOff>171449</xdr:colOff>
      <xdr:row>55</xdr:row>
      <xdr:rowOff>161925</xdr:rowOff>
    </xdr:to>
    <xdr:sp macro="" textlink="">
      <xdr:nvSpPr>
        <xdr:cNvPr id="18" name="Estrella de 5 puntas 17"/>
        <xdr:cNvSpPr/>
      </xdr:nvSpPr>
      <xdr:spPr>
        <a:xfrm>
          <a:off x="5867399" y="14986001"/>
          <a:ext cx="311150" cy="301624"/>
        </a:xfrm>
        <a:prstGeom prst="star5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21</xdr:col>
      <xdr:colOff>133349</xdr:colOff>
      <xdr:row>56</xdr:row>
      <xdr:rowOff>57151</xdr:rowOff>
    </xdr:from>
    <xdr:to>
      <xdr:col>22</xdr:col>
      <xdr:colOff>171449</xdr:colOff>
      <xdr:row>57</xdr:row>
      <xdr:rowOff>161925</xdr:rowOff>
    </xdr:to>
    <xdr:sp macro="" textlink="">
      <xdr:nvSpPr>
        <xdr:cNvPr id="19" name="Estrella de 5 puntas 18"/>
        <xdr:cNvSpPr/>
      </xdr:nvSpPr>
      <xdr:spPr>
        <a:xfrm>
          <a:off x="5867399" y="15379701"/>
          <a:ext cx="311150" cy="301624"/>
        </a:xfrm>
        <a:prstGeom prst="star5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21</xdr:col>
      <xdr:colOff>114299</xdr:colOff>
      <xdr:row>20</xdr:row>
      <xdr:rowOff>234951</xdr:rowOff>
    </xdr:from>
    <xdr:to>
      <xdr:col>22</xdr:col>
      <xdr:colOff>152399</xdr:colOff>
      <xdr:row>21</xdr:row>
      <xdr:rowOff>136525</xdr:rowOff>
    </xdr:to>
    <xdr:sp macro="" textlink="">
      <xdr:nvSpPr>
        <xdr:cNvPr id="20" name="Estrella de 5 puntas 19"/>
        <xdr:cNvSpPr/>
      </xdr:nvSpPr>
      <xdr:spPr>
        <a:xfrm>
          <a:off x="5848349" y="7581901"/>
          <a:ext cx="311150" cy="301624"/>
        </a:xfrm>
        <a:prstGeom prst="star5">
          <a:avLst/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C</a:t>
          </a:r>
        </a:p>
      </xdr:txBody>
    </xdr:sp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0.01761</cdr:x>
      <cdr:y>0.1122</cdr:y>
    </cdr:from>
    <cdr:to>
      <cdr:x>0.15789</cdr:x>
      <cdr:y>0.16445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273050" y="1050925"/>
          <a:ext cx="2174948" cy="4893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 eaLnBrk="1" latinLnBrk="0" hangingPunct="1"/>
          <a:r>
            <a:rPr lang="es-CO" sz="1100" b="1">
              <a:effectLst/>
              <a:latin typeface="+mn-lt"/>
              <a:ea typeface="+mn-ea"/>
              <a:cs typeface="+mn-cs"/>
            </a:rPr>
            <a:t>CONOCIMIENTO CORPORATIVO</a:t>
          </a:r>
          <a:endParaRPr lang="en-US">
            <a:effectLst/>
          </a:endParaRPr>
        </a:p>
        <a:p xmlns:a="http://schemas.openxmlformats.org/drawingml/2006/main">
          <a:pPr rtl="0" eaLnBrk="1" latinLnBrk="0" hangingPunct="1"/>
          <a:r>
            <a:rPr lang="es-CO" sz="1100" b="1">
              <a:effectLst/>
              <a:latin typeface="+mn-lt"/>
              <a:ea typeface="+mn-ea"/>
              <a:cs typeface="+mn-cs"/>
            </a:rPr>
            <a:t>(proteger/renovar/formar)</a:t>
          </a:r>
          <a:endParaRPr lang="en-US">
            <a:effectLst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0.51421</cdr:x>
      <cdr:y>0.11729</cdr:y>
    </cdr:from>
    <cdr:to>
      <cdr:x>0.67495</cdr:x>
      <cdr:y>0.16855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7972425" y="1098550"/>
          <a:ext cx="2492137" cy="4800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 eaLnBrk="1" latinLnBrk="0" hangingPunct="1"/>
          <a:r>
            <a:rPr lang="es-CO" sz="1100" b="1">
              <a:effectLst/>
              <a:latin typeface="+mn-lt"/>
              <a:ea typeface="+mn-ea"/>
              <a:cs typeface="+mn-cs"/>
            </a:rPr>
            <a:t>CONOCIMIENTO PÚBLICO</a:t>
          </a:r>
          <a:endParaRPr lang="en-US">
            <a:effectLst/>
          </a:endParaRPr>
        </a:p>
        <a:p xmlns:a="http://schemas.openxmlformats.org/drawingml/2006/main">
          <a:pPr rtl="0" eaLnBrk="1" latinLnBrk="0" hangingPunct="1"/>
          <a:r>
            <a:rPr lang="es-CO" sz="1100" b="1">
              <a:effectLst/>
              <a:latin typeface="+mn-lt"/>
              <a:ea typeface="+mn-ea"/>
              <a:cs typeface="+mn-cs"/>
            </a:rPr>
            <a:t>(licenciar/adquirir)</a:t>
          </a:r>
          <a:endParaRPr lang="en-US">
            <a:effectLst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0.02478</cdr:x>
      <cdr:y>0.57492</cdr:y>
    </cdr:from>
    <cdr:to>
      <cdr:x>0.14066</cdr:x>
      <cdr:y>0.62237</cdr:y>
    </cdr:to>
    <cdr:sp macro="" textlink="">
      <cdr:nvSpPr>
        <cdr:cNvPr id="5" name="CuadroTexto 37">
          <a:extLst xmlns:a="http://schemas.openxmlformats.org/drawingml/2006/main">
            <a:ext uri="{FF2B5EF4-FFF2-40B4-BE49-F238E27FC236}">
              <a16:creationId xmlns:a16="http://schemas.microsoft.com/office/drawing/2014/main" id="{F6FA661A-9EB3-4E67-A7C0-AEE7D631E872}"/>
            </a:ext>
          </a:extLst>
        </cdr:cNvPr>
        <cdr:cNvSpPr txBox="1"/>
      </cdr:nvSpPr>
      <cdr:spPr>
        <a:xfrm xmlns:a="http://schemas.openxmlformats.org/drawingml/2006/main">
          <a:off x="384175" y="5384800"/>
          <a:ext cx="1796687" cy="44449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 rtl="0" eaLnBrk="1" latinLnBrk="0" hangingPunct="1"/>
          <a:r>
            <a:rPr lang="es-CO" sz="1100" b="1" dirty="0">
              <a:effectLst/>
              <a:latin typeface="+mn-lt"/>
              <a:ea typeface="+mn-ea"/>
              <a:cs typeface="+mn-cs"/>
            </a:rPr>
            <a:t>CONOCIMIENTO PERSONAL</a:t>
          </a:r>
        </a:p>
        <a:p xmlns:a="http://schemas.openxmlformats.org/drawingml/2006/main">
          <a:pPr marL="0" indent="0" algn="l" rtl="0" eaLnBrk="1" latinLnBrk="0" hangingPunct="1"/>
          <a:r>
            <a:rPr lang="es-CO" sz="1100" b="1" dirty="0">
              <a:effectLst/>
              <a:latin typeface="+mn-lt"/>
              <a:ea typeface="+mn-ea"/>
              <a:cs typeface="+mn-cs"/>
            </a:rPr>
            <a:t>(Preservar/transferir)</a:t>
          </a:r>
        </a:p>
      </cdr:txBody>
    </cdr:sp>
  </cdr:relSizeAnchor>
  <cdr:relSizeAnchor xmlns:cdr="http://schemas.openxmlformats.org/drawingml/2006/chartDrawing">
    <cdr:from>
      <cdr:x>0.50295</cdr:x>
      <cdr:y>0.57831</cdr:y>
    </cdr:from>
    <cdr:to>
      <cdr:x>0.64908</cdr:x>
      <cdr:y>0.63646</cdr:y>
    </cdr:to>
    <cdr:sp macro="" textlink="">
      <cdr:nvSpPr>
        <cdr:cNvPr id="6" name="CuadroTexto 1"/>
        <cdr:cNvSpPr txBox="1"/>
      </cdr:nvSpPr>
      <cdr:spPr>
        <a:xfrm xmlns:a="http://schemas.openxmlformats.org/drawingml/2006/main">
          <a:off x="7797800" y="5416550"/>
          <a:ext cx="2265588" cy="5446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 b="1">
              <a:effectLst/>
              <a:latin typeface="+mn-lt"/>
              <a:ea typeface="+mn-ea"/>
              <a:cs typeface="+mn-cs"/>
            </a:rPr>
            <a:t>CONOCIMIENTO CONVENCIONAL</a:t>
          </a:r>
          <a:endParaRPr lang="en-US">
            <a:effectLst/>
          </a:endParaRPr>
        </a:p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 b="1">
              <a:effectLst/>
              <a:latin typeface="+mn-lt"/>
              <a:ea typeface="+mn-ea"/>
              <a:cs typeface="+mn-cs"/>
            </a:rPr>
            <a:t>(codificar/contratar)</a:t>
          </a:r>
          <a:endParaRPr lang="en-US">
            <a:effectLst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381000</xdr:colOff>
      <xdr:row>9</xdr:row>
      <xdr:rowOff>45357</xdr:rowOff>
    </xdr:from>
    <xdr:to>
      <xdr:col>12</xdr:col>
      <xdr:colOff>599745</xdr:colOff>
      <xdr:row>60</xdr:row>
      <xdr:rowOff>158750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0.01761</cdr:x>
      <cdr:y>0.1122</cdr:y>
    </cdr:from>
    <cdr:to>
      <cdr:x>0.15789</cdr:x>
      <cdr:y>0.16445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273050" y="1050925"/>
          <a:ext cx="2174948" cy="4893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 eaLnBrk="1" latinLnBrk="0" hangingPunct="1"/>
          <a:r>
            <a:rPr lang="es-CO" sz="1100" b="1">
              <a:effectLst/>
              <a:latin typeface="+mn-lt"/>
              <a:ea typeface="+mn-ea"/>
              <a:cs typeface="+mn-cs"/>
            </a:rPr>
            <a:t>CONOCIMIENTO CORPORATIVO</a:t>
          </a:r>
          <a:endParaRPr lang="en-US">
            <a:effectLst/>
          </a:endParaRPr>
        </a:p>
        <a:p xmlns:a="http://schemas.openxmlformats.org/drawingml/2006/main">
          <a:pPr rtl="0" eaLnBrk="1" latinLnBrk="0" hangingPunct="1"/>
          <a:r>
            <a:rPr lang="es-CO" sz="1100" b="1">
              <a:effectLst/>
              <a:latin typeface="+mn-lt"/>
              <a:ea typeface="+mn-ea"/>
              <a:cs typeface="+mn-cs"/>
            </a:rPr>
            <a:t>(proteger/renovar/formar)</a:t>
          </a:r>
          <a:endParaRPr lang="en-US">
            <a:effectLst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0.51421</cdr:x>
      <cdr:y>0.11729</cdr:y>
    </cdr:from>
    <cdr:to>
      <cdr:x>0.67495</cdr:x>
      <cdr:y>0.16855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7972425" y="1098550"/>
          <a:ext cx="2492137" cy="4800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 eaLnBrk="1" latinLnBrk="0" hangingPunct="1"/>
          <a:r>
            <a:rPr lang="es-CO" sz="1100" b="1">
              <a:effectLst/>
              <a:latin typeface="+mn-lt"/>
              <a:ea typeface="+mn-ea"/>
              <a:cs typeface="+mn-cs"/>
            </a:rPr>
            <a:t>CONOCIMIENTO PÚBLICO</a:t>
          </a:r>
          <a:endParaRPr lang="en-US">
            <a:effectLst/>
          </a:endParaRPr>
        </a:p>
        <a:p xmlns:a="http://schemas.openxmlformats.org/drawingml/2006/main">
          <a:pPr rtl="0" eaLnBrk="1" latinLnBrk="0" hangingPunct="1"/>
          <a:r>
            <a:rPr lang="es-CO" sz="1100" b="1">
              <a:effectLst/>
              <a:latin typeface="+mn-lt"/>
              <a:ea typeface="+mn-ea"/>
              <a:cs typeface="+mn-cs"/>
            </a:rPr>
            <a:t>(licenciar/adquirir)</a:t>
          </a:r>
          <a:endParaRPr lang="en-US">
            <a:effectLst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0.02478</cdr:x>
      <cdr:y>0.57492</cdr:y>
    </cdr:from>
    <cdr:to>
      <cdr:x>0.14066</cdr:x>
      <cdr:y>0.62237</cdr:y>
    </cdr:to>
    <cdr:sp macro="" textlink="">
      <cdr:nvSpPr>
        <cdr:cNvPr id="5" name="CuadroTexto 37">
          <a:extLst xmlns:a="http://schemas.openxmlformats.org/drawingml/2006/main">
            <a:ext uri="{FF2B5EF4-FFF2-40B4-BE49-F238E27FC236}">
              <a16:creationId xmlns:a16="http://schemas.microsoft.com/office/drawing/2014/main" id="{F6FA661A-9EB3-4E67-A7C0-AEE7D631E872}"/>
            </a:ext>
          </a:extLst>
        </cdr:cNvPr>
        <cdr:cNvSpPr txBox="1"/>
      </cdr:nvSpPr>
      <cdr:spPr>
        <a:xfrm xmlns:a="http://schemas.openxmlformats.org/drawingml/2006/main">
          <a:off x="384175" y="5384800"/>
          <a:ext cx="1796687" cy="44449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 rtl="0" eaLnBrk="1" latinLnBrk="0" hangingPunct="1"/>
          <a:r>
            <a:rPr lang="es-CO" sz="1100" b="1" dirty="0">
              <a:effectLst/>
              <a:latin typeface="+mn-lt"/>
              <a:ea typeface="+mn-ea"/>
              <a:cs typeface="+mn-cs"/>
            </a:rPr>
            <a:t>CONOCIMIENTO PERSONAL</a:t>
          </a:r>
        </a:p>
        <a:p xmlns:a="http://schemas.openxmlformats.org/drawingml/2006/main">
          <a:pPr marL="0" indent="0" algn="l" rtl="0" eaLnBrk="1" latinLnBrk="0" hangingPunct="1"/>
          <a:r>
            <a:rPr lang="es-CO" sz="1100" b="1" dirty="0">
              <a:effectLst/>
              <a:latin typeface="+mn-lt"/>
              <a:ea typeface="+mn-ea"/>
              <a:cs typeface="+mn-cs"/>
            </a:rPr>
            <a:t>(Preservar/transferir)</a:t>
          </a:r>
        </a:p>
      </cdr:txBody>
    </cdr:sp>
  </cdr:relSizeAnchor>
  <cdr:relSizeAnchor xmlns:cdr="http://schemas.openxmlformats.org/drawingml/2006/chartDrawing">
    <cdr:from>
      <cdr:x>0.50295</cdr:x>
      <cdr:y>0.57831</cdr:y>
    </cdr:from>
    <cdr:to>
      <cdr:x>0.64908</cdr:x>
      <cdr:y>0.63646</cdr:y>
    </cdr:to>
    <cdr:sp macro="" textlink="">
      <cdr:nvSpPr>
        <cdr:cNvPr id="6" name="CuadroTexto 1"/>
        <cdr:cNvSpPr txBox="1"/>
      </cdr:nvSpPr>
      <cdr:spPr>
        <a:xfrm xmlns:a="http://schemas.openxmlformats.org/drawingml/2006/main">
          <a:off x="7797800" y="5416550"/>
          <a:ext cx="2265588" cy="5446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 b="1">
              <a:effectLst/>
              <a:latin typeface="+mn-lt"/>
              <a:ea typeface="+mn-ea"/>
              <a:cs typeface="+mn-cs"/>
            </a:rPr>
            <a:t>CONOCIMIENTO CONVENCIONAL</a:t>
          </a:r>
          <a:endParaRPr lang="en-US">
            <a:effectLst/>
          </a:endParaRPr>
        </a:p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 b="1">
              <a:effectLst/>
              <a:latin typeface="+mn-lt"/>
              <a:ea typeface="+mn-ea"/>
              <a:cs typeface="+mn-cs"/>
            </a:rPr>
            <a:t>(codificar/contratar)</a:t>
          </a:r>
          <a:endParaRPr lang="en-US">
            <a:effectLst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170236</xdr:colOff>
      <xdr:row>20</xdr:row>
      <xdr:rowOff>146050</xdr:rowOff>
    </xdr:from>
    <xdr:to>
      <xdr:col>22</xdr:col>
      <xdr:colOff>195045</xdr:colOff>
      <xdr:row>68</xdr:row>
      <xdr:rowOff>69850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236" y="3911600"/>
          <a:ext cx="7149509" cy="9372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133349</xdr:colOff>
      <xdr:row>18</xdr:row>
      <xdr:rowOff>57151</xdr:rowOff>
    </xdr:from>
    <xdr:to>
      <xdr:col>22</xdr:col>
      <xdr:colOff>171449</xdr:colOff>
      <xdr:row>19</xdr:row>
      <xdr:rowOff>161925</xdr:rowOff>
    </xdr:to>
    <xdr:sp macro="" textlink="">
      <xdr:nvSpPr>
        <xdr:cNvPr id="2" name="Estrella de 5 puntas 1"/>
        <xdr:cNvSpPr/>
      </xdr:nvSpPr>
      <xdr:spPr>
        <a:xfrm>
          <a:off x="5867399" y="7010401"/>
          <a:ext cx="311150" cy="301624"/>
        </a:xfrm>
        <a:prstGeom prst="star5">
          <a:avLst/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C</a:t>
          </a:r>
        </a:p>
      </xdr:txBody>
    </xdr:sp>
    <xdr:clientData/>
  </xdr:twoCellAnchor>
  <xdr:twoCellAnchor>
    <xdr:from>
      <xdr:col>21</xdr:col>
      <xdr:colOff>133349</xdr:colOff>
      <xdr:row>22</xdr:row>
      <xdr:rowOff>57151</xdr:rowOff>
    </xdr:from>
    <xdr:to>
      <xdr:col>22</xdr:col>
      <xdr:colOff>171449</xdr:colOff>
      <xdr:row>23</xdr:row>
      <xdr:rowOff>161925</xdr:rowOff>
    </xdr:to>
    <xdr:sp macro="" textlink="">
      <xdr:nvSpPr>
        <xdr:cNvPr id="3" name="Estrella de 5 puntas 2"/>
        <xdr:cNvSpPr/>
      </xdr:nvSpPr>
      <xdr:spPr>
        <a:xfrm>
          <a:off x="5867399" y="8204201"/>
          <a:ext cx="311150" cy="301624"/>
        </a:xfrm>
        <a:prstGeom prst="star5">
          <a:avLst/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21</xdr:col>
      <xdr:colOff>133349</xdr:colOff>
      <xdr:row>24</xdr:row>
      <xdr:rowOff>57151</xdr:rowOff>
    </xdr:from>
    <xdr:to>
      <xdr:col>22</xdr:col>
      <xdr:colOff>171449</xdr:colOff>
      <xdr:row>25</xdr:row>
      <xdr:rowOff>161925</xdr:rowOff>
    </xdr:to>
    <xdr:sp macro="" textlink="">
      <xdr:nvSpPr>
        <xdr:cNvPr id="4" name="Estrella de 5 puntas 3"/>
        <xdr:cNvSpPr/>
      </xdr:nvSpPr>
      <xdr:spPr>
        <a:xfrm>
          <a:off x="5867399" y="8597901"/>
          <a:ext cx="311150" cy="301624"/>
        </a:xfrm>
        <a:prstGeom prst="star5">
          <a:avLst/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21</xdr:col>
      <xdr:colOff>133349</xdr:colOff>
      <xdr:row>26</xdr:row>
      <xdr:rowOff>57151</xdr:rowOff>
    </xdr:from>
    <xdr:to>
      <xdr:col>22</xdr:col>
      <xdr:colOff>171449</xdr:colOff>
      <xdr:row>27</xdr:row>
      <xdr:rowOff>161925</xdr:rowOff>
    </xdr:to>
    <xdr:sp macro="" textlink="">
      <xdr:nvSpPr>
        <xdr:cNvPr id="5" name="Estrella de 5 puntas 4"/>
        <xdr:cNvSpPr/>
      </xdr:nvSpPr>
      <xdr:spPr>
        <a:xfrm>
          <a:off x="5867399" y="8991601"/>
          <a:ext cx="311150" cy="301624"/>
        </a:xfrm>
        <a:prstGeom prst="star5">
          <a:avLst/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21</xdr:col>
      <xdr:colOff>133349</xdr:colOff>
      <xdr:row>28</xdr:row>
      <xdr:rowOff>57151</xdr:rowOff>
    </xdr:from>
    <xdr:to>
      <xdr:col>22</xdr:col>
      <xdr:colOff>171449</xdr:colOff>
      <xdr:row>29</xdr:row>
      <xdr:rowOff>161925</xdr:rowOff>
    </xdr:to>
    <xdr:sp macro="" textlink="">
      <xdr:nvSpPr>
        <xdr:cNvPr id="6" name="Estrella de 5 puntas 5"/>
        <xdr:cNvSpPr/>
      </xdr:nvSpPr>
      <xdr:spPr>
        <a:xfrm>
          <a:off x="5867399" y="9385301"/>
          <a:ext cx="311150" cy="301624"/>
        </a:xfrm>
        <a:prstGeom prst="star5">
          <a:avLst/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21</xdr:col>
      <xdr:colOff>133349</xdr:colOff>
      <xdr:row>32</xdr:row>
      <xdr:rowOff>57151</xdr:rowOff>
    </xdr:from>
    <xdr:to>
      <xdr:col>22</xdr:col>
      <xdr:colOff>171449</xdr:colOff>
      <xdr:row>33</xdr:row>
      <xdr:rowOff>161925</xdr:rowOff>
    </xdr:to>
    <xdr:sp macro="" textlink="">
      <xdr:nvSpPr>
        <xdr:cNvPr id="7" name="Estrella de 5 puntas 6"/>
        <xdr:cNvSpPr/>
      </xdr:nvSpPr>
      <xdr:spPr>
        <a:xfrm>
          <a:off x="5867399" y="10629901"/>
          <a:ext cx="311150" cy="422274"/>
        </a:xfrm>
        <a:prstGeom prst="star5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21</xdr:col>
      <xdr:colOff>133349</xdr:colOff>
      <xdr:row>34</xdr:row>
      <xdr:rowOff>57151</xdr:rowOff>
    </xdr:from>
    <xdr:to>
      <xdr:col>22</xdr:col>
      <xdr:colOff>171449</xdr:colOff>
      <xdr:row>35</xdr:row>
      <xdr:rowOff>161925</xdr:rowOff>
    </xdr:to>
    <xdr:sp macro="" textlink="">
      <xdr:nvSpPr>
        <xdr:cNvPr id="8" name="Estrella de 5 puntas 7"/>
        <xdr:cNvSpPr/>
      </xdr:nvSpPr>
      <xdr:spPr>
        <a:xfrm>
          <a:off x="5867399" y="11264901"/>
          <a:ext cx="311150" cy="409574"/>
        </a:xfrm>
        <a:prstGeom prst="star5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21</xdr:col>
      <xdr:colOff>133349</xdr:colOff>
      <xdr:row>36</xdr:row>
      <xdr:rowOff>57151</xdr:rowOff>
    </xdr:from>
    <xdr:to>
      <xdr:col>22</xdr:col>
      <xdr:colOff>171449</xdr:colOff>
      <xdr:row>37</xdr:row>
      <xdr:rowOff>161925</xdr:rowOff>
    </xdr:to>
    <xdr:sp macro="" textlink="">
      <xdr:nvSpPr>
        <xdr:cNvPr id="9" name="Estrella de 5 puntas 8"/>
        <xdr:cNvSpPr/>
      </xdr:nvSpPr>
      <xdr:spPr>
        <a:xfrm>
          <a:off x="5867399" y="11874501"/>
          <a:ext cx="311150" cy="301624"/>
        </a:xfrm>
        <a:prstGeom prst="star5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21</xdr:col>
      <xdr:colOff>133349</xdr:colOff>
      <xdr:row>38</xdr:row>
      <xdr:rowOff>57151</xdr:rowOff>
    </xdr:from>
    <xdr:to>
      <xdr:col>22</xdr:col>
      <xdr:colOff>171449</xdr:colOff>
      <xdr:row>39</xdr:row>
      <xdr:rowOff>161925</xdr:rowOff>
    </xdr:to>
    <xdr:sp macro="" textlink="">
      <xdr:nvSpPr>
        <xdr:cNvPr id="10" name="Estrella de 5 puntas 9"/>
        <xdr:cNvSpPr/>
      </xdr:nvSpPr>
      <xdr:spPr>
        <a:xfrm>
          <a:off x="5867399" y="12268201"/>
          <a:ext cx="311150" cy="301624"/>
        </a:xfrm>
        <a:prstGeom prst="star5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21</xdr:col>
      <xdr:colOff>133349</xdr:colOff>
      <xdr:row>40</xdr:row>
      <xdr:rowOff>57151</xdr:rowOff>
    </xdr:from>
    <xdr:to>
      <xdr:col>22</xdr:col>
      <xdr:colOff>171449</xdr:colOff>
      <xdr:row>41</xdr:row>
      <xdr:rowOff>161925</xdr:rowOff>
    </xdr:to>
    <xdr:sp macro="" textlink="">
      <xdr:nvSpPr>
        <xdr:cNvPr id="11" name="Estrella de 5 puntas 10"/>
        <xdr:cNvSpPr/>
      </xdr:nvSpPr>
      <xdr:spPr>
        <a:xfrm>
          <a:off x="5867399" y="12661901"/>
          <a:ext cx="311150" cy="301624"/>
        </a:xfrm>
        <a:prstGeom prst="star5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21</xdr:col>
      <xdr:colOff>133349</xdr:colOff>
      <xdr:row>42</xdr:row>
      <xdr:rowOff>57151</xdr:rowOff>
    </xdr:from>
    <xdr:to>
      <xdr:col>22</xdr:col>
      <xdr:colOff>171449</xdr:colOff>
      <xdr:row>43</xdr:row>
      <xdr:rowOff>161925</xdr:rowOff>
    </xdr:to>
    <xdr:sp macro="" textlink="">
      <xdr:nvSpPr>
        <xdr:cNvPr id="12" name="Estrella de 5 puntas 11"/>
        <xdr:cNvSpPr/>
      </xdr:nvSpPr>
      <xdr:spPr>
        <a:xfrm>
          <a:off x="5867399" y="13055601"/>
          <a:ext cx="311150" cy="301624"/>
        </a:xfrm>
        <a:prstGeom prst="star5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21</xdr:col>
      <xdr:colOff>133349</xdr:colOff>
      <xdr:row>46</xdr:row>
      <xdr:rowOff>57151</xdr:rowOff>
    </xdr:from>
    <xdr:to>
      <xdr:col>22</xdr:col>
      <xdr:colOff>171449</xdr:colOff>
      <xdr:row>47</xdr:row>
      <xdr:rowOff>161925</xdr:rowOff>
    </xdr:to>
    <xdr:sp macro="" textlink="">
      <xdr:nvSpPr>
        <xdr:cNvPr id="13" name="Estrella de 5 puntas 12"/>
        <xdr:cNvSpPr/>
      </xdr:nvSpPr>
      <xdr:spPr>
        <a:xfrm>
          <a:off x="5867399" y="14293851"/>
          <a:ext cx="311150" cy="409574"/>
        </a:xfrm>
        <a:prstGeom prst="star5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21</xdr:col>
      <xdr:colOff>133349</xdr:colOff>
      <xdr:row>48</xdr:row>
      <xdr:rowOff>57151</xdr:rowOff>
    </xdr:from>
    <xdr:to>
      <xdr:col>22</xdr:col>
      <xdr:colOff>171449</xdr:colOff>
      <xdr:row>49</xdr:row>
      <xdr:rowOff>161925</xdr:rowOff>
    </xdr:to>
    <xdr:sp macro="" textlink="">
      <xdr:nvSpPr>
        <xdr:cNvPr id="14" name="Estrella de 5 puntas 13"/>
        <xdr:cNvSpPr/>
      </xdr:nvSpPr>
      <xdr:spPr>
        <a:xfrm>
          <a:off x="5867399" y="14903451"/>
          <a:ext cx="311150" cy="301624"/>
        </a:xfrm>
        <a:prstGeom prst="star5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21</xdr:col>
      <xdr:colOff>133349</xdr:colOff>
      <xdr:row>50</xdr:row>
      <xdr:rowOff>57151</xdr:rowOff>
    </xdr:from>
    <xdr:to>
      <xdr:col>22</xdr:col>
      <xdr:colOff>171449</xdr:colOff>
      <xdr:row>51</xdr:row>
      <xdr:rowOff>161925</xdr:rowOff>
    </xdr:to>
    <xdr:sp macro="" textlink="">
      <xdr:nvSpPr>
        <xdr:cNvPr id="15" name="Estrella de 5 puntas 14"/>
        <xdr:cNvSpPr/>
      </xdr:nvSpPr>
      <xdr:spPr>
        <a:xfrm>
          <a:off x="5867399" y="15297151"/>
          <a:ext cx="311150" cy="301624"/>
        </a:xfrm>
        <a:prstGeom prst="star5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21</xdr:col>
      <xdr:colOff>133349</xdr:colOff>
      <xdr:row>52</xdr:row>
      <xdr:rowOff>57151</xdr:rowOff>
    </xdr:from>
    <xdr:to>
      <xdr:col>22</xdr:col>
      <xdr:colOff>171449</xdr:colOff>
      <xdr:row>53</xdr:row>
      <xdr:rowOff>161925</xdr:rowOff>
    </xdr:to>
    <xdr:sp macro="" textlink="">
      <xdr:nvSpPr>
        <xdr:cNvPr id="16" name="Estrella de 5 puntas 15"/>
        <xdr:cNvSpPr/>
      </xdr:nvSpPr>
      <xdr:spPr>
        <a:xfrm>
          <a:off x="5867399" y="15690851"/>
          <a:ext cx="311150" cy="301624"/>
        </a:xfrm>
        <a:prstGeom prst="star5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21</xdr:col>
      <xdr:colOff>133349</xdr:colOff>
      <xdr:row>54</xdr:row>
      <xdr:rowOff>57151</xdr:rowOff>
    </xdr:from>
    <xdr:to>
      <xdr:col>22</xdr:col>
      <xdr:colOff>171449</xdr:colOff>
      <xdr:row>55</xdr:row>
      <xdr:rowOff>161925</xdr:rowOff>
    </xdr:to>
    <xdr:sp macro="" textlink="">
      <xdr:nvSpPr>
        <xdr:cNvPr id="17" name="Estrella de 5 puntas 16"/>
        <xdr:cNvSpPr/>
      </xdr:nvSpPr>
      <xdr:spPr>
        <a:xfrm>
          <a:off x="5867399" y="16084551"/>
          <a:ext cx="311150" cy="301624"/>
        </a:xfrm>
        <a:prstGeom prst="star5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21</xdr:col>
      <xdr:colOff>133349</xdr:colOff>
      <xdr:row>56</xdr:row>
      <xdr:rowOff>57151</xdr:rowOff>
    </xdr:from>
    <xdr:to>
      <xdr:col>22</xdr:col>
      <xdr:colOff>171449</xdr:colOff>
      <xdr:row>57</xdr:row>
      <xdr:rowOff>161925</xdr:rowOff>
    </xdr:to>
    <xdr:sp macro="" textlink="">
      <xdr:nvSpPr>
        <xdr:cNvPr id="18" name="Estrella de 5 puntas 17"/>
        <xdr:cNvSpPr/>
      </xdr:nvSpPr>
      <xdr:spPr>
        <a:xfrm>
          <a:off x="5867399" y="16478251"/>
          <a:ext cx="311150" cy="301624"/>
        </a:xfrm>
        <a:prstGeom prst="star5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21</xdr:col>
      <xdr:colOff>114299</xdr:colOff>
      <xdr:row>20</xdr:row>
      <xdr:rowOff>234951</xdr:rowOff>
    </xdr:from>
    <xdr:to>
      <xdr:col>22</xdr:col>
      <xdr:colOff>152399</xdr:colOff>
      <xdr:row>21</xdr:row>
      <xdr:rowOff>136525</xdr:rowOff>
    </xdr:to>
    <xdr:sp macro="" textlink="">
      <xdr:nvSpPr>
        <xdr:cNvPr id="19" name="Estrella de 5 puntas 18"/>
        <xdr:cNvSpPr/>
      </xdr:nvSpPr>
      <xdr:spPr>
        <a:xfrm>
          <a:off x="5848349" y="7581901"/>
          <a:ext cx="311150" cy="301624"/>
        </a:xfrm>
        <a:prstGeom prst="star5">
          <a:avLst/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C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34637</xdr:colOff>
      <xdr:row>10</xdr:row>
      <xdr:rowOff>161636</xdr:rowOff>
    </xdr:from>
    <xdr:to>
      <xdr:col>14</xdr:col>
      <xdr:colOff>645102</xdr:colOff>
      <xdr:row>61</xdr:row>
      <xdr:rowOff>106795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0.01761</cdr:x>
      <cdr:y>0.1122</cdr:y>
    </cdr:from>
    <cdr:to>
      <cdr:x>0.15789</cdr:x>
      <cdr:y>0.16445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273050" y="1050925"/>
          <a:ext cx="2174948" cy="4893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 eaLnBrk="1" latinLnBrk="0" hangingPunct="1"/>
          <a:r>
            <a:rPr lang="es-CO" sz="1100" b="1">
              <a:effectLst/>
              <a:latin typeface="+mn-lt"/>
              <a:ea typeface="+mn-ea"/>
              <a:cs typeface="+mn-cs"/>
            </a:rPr>
            <a:t>CONOCIMIENTO CORPORATIVO</a:t>
          </a:r>
          <a:endParaRPr lang="en-US">
            <a:effectLst/>
          </a:endParaRPr>
        </a:p>
        <a:p xmlns:a="http://schemas.openxmlformats.org/drawingml/2006/main">
          <a:pPr rtl="0" eaLnBrk="1" latinLnBrk="0" hangingPunct="1"/>
          <a:r>
            <a:rPr lang="es-CO" sz="1100" b="1">
              <a:effectLst/>
              <a:latin typeface="+mn-lt"/>
              <a:ea typeface="+mn-ea"/>
              <a:cs typeface="+mn-cs"/>
            </a:rPr>
            <a:t>(proteger/renovar/formar)</a:t>
          </a:r>
          <a:endParaRPr lang="en-US">
            <a:effectLst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0.51421</cdr:x>
      <cdr:y>0.11729</cdr:y>
    </cdr:from>
    <cdr:to>
      <cdr:x>0.67495</cdr:x>
      <cdr:y>0.16855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7972425" y="1098550"/>
          <a:ext cx="2492137" cy="4800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 eaLnBrk="1" latinLnBrk="0" hangingPunct="1"/>
          <a:r>
            <a:rPr lang="es-CO" sz="1100" b="1">
              <a:effectLst/>
              <a:latin typeface="+mn-lt"/>
              <a:ea typeface="+mn-ea"/>
              <a:cs typeface="+mn-cs"/>
            </a:rPr>
            <a:t>CONOCIMIENTO PÚBLICO</a:t>
          </a:r>
          <a:endParaRPr lang="en-US">
            <a:effectLst/>
          </a:endParaRPr>
        </a:p>
        <a:p xmlns:a="http://schemas.openxmlformats.org/drawingml/2006/main">
          <a:pPr rtl="0" eaLnBrk="1" latinLnBrk="0" hangingPunct="1"/>
          <a:r>
            <a:rPr lang="es-CO" sz="1100" b="1">
              <a:effectLst/>
              <a:latin typeface="+mn-lt"/>
              <a:ea typeface="+mn-ea"/>
              <a:cs typeface="+mn-cs"/>
            </a:rPr>
            <a:t>(licenciar/adquirir)</a:t>
          </a:r>
          <a:endParaRPr lang="en-US">
            <a:effectLst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0.02478</cdr:x>
      <cdr:y>0.57492</cdr:y>
    </cdr:from>
    <cdr:to>
      <cdr:x>0.14066</cdr:x>
      <cdr:y>0.62237</cdr:y>
    </cdr:to>
    <cdr:sp macro="" textlink="">
      <cdr:nvSpPr>
        <cdr:cNvPr id="5" name="CuadroTexto 37">
          <a:extLst xmlns:a="http://schemas.openxmlformats.org/drawingml/2006/main">
            <a:ext uri="{FF2B5EF4-FFF2-40B4-BE49-F238E27FC236}">
              <a16:creationId xmlns:a16="http://schemas.microsoft.com/office/drawing/2014/main" id="{F6FA661A-9EB3-4E67-A7C0-AEE7D631E872}"/>
            </a:ext>
          </a:extLst>
        </cdr:cNvPr>
        <cdr:cNvSpPr txBox="1"/>
      </cdr:nvSpPr>
      <cdr:spPr>
        <a:xfrm xmlns:a="http://schemas.openxmlformats.org/drawingml/2006/main">
          <a:off x="384175" y="5384800"/>
          <a:ext cx="1796687" cy="44449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 rtl="0" eaLnBrk="1" latinLnBrk="0" hangingPunct="1"/>
          <a:r>
            <a:rPr lang="es-CO" sz="1100" b="1" dirty="0">
              <a:effectLst/>
              <a:latin typeface="+mn-lt"/>
              <a:ea typeface="+mn-ea"/>
              <a:cs typeface="+mn-cs"/>
            </a:rPr>
            <a:t>CONOCIMIENTO PERSONAL</a:t>
          </a:r>
        </a:p>
        <a:p xmlns:a="http://schemas.openxmlformats.org/drawingml/2006/main">
          <a:pPr marL="0" indent="0" algn="l" rtl="0" eaLnBrk="1" latinLnBrk="0" hangingPunct="1"/>
          <a:r>
            <a:rPr lang="es-CO" sz="1100" b="1" dirty="0">
              <a:effectLst/>
              <a:latin typeface="+mn-lt"/>
              <a:ea typeface="+mn-ea"/>
              <a:cs typeface="+mn-cs"/>
            </a:rPr>
            <a:t>(Preservar/transferir)</a:t>
          </a:r>
        </a:p>
      </cdr:txBody>
    </cdr:sp>
  </cdr:relSizeAnchor>
  <cdr:relSizeAnchor xmlns:cdr="http://schemas.openxmlformats.org/drawingml/2006/chartDrawing">
    <cdr:from>
      <cdr:x>0.50295</cdr:x>
      <cdr:y>0.57831</cdr:y>
    </cdr:from>
    <cdr:to>
      <cdr:x>0.64908</cdr:x>
      <cdr:y>0.63646</cdr:y>
    </cdr:to>
    <cdr:sp macro="" textlink="">
      <cdr:nvSpPr>
        <cdr:cNvPr id="6" name="CuadroTexto 1"/>
        <cdr:cNvSpPr txBox="1"/>
      </cdr:nvSpPr>
      <cdr:spPr>
        <a:xfrm xmlns:a="http://schemas.openxmlformats.org/drawingml/2006/main">
          <a:off x="7797800" y="5416550"/>
          <a:ext cx="2265588" cy="5446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 b="1">
              <a:effectLst/>
              <a:latin typeface="+mn-lt"/>
              <a:ea typeface="+mn-ea"/>
              <a:cs typeface="+mn-cs"/>
            </a:rPr>
            <a:t>CONOCIMIENTO CONVENCIONAL</a:t>
          </a:r>
          <a:endParaRPr lang="en-US">
            <a:effectLst/>
          </a:endParaRPr>
        </a:p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 b="1">
              <a:effectLst/>
              <a:latin typeface="+mn-lt"/>
              <a:ea typeface="+mn-ea"/>
              <a:cs typeface="+mn-cs"/>
            </a:rPr>
            <a:t>(codificar/contratar)</a:t>
          </a:r>
          <a:endParaRPr lang="en-US">
            <a:effectLst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121434</xdr:colOff>
      <xdr:row>20</xdr:row>
      <xdr:rowOff>138098</xdr:rowOff>
    </xdr:from>
    <xdr:to>
      <xdr:col>23</xdr:col>
      <xdr:colOff>228600</xdr:colOff>
      <xdr:row>43</xdr:row>
      <xdr:rowOff>171450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284" y="3903648"/>
          <a:ext cx="7231866" cy="45609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showGridLines="0" tabSelected="1" view="pageLayout" zoomScaleNormal="100" zoomScaleSheetLayoutView="100" workbookViewId="0">
      <selection activeCell="A3" sqref="A3:H7"/>
    </sheetView>
  </sheetViews>
  <sheetFormatPr baseColWidth="10" defaultColWidth="4.81640625" defaultRowHeight="15.5" x14ac:dyDescent="0.35"/>
  <cols>
    <col min="1" max="16384" width="4.81640625" style="2"/>
  </cols>
  <sheetData>
    <row r="1" spans="1:18" x14ac:dyDescent="0.35">
      <c r="A1" s="125" t="s">
        <v>199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</row>
    <row r="2" spans="1:18" ht="16" thickBot="1" x14ac:dyDescent="0.4"/>
    <row r="3" spans="1:18" x14ac:dyDescent="0.35">
      <c r="A3" s="126" t="s">
        <v>194</v>
      </c>
      <c r="B3" s="127"/>
      <c r="C3" s="127"/>
      <c r="D3" s="127"/>
      <c r="E3" s="127"/>
      <c r="F3" s="127"/>
      <c r="G3" s="127"/>
      <c r="H3" s="127"/>
      <c r="I3" s="146" t="s">
        <v>195</v>
      </c>
      <c r="J3" s="146"/>
      <c r="K3" s="146"/>
      <c r="L3" s="146"/>
      <c r="M3" s="146"/>
      <c r="N3" s="146"/>
      <c r="O3" s="146"/>
      <c r="P3" s="146"/>
      <c r="Q3" s="146"/>
      <c r="R3" s="147"/>
    </row>
    <row r="4" spans="1:18" x14ac:dyDescent="0.35">
      <c r="A4" s="128"/>
      <c r="B4" s="121"/>
      <c r="C4" s="121"/>
      <c r="D4" s="121"/>
      <c r="E4" s="121"/>
      <c r="F4" s="121"/>
      <c r="G4" s="121"/>
      <c r="H4" s="121"/>
      <c r="I4" s="148" t="s">
        <v>99</v>
      </c>
      <c r="J4" s="148"/>
      <c r="K4" s="148"/>
      <c r="L4" s="148"/>
      <c r="M4" s="148"/>
      <c r="N4" s="148"/>
      <c r="O4" s="148"/>
      <c r="P4" s="148"/>
      <c r="Q4" s="148"/>
      <c r="R4" s="149"/>
    </row>
    <row r="5" spans="1:18" x14ac:dyDescent="0.35">
      <c r="A5" s="128"/>
      <c r="B5" s="121"/>
      <c r="C5" s="121"/>
      <c r="D5" s="121"/>
      <c r="E5" s="121"/>
      <c r="F5" s="121"/>
      <c r="G5" s="121"/>
      <c r="H5" s="121"/>
      <c r="I5" s="148" t="s">
        <v>119</v>
      </c>
      <c r="J5" s="148"/>
      <c r="K5" s="148"/>
      <c r="L5" s="148"/>
      <c r="M5" s="148"/>
      <c r="N5" s="148"/>
      <c r="O5" s="148"/>
      <c r="P5" s="148"/>
      <c r="Q5" s="148"/>
      <c r="R5" s="149"/>
    </row>
    <row r="6" spans="1:18" x14ac:dyDescent="0.35">
      <c r="A6" s="128"/>
      <c r="B6" s="121"/>
      <c r="C6" s="121"/>
      <c r="D6" s="121"/>
      <c r="E6" s="121"/>
      <c r="F6" s="121"/>
      <c r="G6" s="121"/>
      <c r="H6" s="121"/>
      <c r="I6" s="148" t="s">
        <v>196</v>
      </c>
      <c r="J6" s="148"/>
      <c r="K6" s="148"/>
      <c r="L6" s="148"/>
      <c r="M6" s="148"/>
      <c r="N6" s="148"/>
      <c r="O6" s="148"/>
      <c r="P6" s="148"/>
      <c r="Q6" s="148"/>
      <c r="R6" s="149"/>
    </row>
    <row r="7" spans="1:18" ht="16" thickBot="1" x14ac:dyDescent="0.4">
      <c r="A7" s="129"/>
      <c r="B7" s="130"/>
      <c r="C7" s="130"/>
      <c r="D7" s="130"/>
      <c r="E7" s="130"/>
      <c r="F7" s="130"/>
      <c r="G7" s="130"/>
      <c r="H7" s="130"/>
      <c r="I7" s="150" t="s">
        <v>197</v>
      </c>
      <c r="J7" s="150"/>
      <c r="K7" s="150"/>
      <c r="L7" s="150"/>
      <c r="M7" s="150"/>
      <c r="N7" s="150"/>
      <c r="O7" s="150"/>
      <c r="P7" s="150"/>
      <c r="Q7" s="150"/>
      <c r="R7" s="151"/>
    </row>
    <row r="8" spans="1:18" x14ac:dyDescent="0.35">
      <c r="A8" s="131" t="s">
        <v>198</v>
      </c>
      <c r="B8" s="132"/>
      <c r="C8" s="132"/>
      <c r="D8" s="132"/>
      <c r="E8" s="132"/>
      <c r="F8" s="132"/>
      <c r="G8" s="132"/>
      <c r="H8" s="132"/>
      <c r="I8" s="152" t="s">
        <v>195</v>
      </c>
      <c r="J8" s="152"/>
      <c r="K8" s="152"/>
      <c r="L8" s="152"/>
      <c r="M8" s="152"/>
      <c r="N8" s="152"/>
      <c r="O8" s="152"/>
      <c r="P8" s="152"/>
      <c r="Q8" s="152"/>
      <c r="R8" s="153"/>
    </row>
    <row r="9" spans="1:18" x14ac:dyDescent="0.35">
      <c r="A9" s="133"/>
      <c r="B9" s="122"/>
      <c r="C9" s="122"/>
      <c r="D9" s="122"/>
      <c r="E9" s="122"/>
      <c r="F9" s="122"/>
      <c r="G9" s="122"/>
      <c r="H9" s="122"/>
      <c r="I9" s="154" t="s">
        <v>99</v>
      </c>
      <c r="J9" s="154"/>
      <c r="K9" s="154"/>
      <c r="L9" s="154"/>
      <c r="M9" s="154"/>
      <c r="N9" s="154"/>
      <c r="O9" s="154"/>
      <c r="P9" s="154"/>
      <c r="Q9" s="154"/>
      <c r="R9" s="155"/>
    </row>
    <row r="10" spans="1:18" x14ac:dyDescent="0.35">
      <c r="A10" s="133"/>
      <c r="B10" s="122"/>
      <c r="C10" s="122"/>
      <c r="D10" s="122"/>
      <c r="E10" s="122"/>
      <c r="F10" s="122"/>
      <c r="G10" s="122"/>
      <c r="H10" s="122"/>
      <c r="I10" s="154" t="s">
        <v>119</v>
      </c>
      <c r="J10" s="154"/>
      <c r="K10" s="154"/>
      <c r="L10" s="154"/>
      <c r="M10" s="154"/>
      <c r="N10" s="154"/>
      <c r="O10" s="154"/>
      <c r="P10" s="154"/>
      <c r="Q10" s="154"/>
      <c r="R10" s="155"/>
    </row>
    <row r="11" spans="1:18" x14ac:dyDescent="0.35">
      <c r="A11" s="133"/>
      <c r="B11" s="122"/>
      <c r="C11" s="122"/>
      <c r="D11" s="122"/>
      <c r="E11" s="122"/>
      <c r="F11" s="122"/>
      <c r="G11" s="122"/>
      <c r="H11" s="122"/>
      <c r="I11" s="154" t="s">
        <v>196</v>
      </c>
      <c r="J11" s="154"/>
      <c r="K11" s="154"/>
      <c r="L11" s="154"/>
      <c r="M11" s="154"/>
      <c r="N11" s="154"/>
      <c r="O11" s="154"/>
      <c r="P11" s="154"/>
      <c r="Q11" s="154"/>
      <c r="R11" s="155"/>
    </row>
    <row r="12" spans="1:18" ht="16" thickBot="1" x14ac:dyDescent="0.4">
      <c r="A12" s="134"/>
      <c r="B12" s="135"/>
      <c r="C12" s="135"/>
      <c r="D12" s="135"/>
      <c r="E12" s="135"/>
      <c r="F12" s="135"/>
      <c r="G12" s="135"/>
      <c r="H12" s="135"/>
      <c r="I12" s="156" t="s">
        <v>197</v>
      </c>
      <c r="J12" s="156"/>
      <c r="K12" s="156"/>
      <c r="L12" s="156"/>
      <c r="M12" s="156"/>
      <c r="N12" s="156"/>
      <c r="O12" s="156"/>
      <c r="P12" s="156"/>
      <c r="Q12" s="156"/>
      <c r="R12" s="157"/>
    </row>
    <row r="13" spans="1:18" x14ac:dyDescent="0.35">
      <c r="A13" s="136" t="s">
        <v>200</v>
      </c>
      <c r="B13" s="137"/>
      <c r="C13" s="137"/>
      <c r="D13" s="137"/>
      <c r="E13" s="137"/>
      <c r="F13" s="137"/>
      <c r="G13" s="137"/>
      <c r="H13" s="137"/>
      <c r="I13" s="158" t="s">
        <v>195</v>
      </c>
      <c r="J13" s="158"/>
      <c r="K13" s="158"/>
      <c r="L13" s="158"/>
      <c r="M13" s="158"/>
      <c r="N13" s="158"/>
      <c r="O13" s="158"/>
      <c r="P13" s="158"/>
      <c r="Q13" s="158"/>
      <c r="R13" s="159"/>
    </row>
    <row r="14" spans="1:18" x14ac:dyDescent="0.35">
      <c r="A14" s="138"/>
      <c r="B14" s="123"/>
      <c r="C14" s="123"/>
      <c r="D14" s="123"/>
      <c r="E14" s="123"/>
      <c r="F14" s="123"/>
      <c r="G14" s="123"/>
      <c r="H14" s="123"/>
      <c r="I14" s="160" t="s">
        <v>99</v>
      </c>
      <c r="J14" s="160"/>
      <c r="K14" s="160"/>
      <c r="L14" s="160"/>
      <c r="M14" s="160"/>
      <c r="N14" s="160"/>
      <c r="O14" s="160"/>
      <c r="P14" s="160"/>
      <c r="Q14" s="160"/>
      <c r="R14" s="161"/>
    </row>
    <row r="15" spans="1:18" x14ac:dyDescent="0.35">
      <c r="A15" s="138"/>
      <c r="B15" s="123"/>
      <c r="C15" s="123"/>
      <c r="D15" s="123"/>
      <c r="E15" s="123"/>
      <c r="F15" s="123"/>
      <c r="G15" s="123"/>
      <c r="H15" s="123"/>
      <c r="I15" s="160" t="s">
        <v>119</v>
      </c>
      <c r="J15" s="160"/>
      <c r="K15" s="160"/>
      <c r="L15" s="160"/>
      <c r="M15" s="160"/>
      <c r="N15" s="160"/>
      <c r="O15" s="160"/>
      <c r="P15" s="160"/>
      <c r="Q15" s="160"/>
      <c r="R15" s="161"/>
    </row>
    <row r="16" spans="1:18" x14ac:dyDescent="0.35">
      <c r="A16" s="138"/>
      <c r="B16" s="123"/>
      <c r="C16" s="123"/>
      <c r="D16" s="123"/>
      <c r="E16" s="123"/>
      <c r="F16" s="123"/>
      <c r="G16" s="123"/>
      <c r="H16" s="123"/>
      <c r="I16" s="160" t="s">
        <v>196</v>
      </c>
      <c r="J16" s="160"/>
      <c r="K16" s="160"/>
      <c r="L16" s="160"/>
      <c r="M16" s="160"/>
      <c r="N16" s="160"/>
      <c r="O16" s="160"/>
      <c r="P16" s="160"/>
      <c r="Q16" s="160"/>
      <c r="R16" s="161"/>
    </row>
    <row r="17" spans="1:18" ht="16" thickBot="1" x14ac:dyDescent="0.4">
      <c r="A17" s="139"/>
      <c r="B17" s="140"/>
      <c r="C17" s="140"/>
      <c r="D17" s="140"/>
      <c r="E17" s="140"/>
      <c r="F17" s="140"/>
      <c r="G17" s="140"/>
      <c r="H17" s="140"/>
      <c r="I17" s="162" t="s">
        <v>197</v>
      </c>
      <c r="J17" s="162"/>
      <c r="K17" s="162"/>
      <c r="L17" s="162"/>
      <c r="M17" s="162"/>
      <c r="N17" s="162"/>
      <c r="O17" s="162"/>
      <c r="P17" s="162"/>
      <c r="Q17" s="162"/>
      <c r="R17" s="163"/>
    </row>
    <row r="18" spans="1:18" x14ac:dyDescent="0.35">
      <c r="A18" s="141" t="s">
        <v>201</v>
      </c>
      <c r="B18" s="142"/>
      <c r="C18" s="142"/>
      <c r="D18" s="142"/>
      <c r="E18" s="142"/>
      <c r="F18" s="142"/>
      <c r="G18" s="142"/>
      <c r="H18" s="142"/>
      <c r="I18" s="164" t="s">
        <v>195</v>
      </c>
      <c r="J18" s="164"/>
      <c r="K18" s="164"/>
      <c r="L18" s="164"/>
      <c r="M18" s="164"/>
      <c r="N18" s="164"/>
      <c r="O18" s="164"/>
      <c r="P18" s="164"/>
      <c r="Q18" s="164"/>
      <c r="R18" s="165"/>
    </row>
    <row r="19" spans="1:18" x14ac:dyDescent="0.35">
      <c r="A19" s="143"/>
      <c r="B19" s="124"/>
      <c r="C19" s="124"/>
      <c r="D19" s="124"/>
      <c r="E19" s="124"/>
      <c r="F19" s="124"/>
      <c r="G19" s="124"/>
      <c r="H19" s="124"/>
      <c r="I19" s="166" t="s">
        <v>99</v>
      </c>
      <c r="J19" s="166"/>
      <c r="K19" s="166"/>
      <c r="L19" s="166"/>
      <c r="M19" s="166"/>
      <c r="N19" s="166"/>
      <c r="O19" s="166"/>
      <c r="P19" s="166"/>
      <c r="Q19" s="166"/>
      <c r="R19" s="167"/>
    </row>
    <row r="20" spans="1:18" x14ac:dyDescent="0.35">
      <c r="A20" s="143"/>
      <c r="B20" s="124"/>
      <c r="C20" s="124"/>
      <c r="D20" s="124"/>
      <c r="E20" s="124"/>
      <c r="F20" s="124"/>
      <c r="G20" s="124"/>
      <c r="H20" s="124"/>
      <c r="I20" s="166" t="s">
        <v>119</v>
      </c>
      <c r="J20" s="166"/>
      <c r="K20" s="166"/>
      <c r="L20" s="166"/>
      <c r="M20" s="166"/>
      <c r="N20" s="166"/>
      <c r="O20" s="166"/>
      <c r="P20" s="166"/>
      <c r="Q20" s="166"/>
      <c r="R20" s="167"/>
    </row>
    <row r="21" spans="1:18" x14ac:dyDescent="0.35">
      <c r="A21" s="143"/>
      <c r="B21" s="124"/>
      <c r="C21" s="124"/>
      <c r="D21" s="124"/>
      <c r="E21" s="124"/>
      <c r="F21" s="124"/>
      <c r="G21" s="124"/>
      <c r="H21" s="124"/>
      <c r="I21" s="166" t="s">
        <v>196</v>
      </c>
      <c r="J21" s="166"/>
      <c r="K21" s="166"/>
      <c r="L21" s="166"/>
      <c r="M21" s="166"/>
      <c r="N21" s="166"/>
      <c r="O21" s="166"/>
      <c r="P21" s="166"/>
      <c r="Q21" s="166"/>
      <c r="R21" s="167"/>
    </row>
    <row r="22" spans="1:18" ht="16" thickBot="1" x14ac:dyDescent="0.4">
      <c r="A22" s="144"/>
      <c r="B22" s="145"/>
      <c r="C22" s="145"/>
      <c r="D22" s="145"/>
      <c r="E22" s="145"/>
      <c r="F22" s="145"/>
      <c r="G22" s="145"/>
      <c r="H22" s="145"/>
      <c r="I22" s="168" t="s">
        <v>197</v>
      </c>
      <c r="J22" s="168"/>
      <c r="K22" s="168"/>
      <c r="L22" s="168"/>
      <c r="M22" s="168"/>
      <c r="N22" s="168"/>
      <c r="O22" s="168"/>
      <c r="P22" s="168"/>
      <c r="Q22" s="168"/>
      <c r="R22" s="169"/>
    </row>
  </sheetData>
  <mergeCells count="25">
    <mergeCell ref="A1:R1"/>
    <mergeCell ref="A18:H22"/>
    <mergeCell ref="I18:R18"/>
    <mergeCell ref="I19:R19"/>
    <mergeCell ref="I20:R20"/>
    <mergeCell ref="I21:R21"/>
    <mergeCell ref="I22:R22"/>
    <mergeCell ref="A13:H17"/>
    <mergeCell ref="I13:R13"/>
    <mergeCell ref="I14:R14"/>
    <mergeCell ref="I15:R15"/>
    <mergeCell ref="I16:R16"/>
    <mergeCell ref="I17:R17"/>
    <mergeCell ref="A8:H12"/>
    <mergeCell ref="I8:R8"/>
    <mergeCell ref="I9:R9"/>
    <mergeCell ref="I10:R10"/>
    <mergeCell ref="I11:R11"/>
    <mergeCell ref="I12:R12"/>
    <mergeCell ref="A3:H7"/>
    <mergeCell ref="I7:R7"/>
    <mergeCell ref="I6:R6"/>
    <mergeCell ref="I5:R5"/>
    <mergeCell ref="I4:R4"/>
    <mergeCell ref="I3:R3"/>
  </mergeCells>
  <hyperlinks>
    <hyperlink ref="I3:R3" location="IdCartera!A1" display="Gestión Cuentas por Cobrar (Cartera)"/>
    <hyperlink ref="I4:R4" location="IdContabilidad!A1" display="Gestión Contable"/>
    <hyperlink ref="I5:R5" location="IdCXP!A1" display="Gestión Cuentas por Pagar (Tesorería)"/>
    <hyperlink ref="I6:R6" location="IdCostos!A1" display="Gestión Costos"/>
    <hyperlink ref="I7:R7" location="IdTI!A1" display="Gestión de la Tecnología y la información"/>
    <hyperlink ref="I8:R8" location="ConocimientoCartera!A1" display="Gestión Cuentas por Cobrar (Cartera)"/>
    <hyperlink ref="I9:R9" location="ConocimientoContable!A1" display="Gestión Contable"/>
    <hyperlink ref="I10:R10" location="ConocimientoCXP!A1" display="Gestión Cuentas por Pagar (Tesorería)"/>
    <hyperlink ref="I11:R11" location="ConocimientoCostos!A1" display="Gestión Costos"/>
    <hyperlink ref="I12:R12" location="ConocimientoTI!A1" display="Gestión de la Tecnología y la información"/>
    <hyperlink ref="I14:R14" location="ValoracionContable!A1" display="Gestión Contable"/>
    <hyperlink ref="I15:R15" location="ValoracionCXP!A1" display="Gestión Cuentas por Pagar (Tesorería)"/>
    <hyperlink ref="I16:R16" location="ValoracionCostos!A1" display="Gestión Costos"/>
    <hyperlink ref="I17:R17" location="ValoracionTI!A1" display="Gestión de la Tecnología y la información"/>
    <hyperlink ref="I13:R13" location="ValoracionCartera!A1" display="Gestión Cuentas por Cobrar (Cartera)"/>
    <hyperlink ref="I19:R19" location="MapaContable!A1" display="Gestión Contable"/>
    <hyperlink ref="I20:R20" location="MapaCXP!A1" display="Gestión Cuentas por Pagar (Tesorería)"/>
    <hyperlink ref="I21:R21" location="MapaCostos!A1" display="Gestión Costos"/>
    <hyperlink ref="I22:R22" location="MapaTI!A1" display="Gestión de la Tecnología y la información"/>
    <hyperlink ref="I18:R18" location="MapaCartera!A1" display="Gestión Cuentas por Cobrar (Cartera)"/>
  </hyperlinks>
  <pageMargins left="0.7" right="0.7" top="0.75" bottom="0.75" header="0.3" footer="0.3"/>
  <pageSetup paperSize="9" orientation="portrait" r:id="rId1"/>
  <headerFooter>
    <oddHeader>&amp;C&amp;"Arial,Negrita"&amp;12FASE I y II Proceso Captura de Capital Intelectual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X45"/>
  <sheetViews>
    <sheetView showGridLines="0" view="pageLayout" zoomScaleNormal="100" workbookViewId="0">
      <selection activeCell="V1" sqref="V1:X1"/>
    </sheetView>
  </sheetViews>
  <sheetFormatPr baseColWidth="10" defaultColWidth="4.54296875" defaultRowHeight="15.5" x14ac:dyDescent="0.35"/>
  <cols>
    <col min="1" max="16384" width="4.54296875" style="1"/>
  </cols>
  <sheetData>
    <row r="1" spans="1:24" x14ac:dyDescent="0.35">
      <c r="V1" s="170" t="s">
        <v>202</v>
      </c>
      <c r="W1" s="170"/>
      <c r="X1" s="170"/>
    </row>
    <row r="2" spans="1:24" ht="16" thickBot="1" x14ac:dyDescent="0.4"/>
    <row r="3" spans="1:24" x14ac:dyDescent="0.35">
      <c r="A3" s="68" t="s">
        <v>0</v>
      </c>
      <c r="B3" s="69"/>
      <c r="C3" s="69"/>
      <c r="D3" s="69"/>
      <c r="E3" s="69"/>
      <c r="F3" s="76" t="s">
        <v>10</v>
      </c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7"/>
    </row>
    <row r="4" spans="1:24" x14ac:dyDescent="0.35">
      <c r="A4" s="68" t="s">
        <v>1</v>
      </c>
      <c r="B4" s="69"/>
      <c r="C4" s="69"/>
      <c r="D4" s="69"/>
      <c r="E4" s="69"/>
      <c r="F4" s="70" t="s">
        <v>10</v>
      </c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1"/>
    </row>
    <row r="5" spans="1:24" x14ac:dyDescent="0.35">
      <c r="A5" s="68" t="s">
        <v>2</v>
      </c>
      <c r="B5" s="69"/>
      <c r="C5" s="69"/>
      <c r="D5" s="69"/>
      <c r="E5" s="69"/>
      <c r="F5" s="70" t="s">
        <v>119</v>
      </c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1"/>
    </row>
    <row r="6" spans="1:24" x14ac:dyDescent="0.35">
      <c r="A6" s="68" t="s">
        <v>3</v>
      </c>
      <c r="B6" s="69"/>
      <c r="C6" s="69"/>
      <c r="D6" s="69"/>
      <c r="E6" s="69"/>
      <c r="F6" s="70" t="s">
        <v>13</v>
      </c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1"/>
    </row>
    <row r="7" spans="1:24" x14ac:dyDescent="0.35">
      <c r="A7" s="56" t="s">
        <v>4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8"/>
    </row>
    <row r="8" spans="1:24" ht="33" customHeight="1" x14ac:dyDescent="0.35">
      <c r="A8" s="72" t="s">
        <v>5</v>
      </c>
      <c r="B8" s="73"/>
      <c r="C8" s="73"/>
      <c r="D8" s="73"/>
      <c r="E8" s="73"/>
      <c r="F8" s="73"/>
      <c r="G8" s="73"/>
      <c r="H8" s="73"/>
      <c r="I8" s="73"/>
      <c r="J8" s="73"/>
      <c r="K8" s="73" t="s">
        <v>6</v>
      </c>
      <c r="L8" s="73"/>
      <c r="M8" s="73"/>
      <c r="N8" s="73"/>
      <c r="O8" s="73"/>
      <c r="P8" s="73"/>
      <c r="Q8" s="73"/>
      <c r="R8" s="73"/>
      <c r="S8" s="73"/>
      <c r="T8" s="74" t="s">
        <v>7</v>
      </c>
      <c r="U8" s="74"/>
      <c r="V8" s="74"/>
      <c r="W8" s="74"/>
      <c r="X8" s="75"/>
    </row>
    <row r="9" spans="1:24" x14ac:dyDescent="0.35">
      <c r="A9" s="62" t="s">
        <v>120</v>
      </c>
      <c r="B9" s="63"/>
      <c r="C9" s="63"/>
      <c r="D9" s="63"/>
      <c r="E9" s="63"/>
      <c r="F9" s="63"/>
      <c r="G9" s="63"/>
      <c r="H9" s="63"/>
      <c r="I9" s="63"/>
      <c r="J9" s="63"/>
      <c r="K9" s="63" t="s">
        <v>121</v>
      </c>
      <c r="L9" s="63"/>
      <c r="M9" s="63"/>
      <c r="N9" s="63"/>
      <c r="O9" s="63"/>
      <c r="P9" s="63"/>
      <c r="Q9" s="63"/>
      <c r="R9" s="63"/>
      <c r="S9" s="63"/>
      <c r="T9" s="63" t="s">
        <v>122</v>
      </c>
      <c r="U9" s="63"/>
      <c r="V9" s="63"/>
      <c r="W9" s="63"/>
      <c r="X9" s="64"/>
    </row>
    <row r="10" spans="1:24" x14ac:dyDescent="0.35">
      <c r="A10" s="62" t="s">
        <v>123</v>
      </c>
      <c r="B10" s="63"/>
      <c r="C10" s="63"/>
      <c r="D10" s="63"/>
      <c r="E10" s="63"/>
      <c r="F10" s="63"/>
      <c r="G10" s="63"/>
      <c r="H10" s="63"/>
      <c r="I10" s="63"/>
      <c r="J10" s="63"/>
      <c r="K10" s="63" t="s">
        <v>124</v>
      </c>
      <c r="L10" s="63"/>
      <c r="M10" s="63"/>
      <c r="N10" s="63"/>
      <c r="O10" s="63"/>
      <c r="P10" s="63"/>
      <c r="Q10" s="63"/>
      <c r="R10" s="63"/>
      <c r="S10" s="63"/>
      <c r="T10" s="63" t="s">
        <v>19</v>
      </c>
      <c r="U10" s="63"/>
      <c r="V10" s="63"/>
      <c r="W10" s="63"/>
      <c r="X10" s="64"/>
    </row>
    <row r="11" spans="1:24" x14ac:dyDescent="0.35">
      <c r="A11" s="62" t="s">
        <v>125</v>
      </c>
      <c r="B11" s="63"/>
      <c r="C11" s="63"/>
      <c r="D11" s="63"/>
      <c r="E11" s="63"/>
      <c r="F11" s="63"/>
      <c r="G11" s="63"/>
      <c r="H11" s="63"/>
      <c r="I11" s="63"/>
      <c r="J11" s="63"/>
      <c r="K11" s="63" t="s">
        <v>124</v>
      </c>
      <c r="L11" s="63"/>
      <c r="M11" s="63"/>
      <c r="N11" s="63"/>
      <c r="O11" s="63"/>
      <c r="P11" s="63"/>
      <c r="Q11" s="63"/>
      <c r="R11" s="63"/>
      <c r="S11" s="63"/>
      <c r="T11" s="63" t="s">
        <v>126</v>
      </c>
      <c r="U11" s="63"/>
      <c r="V11" s="63"/>
      <c r="W11" s="63"/>
      <c r="X11" s="64"/>
    </row>
    <row r="12" spans="1:24" x14ac:dyDescent="0.35">
      <c r="A12" s="56" t="s">
        <v>8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8"/>
    </row>
    <row r="13" spans="1:24" x14ac:dyDescent="0.35">
      <c r="A13" s="59" t="s">
        <v>127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1"/>
    </row>
    <row r="14" spans="1:24" x14ac:dyDescent="0.35">
      <c r="A14" s="59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1"/>
    </row>
    <row r="15" spans="1:24" x14ac:dyDescent="0.35">
      <c r="A15" s="59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1"/>
    </row>
    <row r="16" spans="1:24" x14ac:dyDescent="0.35">
      <c r="A16" s="59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1"/>
    </row>
    <row r="17" spans="1:24" x14ac:dyDescent="0.35">
      <c r="A17" s="59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1"/>
    </row>
    <row r="18" spans="1:24" x14ac:dyDescent="0.35">
      <c r="A18" s="59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1"/>
    </row>
    <row r="19" spans="1:24" x14ac:dyDescent="0.35">
      <c r="A19" s="59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1"/>
    </row>
    <row r="20" spans="1:24" x14ac:dyDescent="0.35">
      <c r="A20" s="56" t="s">
        <v>9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8"/>
    </row>
    <row r="21" spans="1:24" x14ac:dyDescent="0.35">
      <c r="A21" s="62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4"/>
    </row>
    <row r="22" spans="1:24" x14ac:dyDescent="0.35">
      <c r="A22" s="62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4"/>
    </row>
    <row r="23" spans="1:24" x14ac:dyDescent="0.35">
      <c r="A23" s="62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4"/>
    </row>
    <row r="24" spans="1:24" x14ac:dyDescent="0.35">
      <c r="A24" s="62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4"/>
    </row>
    <row r="25" spans="1:24" x14ac:dyDescent="0.35">
      <c r="A25" s="62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4"/>
    </row>
    <row r="26" spans="1:24" x14ac:dyDescent="0.35">
      <c r="A26" s="62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4"/>
    </row>
    <row r="27" spans="1:24" x14ac:dyDescent="0.35">
      <c r="A27" s="62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4"/>
    </row>
    <row r="28" spans="1:24" x14ac:dyDescent="0.35">
      <c r="A28" s="62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4"/>
    </row>
    <row r="29" spans="1:24" x14ac:dyDescent="0.35">
      <c r="A29" s="62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4"/>
    </row>
    <row r="30" spans="1:24" x14ac:dyDescent="0.35">
      <c r="A30" s="62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4"/>
    </row>
    <row r="31" spans="1:24" x14ac:dyDescent="0.35">
      <c r="A31" s="62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4"/>
    </row>
    <row r="32" spans="1:24" x14ac:dyDescent="0.35">
      <c r="A32" s="62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4"/>
    </row>
    <row r="33" spans="1:24" x14ac:dyDescent="0.35">
      <c r="A33" s="62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4"/>
    </row>
    <row r="34" spans="1:24" x14ac:dyDescent="0.35">
      <c r="A34" s="62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4"/>
    </row>
    <row r="35" spans="1:24" x14ac:dyDescent="0.35">
      <c r="A35" s="62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4"/>
    </row>
    <row r="36" spans="1:24" x14ac:dyDescent="0.35">
      <c r="A36" s="62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4"/>
    </row>
    <row r="37" spans="1:24" x14ac:dyDescent="0.35">
      <c r="A37" s="62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4"/>
    </row>
    <row r="38" spans="1:24" x14ac:dyDescent="0.35">
      <c r="A38" s="62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4"/>
    </row>
    <row r="39" spans="1:24" x14ac:dyDescent="0.35">
      <c r="A39" s="62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4"/>
    </row>
    <row r="40" spans="1:24" x14ac:dyDescent="0.35">
      <c r="A40" s="62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4"/>
    </row>
    <row r="41" spans="1:24" x14ac:dyDescent="0.35">
      <c r="A41" s="62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4"/>
    </row>
    <row r="42" spans="1:24" x14ac:dyDescent="0.35">
      <c r="A42" s="62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4"/>
    </row>
    <row r="43" spans="1:24" x14ac:dyDescent="0.35">
      <c r="A43" s="62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4"/>
    </row>
    <row r="44" spans="1:24" x14ac:dyDescent="0.35">
      <c r="A44" s="62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4"/>
    </row>
    <row r="45" spans="1:24" ht="16" thickBot="1" x14ac:dyDescent="0.4">
      <c r="A45" s="65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7"/>
    </row>
  </sheetData>
  <mergeCells count="26">
    <mergeCell ref="V1:X1"/>
    <mergeCell ref="A21:X45"/>
    <mergeCell ref="A11:J11"/>
    <mergeCell ref="K11:S11"/>
    <mergeCell ref="T11:X11"/>
    <mergeCell ref="A12:X12"/>
    <mergeCell ref="A13:X19"/>
    <mergeCell ref="A20:X20"/>
    <mergeCell ref="A9:J9"/>
    <mergeCell ref="K9:S9"/>
    <mergeCell ref="T9:X9"/>
    <mergeCell ref="A10:J10"/>
    <mergeCell ref="K10:S10"/>
    <mergeCell ref="T10:X10"/>
    <mergeCell ref="A6:E6"/>
    <mergeCell ref="F6:X6"/>
    <mergeCell ref="A7:X7"/>
    <mergeCell ref="A8:J8"/>
    <mergeCell ref="K8:S8"/>
    <mergeCell ref="T8:X8"/>
    <mergeCell ref="A3:E3"/>
    <mergeCell ref="F3:X3"/>
    <mergeCell ref="A4:E4"/>
    <mergeCell ref="F4:X4"/>
    <mergeCell ref="A5:E5"/>
    <mergeCell ref="F5:X5"/>
  </mergeCells>
  <hyperlinks>
    <hyperlink ref="V1:X1" location="Indice!A1" display="ÍNDICE"/>
  </hyperlinks>
  <pageMargins left="0.7" right="0.7" top="0.75" bottom="0.75" header="0.3" footer="0.3"/>
  <pageSetup scale="80" orientation="portrait" r:id="rId1"/>
  <headerFooter>
    <oddHeader>&amp;C&amp;"Arial,Negrita"&amp;14FICHA RECOPILACIÓN DOCUMENTAL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AC58"/>
  <sheetViews>
    <sheetView showGridLines="0" view="pageLayout" zoomScaleNormal="100" workbookViewId="0">
      <selection activeCell="U1" sqref="U1:W1"/>
    </sheetView>
  </sheetViews>
  <sheetFormatPr baseColWidth="10" defaultColWidth="3.81640625" defaultRowHeight="15.5" x14ac:dyDescent="0.35"/>
  <cols>
    <col min="1" max="16384" width="3.81640625" style="2"/>
  </cols>
  <sheetData>
    <row r="1" spans="1:29" x14ac:dyDescent="0.35">
      <c r="U1" s="170" t="s">
        <v>202</v>
      </c>
      <c r="V1" s="170"/>
      <c r="W1" s="170"/>
    </row>
    <row r="3" spans="1:29" ht="16" thickBot="1" x14ac:dyDescent="0.4">
      <c r="A3" s="86" t="s">
        <v>0</v>
      </c>
      <c r="B3" s="86"/>
      <c r="C3" s="86"/>
      <c r="D3" s="86"/>
      <c r="E3" s="86"/>
      <c r="F3" s="86"/>
      <c r="G3" s="86"/>
      <c r="H3" s="86"/>
      <c r="I3" s="86"/>
      <c r="J3" s="86"/>
      <c r="K3" s="98" t="s">
        <v>10</v>
      </c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100"/>
      <c r="X3" s="3"/>
      <c r="Y3" s="3"/>
      <c r="Z3" s="3"/>
      <c r="AA3" s="3"/>
      <c r="AB3" s="3"/>
      <c r="AC3" s="3"/>
    </row>
    <row r="4" spans="1:29" ht="16" thickBot="1" x14ac:dyDescent="0.4">
      <c r="A4" s="86" t="s">
        <v>1</v>
      </c>
      <c r="B4" s="86"/>
      <c r="C4" s="86"/>
      <c r="D4" s="86"/>
      <c r="E4" s="86"/>
      <c r="F4" s="86"/>
      <c r="G4" s="86"/>
      <c r="H4" s="86"/>
      <c r="I4" s="86"/>
      <c r="J4" s="86"/>
      <c r="K4" s="87" t="s">
        <v>11</v>
      </c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9"/>
      <c r="X4" s="3"/>
      <c r="Y4" s="3"/>
      <c r="Z4" s="3"/>
      <c r="AA4" s="3"/>
      <c r="AB4" s="3"/>
      <c r="AC4" s="3"/>
    </row>
    <row r="5" spans="1:29" ht="16" thickBot="1" x14ac:dyDescent="0.4">
      <c r="A5" s="86" t="s">
        <v>2</v>
      </c>
      <c r="B5" s="86"/>
      <c r="C5" s="86"/>
      <c r="D5" s="86"/>
      <c r="E5" s="86"/>
      <c r="F5" s="86"/>
      <c r="G5" s="86"/>
      <c r="H5" s="86"/>
      <c r="I5" s="86"/>
      <c r="J5" s="86"/>
      <c r="K5" s="87" t="s">
        <v>128</v>
      </c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9"/>
      <c r="X5" s="3"/>
      <c r="Y5" s="3"/>
      <c r="Z5" s="3"/>
      <c r="AA5" s="3"/>
      <c r="AB5" s="3"/>
      <c r="AC5" s="3"/>
    </row>
    <row r="6" spans="1:29" x14ac:dyDescent="0.35">
      <c r="A6" s="86" t="s">
        <v>21</v>
      </c>
      <c r="B6" s="86"/>
      <c r="C6" s="86"/>
      <c r="D6" s="86"/>
      <c r="E6" s="86"/>
      <c r="F6" s="86"/>
      <c r="G6" s="86"/>
      <c r="H6" s="86"/>
      <c r="I6" s="86"/>
      <c r="J6" s="86"/>
      <c r="K6" s="87" t="s">
        <v>120</v>
      </c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9"/>
      <c r="X6" s="3"/>
      <c r="Y6" s="3"/>
      <c r="Z6" s="3"/>
      <c r="AA6" s="3"/>
      <c r="AB6" s="3"/>
      <c r="AC6" s="3"/>
    </row>
    <row r="7" spans="1:29" x14ac:dyDescent="0.35">
      <c r="A7" s="90" t="s">
        <v>22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</row>
    <row r="8" spans="1:29" ht="113.25" customHeight="1" x14ac:dyDescent="0.35">
      <c r="A8" s="91" t="s">
        <v>129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</row>
    <row r="9" spans="1:29" x14ac:dyDescent="0.35">
      <c r="A9" s="90" t="s">
        <v>23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</row>
    <row r="10" spans="1:29" ht="35.5" customHeight="1" x14ac:dyDescent="0.35">
      <c r="A10" s="93" t="s">
        <v>24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</row>
    <row r="11" spans="1:29" ht="35.5" customHeight="1" x14ac:dyDescent="0.35">
      <c r="A11" s="94"/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</row>
    <row r="12" spans="1:29" ht="35.5" customHeight="1" x14ac:dyDescent="0.35">
      <c r="A12" s="94"/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</row>
    <row r="13" spans="1:29" ht="35.5" customHeight="1" x14ac:dyDescent="0.35">
      <c r="A13" s="94"/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</row>
    <row r="14" spans="1:29" ht="35.5" customHeight="1" x14ac:dyDescent="0.35">
      <c r="A14" s="94"/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</row>
    <row r="15" spans="1:29" ht="35.5" customHeight="1" x14ac:dyDescent="0.35">
      <c r="A15" s="94"/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</row>
    <row r="16" spans="1:29" ht="35.5" customHeight="1" x14ac:dyDescent="0.35">
      <c r="A16" s="94"/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</row>
    <row r="17" spans="1:23" ht="35.5" customHeight="1" x14ac:dyDescent="0.35">
      <c r="A17" s="94"/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</row>
    <row r="18" spans="1:23" ht="56.25" customHeight="1" x14ac:dyDescent="0.35">
      <c r="A18" s="95" t="s">
        <v>25</v>
      </c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</row>
    <row r="19" spans="1:23" x14ac:dyDescent="0.35">
      <c r="A19" s="118" t="s">
        <v>131</v>
      </c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78"/>
      <c r="W19" s="78"/>
    </row>
    <row r="20" spans="1:23" x14ac:dyDescent="0.35">
      <c r="A20" s="118"/>
      <c r="B20" s="118"/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78"/>
      <c r="W20" s="78"/>
    </row>
    <row r="21" spans="1:23" ht="15" customHeight="1" x14ac:dyDescent="0.35">
      <c r="A21" s="60" t="s">
        <v>132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78"/>
      <c r="W21" s="78"/>
    </row>
    <row r="22" spans="1:23" ht="15" customHeight="1" x14ac:dyDescent="0.35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78"/>
      <c r="W22" s="78"/>
    </row>
    <row r="23" spans="1:23" x14ac:dyDescent="0.35">
      <c r="A23" s="60" t="s">
        <v>136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78"/>
      <c r="W23" s="78"/>
    </row>
    <row r="24" spans="1:23" x14ac:dyDescent="0.35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78"/>
      <c r="W24" s="78"/>
    </row>
    <row r="25" spans="1:23" x14ac:dyDescent="0.35">
      <c r="A25" s="60" t="s">
        <v>137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78"/>
      <c r="W25" s="78"/>
    </row>
    <row r="26" spans="1:23" x14ac:dyDescent="0.35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78"/>
      <c r="W26" s="78"/>
    </row>
    <row r="27" spans="1:23" x14ac:dyDescent="0.35">
      <c r="A27" s="60" t="s">
        <v>140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78"/>
      <c r="W27" s="78"/>
    </row>
    <row r="28" spans="1:23" x14ac:dyDescent="0.35">
      <c r="A28" s="60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78"/>
      <c r="W28" s="78"/>
    </row>
    <row r="29" spans="1:23" x14ac:dyDescent="0.35">
      <c r="A29" s="78"/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</row>
    <row r="30" spans="1:23" x14ac:dyDescent="0.35">
      <c r="A30" s="78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</row>
    <row r="31" spans="1:23" x14ac:dyDescent="0.35">
      <c r="A31" s="79"/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1"/>
    </row>
    <row r="32" spans="1:23" ht="51.75" customHeight="1" x14ac:dyDescent="0.35">
      <c r="A32" s="84" t="s">
        <v>26</v>
      </c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</row>
    <row r="33" spans="1:23" ht="25" customHeight="1" x14ac:dyDescent="0.35">
      <c r="A33" s="60" t="s">
        <v>133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78"/>
      <c r="W33" s="78"/>
    </row>
    <row r="34" spans="1:23" ht="25" customHeight="1" x14ac:dyDescent="0.35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78"/>
      <c r="W34" s="78"/>
    </row>
    <row r="35" spans="1:23" ht="24" customHeight="1" x14ac:dyDescent="0.35">
      <c r="A35" s="60" t="s">
        <v>134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78"/>
      <c r="W35" s="78"/>
    </row>
    <row r="36" spans="1:23" ht="24" customHeight="1" x14ac:dyDescent="0.35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78"/>
      <c r="W36" s="78"/>
    </row>
    <row r="37" spans="1:23" x14ac:dyDescent="0.35">
      <c r="A37" s="60" t="s">
        <v>138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78"/>
      <c r="W37" s="78"/>
    </row>
    <row r="38" spans="1:23" x14ac:dyDescent="0.35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78"/>
      <c r="W38" s="78"/>
    </row>
    <row r="39" spans="1:23" x14ac:dyDescent="0.35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78"/>
      <c r="W39" s="78"/>
    </row>
    <row r="40" spans="1:23" x14ac:dyDescent="0.35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78"/>
      <c r="W40" s="78"/>
    </row>
    <row r="41" spans="1:23" x14ac:dyDescent="0.35">
      <c r="A41" s="78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</row>
    <row r="42" spans="1:23" x14ac:dyDescent="0.35">
      <c r="A42" s="78"/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</row>
    <row r="43" spans="1:23" x14ac:dyDescent="0.35">
      <c r="A43" s="78"/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</row>
    <row r="44" spans="1:23" x14ac:dyDescent="0.35">
      <c r="A44" s="78"/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</row>
    <row r="45" spans="1:23" x14ac:dyDescent="0.35">
      <c r="A45" s="79"/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1"/>
    </row>
    <row r="46" spans="1:23" ht="51" customHeight="1" x14ac:dyDescent="0.35">
      <c r="A46" s="82" t="s">
        <v>27</v>
      </c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</row>
    <row r="47" spans="1:23" ht="24" customHeight="1" x14ac:dyDescent="0.35">
      <c r="A47" s="60" t="s">
        <v>130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78"/>
      <c r="W47" s="78"/>
    </row>
    <row r="48" spans="1:23" ht="24" customHeight="1" x14ac:dyDescent="0.35">
      <c r="A48" s="60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78"/>
      <c r="W48" s="78"/>
    </row>
    <row r="49" spans="1:23" x14ac:dyDescent="0.35">
      <c r="A49" s="60" t="s">
        <v>135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78"/>
      <c r="W49" s="78"/>
    </row>
    <row r="50" spans="1:23" x14ac:dyDescent="0.35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78"/>
      <c r="W50" s="78"/>
    </row>
    <row r="51" spans="1:23" x14ac:dyDescent="0.35">
      <c r="A51" s="60" t="s">
        <v>139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78"/>
      <c r="W51" s="78"/>
    </row>
    <row r="52" spans="1:23" x14ac:dyDescent="0.35">
      <c r="A52" s="60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78"/>
      <c r="W52" s="78"/>
    </row>
    <row r="53" spans="1:23" x14ac:dyDescent="0.35">
      <c r="A53" s="60" t="s">
        <v>141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78"/>
      <c r="W53" s="78"/>
    </row>
    <row r="54" spans="1:23" x14ac:dyDescent="0.35">
      <c r="A54" s="60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78"/>
      <c r="W54" s="78"/>
    </row>
    <row r="55" spans="1:23" x14ac:dyDescent="0.35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78"/>
      <c r="W55" s="78"/>
    </row>
    <row r="56" spans="1:23" x14ac:dyDescent="0.35">
      <c r="A56" s="60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78"/>
      <c r="W56" s="78"/>
    </row>
    <row r="57" spans="1:23" x14ac:dyDescent="0.35">
      <c r="A57" s="60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78"/>
      <c r="W57" s="78"/>
    </row>
    <row r="58" spans="1:23" x14ac:dyDescent="0.35">
      <c r="A58" s="60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78"/>
      <c r="W58" s="78"/>
    </row>
  </sheetData>
  <mergeCells count="54">
    <mergeCell ref="U1:W1"/>
    <mergeCell ref="A55:U56"/>
    <mergeCell ref="V55:W56"/>
    <mergeCell ref="A57:U58"/>
    <mergeCell ref="V57:W58"/>
    <mergeCell ref="A49:U50"/>
    <mergeCell ref="V49:W50"/>
    <mergeCell ref="A51:U52"/>
    <mergeCell ref="V51:W52"/>
    <mergeCell ref="A53:U54"/>
    <mergeCell ref="V53:W54"/>
    <mergeCell ref="A43:U44"/>
    <mergeCell ref="V43:W44"/>
    <mergeCell ref="A45:W45"/>
    <mergeCell ref="A46:W46"/>
    <mergeCell ref="A47:U48"/>
    <mergeCell ref="V47:W48"/>
    <mergeCell ref="A37:U38"/>
    <mergeCell ref="V37:W38"/>
    <mergeCell ref="A39:U40"/>
    <mergeCell ref="V39:W40"/>
    <mergeCell ref="A41:U42"/>
    <mergeCell ref="V41:W42"/>
    <mergeCell ref="A31:W31"/>
    <mergeCell ref="A32:W32"/>
    <mergeCell ref="A33:U34"/>
    <mergeCell ref="V33:W34"/>
    <mergeCell ref="A35:U36"/>
    <mergeCell ref="V35:W36"/>
    <mergeCell ref="A25:U26"/>
    <mergeCell ref="V25:W26"/>
    <mergeCell ref="A27:U28"/>
    <mergeCell ref="V27:W28"/>
    <mergeCell ref="A29:U30"/>
    <mergeCell ref="V29:W30"/>
    <mergeCell ref="A23:U24"/>
    <mergeCell ref="V23:W24"/>
    <mergeCell ref="A6:J6"/>
    <mergeCell ref="K6:W6"/>
    <mergeCell ref="A7:W7"/>
    <mergeCell ref="A8:W8"/>
    <mergeCell ref="A9:W9"/>
    <mergeCell ref="A10:W17"/>
    <mergeCell ref="A18:W18"/>
    <mergeCell ref="A19:U20"/>
    <mergeCell ref="V19:W20"/>
    <mergeCell ref="A21:U22"/>
    <mergeCell ref="V21:W22"/>
    <mergeCell ref="A3:J3"/>
    <mergeCell ref="K3:W3"/>
    <mergeCell ref="A4:J4"/>
    <mergeCell ref="K4:W4"/>
    <mergeCell ref="A5:J5"/>
    <mergeCell ref="K5:W5"/>
  </mergeCells>
  <hyperlinks>
    <hyperlink ref="U1:W1" location="Indice!A1" display="ÍNDICE"/>
  </hyperlinks>
  <pageMargins left="0.7" right="0.7" top="0.75" bottom="0.75" header="0.3" footer="0.3"/>
  <pageSetup orientation="portrait" r:id="rId1"/>
  <headerFooter>
    <oddHeader>&amp;C&amp;"Arial,Negrita"&amp;12IDENTIFICACIÓN CONOCIMIENTO INDIVIDUAL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T27"/>
  <sheetViews>
    <sheetView showGridLines="0" zoomScale="80" zoomScaleNormal="80" workbookViewId="0">
      <pane xSplit="2" ySplit="1" topLeftCell="I2" activePane="bottomRight" state="frozen"/>
      <selection activeCell="V1" sqref="V1:X1"/>
      <selection pane="topRight" activeCell="V1" sqref="V1:X1"/>
      <selection pane="bottomLeft" activeCell="V1" sqref="V1:X1"/>
      <selection pane="bottomRight" activeCell="R1" sqref="R1:T1"/>
    </sheetView>
  </sheetViews>
  <sheetFormatPr baseColWidth="10" defaultColWidth="11.453125" defaultRowHeight="14.5" x14ac:dyDescent="0.35"/>
  <cols>
    <col min="1" max="1" width="6.54296875" style="7" customWidth="1"/>
    <col min="2" max="2" width="89.453125" style="45" customWidth="1"/>
    <col min="3" max="3" width="26.26953125" style="34" customWidth="1"/>
    <col min="4" max="4" width="3.54296875" style="7" hidden="1" customWidth="1"/>
    <col min="5" max="5" width="31.26953125" style="34" customWidth="1"/>
    <col min="6" max="6" width="3.81640625" style="7" hidden="1" customWidth="1"/>
    <col min="7" max="7" width="31.54296875" style="34" customWidth="1"/>
    <col min="8" max="8" width="4.453125" style="7" hidden="1" customWidth="1"/>
    <col min="9" max="9" width="32.7265625" style="34" customWidth="1"/>
    <col min="10" max="10" width="4.81640625" style="34" hidden="1" customWidth="1"/>
    <col min="11" max="11" width="39.7265625" style="34" customWidth="1"/>
    <col min="12" max="12" width="5.54296875" style="7" hidden="1" customWidth="1"/>
    <col min="13" max="16" width="11.453125" style="7" hidden="1" customWidth="1"/>
    <col min="17" max="17" width="5.81640625" style="7" hidden="1" customWidth="1"/>
    <col min="18" max="16384" width="11.453125" style="7"/>
  </cols>
  <sheetData>
    <row r="1" spans="1:20" ht="160.5" customHeight="1" thickBot="1" x14ac:dyDescent="0.4">
      <c r="A1" s="102" t="s">
        <v>35</v>
      </c>
      <c r="B1" s="103"/>
      <c r="C1" s="4" t="s">
        <v>142</v>
      </c>
      <c r="D1" s="5"/>
      <c r="E1" s="4" t="s">
        <v>143</v>
      </c>
      <c r="F1" s="4" t="s">
        <v>36</v>
      </c>
      <c r="G1" s="4" t="s">
        <v>144</v>
      </c>
      <c r="H1" s="4" t="s">
        <v>36</v>
      </c>
      <c r="I1" s="4" t="s">
        <v>145</v>
      </c>
      <c r="J1" s="6"/>
      <c r="K1" s="4" t="s">
        <v>146</v>
      </c>
      <c r="R1" s="170" t="s">
        <v>202</v>
      </c>
      <c r="S1" s="170"/>
      <c r="T1" s="170"/>
    </row>
    <row r="2" spans="1:20" ht="15.75" hidden="1" customHeight="1" x14ac:dyDescent="0.35">
      <c r="A2" s="104" t="s">
        <v>37</v>
      </c>
      <c r="B2" s="104"/>
      <c r="C2" s="104"/>
      <c r="D2" s="8" t="e">
        <f>SUM(#REF!)</f>
        <v>#REF!</v>
      </c>
      <c r="E2" s="8"/>
      <c r="F2" s="9" t="e">
        <f>SUM(#REF!)</f>
        <v>#REF!</v>
      </c>
      <c r="G2" s="8"/>
      <c r="H2" s="9" t="e">
        <f>SUM(#REF!)</f>
        <v>#REF!</v>
      </c>
      <c r="I2" s="8"/>
      <c r="J2" s="8" t="e">
        <f>SUM(#REF!)</f>
        <v>#REF!</v>
      </c>
      <c r="K2" s="8"/>
      <c r="L2" s="8" t="e">
        <f>SUM(#REF!)</f>
        <v>#REF!</v>
      </c>
    </row>
    <row r="3" spans="1:20" ht="33.75" customHeight="1" thickBot="1" x14ac:dyDescent="0.4">
      <c r="A3" s="105" t="s">
        <v>38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7"/>
    </row>
    <row r="4" spans="1:20" ht="15" thickBot="1" x14ac:dyDescent="0.4">
      <c r="A4" s="108" t="s">
        <v>39</v>
      </c>
      <c r="B4" s="109"/>
      <c r="C4" s="10"/>
      <c r="D4" s="11"/>
      <c r="E4" s="12"/>
      <c r="F4" s="13"/>
      <c r="G4" s="12"/>
      <c r="H4" s="13"/>
      <c r="I4" s="12"/>
      <c r="J4" s="14"/>
      <c r="K4" s="12"/>
      <c r="L4" s="15"/>
    </row>
    <row r="5" spans="1:20" x14ac:dyDescent="0.35">
      <c r="A5" s="16">
        <v>1</v>
      </c>
      <c r="B5" s="17" t="s">
        <v>40</v>
      </c>
      <c r="C5" s="18">
        <v>5</v>
      </c>
      <c r="D5" s="19"/>
      <c r="E5" s="18">
        <v>5</v>
      </c>
      <c r="F5" s="18">
        <v>4</v>
      </c>
      <c r="G5" s="18">
        <v>5</v>
      </c>
      <c r="H5" s="18">
        <v>4</v>
      </c>
      <c r="I5" s="18">
        <v>5</v>
      </c>
      <c r="J5" s="18">
        <v>4</v>
      </c>
      <c r="K5" s="18">
        <v>5</v>
      </c>
      <c r="L5" s="20"/>
    </row>
    <row r="6" spans="1:20" x14ac:dyDescent="0.35">
      <c r="A6" s="16">
        <v>2</v>
      </c>
      <c r="B6" s="17" t="s">
        <v>41</v>
      </c>
      <c r="C6" s="21">
        <v>3</v>
      </c>
      <c r="D6" s="19"/>
      <c r="E6" s="21">
        <v>3</v>
      </c>
      <c r="F6" s="21">
        <v>5</v>
      </c>
      <c r="G6" s="21">
        <v>0</v>
      </c>
      <c r="H6" s="21">
        <v>5</v>
      </c>
      <c r="I6" s="21">
        <v>0</v>
      </c>
      <c r="J6" s="21">
        <v>5</v>
      </c>
      <c r="K6" s="21">
        <v>0</v>
      </c>
      <c r="L6" s="20"/>
    </row>
    <row r="7" spans="1:20" x14ac:dyDescent="0.35">
      <c r="A7" s="16">
        <v>3</v>
      </c>
      <c r="B7" s="17" t="s">
        <v>42</v>
      </c>
      <c r="C7" s="21">
        <v>5</v>
      </c>
      <c r="D7" s="19"/>
      <c r="E7" s="21">
        <v>5</v>
      </c>
      <c r="F7" s="21">
        <v>3</v>
      </c>
      <c r="G7" s="21">
        <v>5</v>
      </c>
      <c r="H7" s="21">
        <v>3</v>
      </c>
      <c r="I7" s="21">
        <v>5</v>
      </c>
      <c r="J7" s="21">
        <v>3</v>
      </c>
      <c r="K7" s="21">
        <v>5</v>
      </c>
      <c r="L7" s="20"/>
    </row>
    <row r="8" spans="1:20" x14ac:dyDescent="0.35">
      <c r="A8" s="16">
        <v>4</v>
      </c>
      <c r="B8" s="17" t="s">
        <v>43</v>
      </c>
      <c r="C8" s="21">
        <v>5</v>
      </c>
      <c r="D8" s="19"/>
      <c r="E8" s="21">
        <v>4</v>
      </c>
      <c r="F8" s="21">
        <v>5</v>
      </c>
      <c r="G8" s="21">
        <v>5</v>
      </c>
      <c r="H8" s="21">
        <v>5</v>
      </c>
      <c r="I8" s="21">
        <v>5</v>
      </c>
      <c r="J8" s="21">
        <v>5</v>
      </c>
      <c r="K8" s="21">
        <v>5</v>
      </c>
      <c r="L8" s="20"/>
    </row>
    <row r="9" spans="1:20" x14ac:dyDescent="0.35">
      <c r="A9" s="16">
        <v>5</v>
      </c>
      <c r="B9" s="17" t="s">
        <v>44</v>
      </c>
      <c r="C9" s="21">
        <v>4</v>
      </c>
      <c r="D9" s="19"/>
      <c r="E9" s="21">
        <v>3</v>
      </c>
      <c r="F9" s="21">
        <v>5</v>
      </c>
      <c r="G9" s="21">
        <v>3</v>
      </c>
      <c r="H9" s="21">
        <v>5</v>
      </c>
      <c r="I9" s="21">
        <v>5</v>
      </c>
      <c r="J9" s="21">
        <v>5</v>
      </c>
      <c r="K9" s="21">
        <v>5</v>
      </c>
      <c r="L9" s="20"/>
    </row>
    <row r="10" spans="1:20" x14ac:dyDescent="0.35">
      <c r="A10" s="16">
        <v>6</v>
      </c>
      <c r="B10" s="17" t="s">
        <v>45</v>
      </c>
      <c r="C10" s="21">
        <v>5</v>
      </c>
      <c r="D10" s="19"/>
      <c r="E10" s="21">
        <v>4</v>
      </c>
      <c r="F10" s="21">
        <v>2</v>
      </c>
      <c r="G10" s="21">
        <v>5</v>
      </c>
      <c r="H10" s="21">
        <v>2</v>
      </c>
      <c r="I10" s="21">
        <v>5</v>
      </c>
      <c r="J10" s="21">
        <v>2</v>
      </c>
      <c r="K10" s="21">
        <v>5</v>
      </c>
      <c r="L10" s="20"/>
    </row>
    <row r="11" spans="1:20" x14ac:dyDescent="0.35">
      <c r="A11" s="16">
        <v>7</v>
      </c>
      <c r="B11" s="17" t="s">
        <v>46</v>
      </c>
      <c r="C11" s="21">
        <v>4</v>
      </c>
      <c r="D11" s="19"/>
      <c r="E11" s="21">
        <v>5</v>
      </c>
      <c r="F11" s="21">
        <v>3</v>
      </c>
      <c r="G11" s="21">
        <v>5</v>
      </c>
      <c r="H11" s="21">
        <v>3</v>
      </c>
      <c r="I11" s="21">
        <v>4</v>
      </c>
      <c r="J11" s="21">
        <v>3</v>
      </c>
      <c r="K11" s="21">
        <v>5</v>
      </c>
      <c r="L11" s="20"/>
    </row>
    <row r="12" spans="1:20" ht="30.75" customHeight="1" x14ac:dyDescent="0.35">
      <c r="A12" s="16">
        <v>8</v>
      </c>
      <c r="B12" s="17" t="s">
        <v>47</v>
      </c>
      <c r="C12" s="21">
        <v>1</v>
      </c>
      <c r="D12" s="19"/>
      <c r="E12" s="21">
        <v>2</v>
      </c>
      <c r="F12" s="21">
        <v>1</v>
      </c>
      <c r="G12" s="21">
        <v>3</v>
      </c>
      <c r="H12" s="21">
        <v>1</v>
      </c>
      <c r="I12" s="21">
        <v>2</v>
      </c>
      <c r="J12" s="21">
        <v>1</v>
      </c>
      <c r="K12" s="21">
        <v>0</v>
      </c>
      <c r="L12" s="20"/>
    </row>
    <row r="13" spans="1:20" x14ac:dyDescent="0.35">
      <c r="A13" s="16">
        <v>9</v>
      </c>
      <c r="B13" s="17" t="s">
        <v>48</v>
      </c>
      <c r="C13" s="21">
        <v>1</v>
      </c>
      <c r="D13" s="19"/>
      <c r="E13" s="21">
        <v>2</v>
      </c>
      <c r="F13" s="21">
        <v>1</v>
      </c>
      <c r="G13" s="21">
        <v>3</v>
      </c>
      <c r="H13" s="21">
        <v>1</v>
      </c>
      <c r="I13" s="21">
        <v>3</v>
      </c>
      <c r="J13" s="21">
        <v>1</v>
      </c>
      <c r="K13" s="21">
        <v>1</v>
      </c>
      <c r="L13" s="20"/>
    </row>
    <row r="14" spans="1:20" x14ac:dyDescent="0.35">
      <c r="A14" s="16">
        <v>10</v>
      </c>
      <c r="B14" s="17" t="s">
        <v>49</v>
      </c>
      <c r="C14" s="21">
        <v>1</v>
      </c>
      <c r="D14" s="19"/>
      <c r="E14" s="21">
        <v>5</v>
      </c>
      <c r="F14" s="21">
        <v>5</v>
      </c>
      <c r="G14" s="21">
        <v>5</v>
      </c>
      <c r="H14" s="21">
        <v>5</v>
      </c>
      <c r="I14" s="21">
        <v>5</v>
      </c>
      <c r="J14" s="21">
        <v>5</v>
      </c>
      <c r="K14" s="21">
        <v>0</v>
      </c>
      <c r="L14" s="20"/>
    </row>
    <row r="15" spans="1:20" x14ac:dyDescent="0.35">
      <c r="A15" s="16">
        <v>11</v>
      </c>
      <c r="B15" s="17" t="s">
        <v>50</v>
      </c>
      <c r="C15" s="21">
        <v>1</v>
      </c>
      <c r="D15" s="19"/>
      <c r="E15" s="21">
        <v>1</v>
      </c>
      <c r="F15" s="21">
        <v>2</v>
      </c>
      <c r="G15" s="21">
        <v>2</v>
      </c>
      <c r="H15" s="21">
        <v>2</v>
      </c>
      <c r="I15" s="21">
        <v>3</v>
      </c>
      <c r="J15" s="21">
        <v>2</v>
      </c>
      <c r="K15" s="21">
        <v>0</v>
      </c>
      <c r="L15" s="20"/>
    </row>
    <row r="16" spans="1:20" x14ac:dyDescent="0.35">
      <c r="A16" s="16">
        <v>12</v>
      </c>
      <c r="B16" s="17" t="s">
        <v>51</v>
      </c>
      <c r="C16" s="21">
        <v>1</v>
      </c>
      <c r="D16" s="19"/>
      <c r="E16" s="21">
        <v>1</v>
      </c>
      <c r="F16" s="21">
        <v>3</v>
      </c>
      <c r="G16" s="21">
        <v>2</v>
      </c>
      <c r="H16" s="21">
        <v>3</v>
      </c>
      <c r="I16" s="21">
        <v>2</v>
      </c>
      <c r="J16" s="21">
        <v>3</v>
      </c>
      <c r="K16" s="21">
        <v>0</v>
      </c>
      <c r="L16" s="20"/>
    </row>
    <row r="17" spans="1:17" ht="39" customHeight="1" thickBot="1" x14ac:dyDescent="0.4">
      <c r="A17" s="22">
        <v>13</v>
      </c>
      <c r="B17" s="23" t="s">
        <v>52</v>
      </c>
      <c r="C17" s="24">
        <v>1</v>
      </c>
      <c r="D17" s="25"/>
      <c r="E17" s="24">
        <v>1</v>
      </c>
      <c r="F17" s="24">
        <v>1</v>
      </c>
      <c r="G17" s="24">
        <v>1</v>
      </c>
      <c r="H17" s="24">
        <v>1</v>
      </c>
      <c r="I17" s="24">
        <v>1</v>
      </c>
      <c r="J17" s="24">
        <v>1</v>
      </c>
      <c r="K17" s="24">
        <v>0</v>
      </c>
      <c r="L17" s="26"/>
    </row>
    <row r="18" spans="1:17" ht="15" thickBot="1" x14ac:dyDescent="0.4">
      <c r="A18" s="110" t="s">
        <v>53</v>
      </c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2"/>
    </row>
    <row r="19" spans="1:17" ht="39.75" customHeight="1" x14ac:dyDescent="0.35">
      <c r="A19" s="113" t="s">
        <v>54</v>
      </c>
      <c r="B19" s="27" t="s">
        <v>55</v>
      </c>
      <c r="C19" s="28">
        <f>IFERROR(AVERAGE(C12:C14),"")</f>
        <v>1</v>
      </c>
      <c r="D19" s="29"/>
      <c r="E19" s="30">
        <f t="shared" ref="E19:L19" si="0">IFERROR(AVERAGE(E12:E14),"")</f>
        <v>3</v>
      </c>
      <c r="F19" s="31">
        <f t="shared" si="0"/>
        <v>2.3333333333333335</v>
      </c>
      <c r="G19" s="32">
        <f>IFERROR(AVERAGE(G12:G14),"")</f>
        <v>3.6666666666666665</v>
      </c>
      <c r="H19" s="33">
        <f t="shared" si="0"/>
        <v>2.3333333333333335</v>
      </c>
      <c r="I19" s="30">
        <f t="shared" si="0"/>
        <v>3.3333333333333335</v>
      </c>
      <c r="J19" s="31">
        <f t="shared" si="0"/>
        <v>2.3333333333333335</v>
      </c>
      <c r="K19" s="32">
        <f t="shared" si="0"/>
        <v>0.33333333333333331</v>
      </c>
      <c r="L19" s="7" t="str">
        <f t="shared" si="0"/>
        <v/>
      </c>
      <c r="M19" s="34" t="e">
        <f>MAX(N19,O19,P19)</f>
        <v>#REF!</v>
      </c>
      <c r="N19" s="7" t="e">
        <f>#REF!</f>
        <v>#REF!</v>
      </c>
      <c r="O19" s="7" t="e">
        <f>#REF!</f>
        <v>#REF!</v>
      </c>
      <c r="P19" s="7" t="e">
        <f>D2</f>
        <v>#REF!</v>
      </c>
      <c r="Q19" s="7">
        <v>2</v>
      </c>
    </row>
    <row r="20" spans="1:17" ht="44.25" customHeight="1" x14ac:dyDescent="0.35">
      <c r="A20" s="113"/>
      <c r="B20" s="27" t="s">
        <v>56</v>
      </c>
      <c r="C20" s="28">
        <f>IFERROR(AVERAGE(C15:C17),"")</f>
        <v>1</v>
      </c>
      <c r="D20" s="29"/>
      <c r="E20" s="30">
        <f>IFERROR(AVERAGE(E15:E17),"")</f>
        <v>1</v>
      </c>
      <c r="F20" s="31"/>
      <c r="G20" s="32">
        <f>IFERROR(AVERAGE(G15:G17),"")</f>
        <v>1.6666666666666667</v>
      </c>
      <c r="H20" s="33"/>
      <c r="I20" s="30">
        <f>IFERROR(AVERAGE(I15:I17),"")</f>
        <v>2</v>
      </c>
      <c r="J20" s="31"/>
      <c r="K20" s="32">
        <f>IFERROR(AVERAGE(K15:K17),"")</f>
        <v>0</v>
      </c>
      <c r="M20" s="34"/>
      <c r="N20" s="34" t="s">
        <v>57</v>
      </c>
      <c r="O20" s="34" t="s">
        <v>58</v>
      </c>
      <c r="P20" s="34" t="s">
        <v>59</v>
      </c>
      <c r="Q20" s="7">
        <v>3</v>
      </c>
    </row>
    <row r="21" spans="1:17" ht="59.25" customHeight="1" thickBot="1" x14ac:dyDescent="0.4">
      <c r="A21" s="114"/>
      <c r="B21" s="35" t="s">
        <v>60</v>
      </c>
      <c r="C21" s="36">
        <f>IFERROR(AVERAGE(C5:C11),"")</f>
        <v>4.4285714285714288</v>
      </c>
      <c r="D21" s="37"/>
      <c r="E21" s="38">
        <f>IFERROR(AVERAGE(E5:E11),"")</f>
        <v>4.1428571428571432</v>
      </c>
      <c r="F21" s="39"/>
      <c r="G21" s="40">
        <f>IFERROR(AVERAGE(G5:G11),"")</f>
        <v>4</v>
      </c>
      <c r="H21" s="41"/>
      <c r="I21" s="38">
        <f>IFERROR(AVERAGE(I5:I11),"")</f>
        <v>4.1428571428571432</v>
      </c>
      <c r="J21" s="39"/>
      <c r="K21" s="40">
        <f>IFERROR(AVERAGE(K5:K11),"")</f>
        <v>4.2857142857142856</v>
      </c>
      <c r="M21" s="34" t="e">
        <f>MAX(N21,O21,P21)</f>
        <v>#REF!</v>
      </c>
      <c r="N21" s="7" t="e">
        <f>#REF!</f>
        <v>#REF!</v>
      </c>
      <c r="O21" s="7" t="e">
        <f>#REF!</f>
        <v>#REF!</v>
      </c>
      <c r="P21" s="7" t="e">
        <f>F2</f>
        <v>#REF!</v>
      </c>
      <c r="Q21" s="7">
        <v>4</v>
      </c>
    </row>
    <row r="22" spans="1:17" x14ac:dyDescent="0.35">
      <c r="A22" s="42"/>
      <c r="B22" s="43"/>
      <c r="M22" s="34"/>
      <c r="N22" s="34" t="s">
        <v>57</v>
      </c>
      <c r="O22" s="34" t="s">
        <v>58</v>
      </c>
      <c r="P22" s="34" t="s">
        <v>59</v>
      </c>
      <c r="Q22" s="7">
        <v>5</v>
      </c>
    </row>
    <row r="23" spans="1:17" x14ac:dyDescent="0.35">
      <c r="A23" s="42"/>
      <c r="B23" s="43"/>
      <c r="M23" s="34" t="e">
        <f>MAX(N23,O23,P23)</f>
        <v>#REF!</v>
      </c>
      <c r="N23" s="7" t="e">
        <f>#REF!</f>
        <v>#REF!</v>
      </c>
      <c r="O23" s="7" t="e">
        <f>#REF!</f>
        <v>#REF!</v>
      </c>
      <c r="P23" s="7" t="e">
        <f>H2</f>
        <v>#REF!</v>
      </c>
    </row>
    <row r="24" spans="1:17" ht="34.5" customHeight="1" x14ac:dyDescent="0.35">
      <c r="A24" s="42"/>
      <c r="B24" s="43"/>
      <c r="M24" s="34"/>
      <c r="N24" s="34" t="s">
        <v>57</v>
      </c>
      <c r="O24" s="34" t="s">
        <v>58</v>
      </c>
      <c r="P24" s="34" t="s">
        <v>59</v>
      </c>
    </row>
    <row r="25" spans="1:17" ht="15" customHeight="1" x14ac:dyDescent="0.35">
      <c r="A25" s="101"/>
      <c r="B25" s="44"/>
      <c r="M25" s="34" t="e">
        <f>MAX(N25,O25,P25)</f>
        <v>#REF!</v>
      </c>
      <c r="N25" s="7" t="e">
        <f>#REF!</f>
        <v>#REF!</v>
      </c>
      <c r="O25" s="7" t="e">
        <f>#REF!</f>
        <v>#REF!</v>
      </c>
      <c r="P25" s="7" t="e">
        <f>J2</f>
        <v>#REF!</v>
      </c>
    </row>
    <row r="26" spans="1:17" x14ac:dyDescent="0.35">
      <c r="A26" s="101"/>
      <c r="B26" s="43"/>
      <c r="M26" s="34"/>
      <c r="N26" s="34" t="s">
        <v>57</v>
      </c>
      <c r="O26" s="34" t="s">
        <v>58</v>
      </c>
      <c r="P26" s="34" t="s">
        <v>59</v>
      </c>
    </row>
    <row r="27" spans="1:17" x14ac:dyDescent="0.35">
      <c r="A27" s="101"/>
      <c r="B27" s="44"/>
      <c r="C27" s="7"/>
      <c r="M27" s="34" t="e">
        <f>MAX(N27,O27,P27)</f>
        <v>#REF!</v>
      </c>
      <c r="N27" s="7" t="e">
        <f>#REF!</f>
        <v>#REF!</v>
      </c>
      <c r="O27" s="7" t="e">
        <f>#REF!</f>
        <v>#REF!</v>
      </c>
      <c r="P27" s="7" t="e">
        <f>L2</f>
        <v>#REF!</v>
      </c>
    </row>
  </sheetData>
  <mergeCells count="8">
    <mergeCell ref="R1:T1"/>
    <mergeCell ref="A25:A27"/>
    <mergeCell ref="A1:B1"/>
    <mergeCell ref="A2:C2"/>
    <mergeCell ref="A3:L3"/>
    <mergeCell ref="A4:B4"/>
    <mergeCell ref="A18:L18"/>
    <mergeCell ref="A19:A21"/>
  </mergeCells>
  <hyperlinks>
    <hyperlink ref="R1:T1" location="Indice!A1" display="ÍNDICE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K6"/>
  <sheetViews>
    <sheetView showGridLines="0" zoomScale="50" zoomScaleNormal="50" workbookViewId="0">
      <selection activeCell="I2" sqref="I2:K2"/>
    </sheetView>
  </sheetViews>
  <sheetFormatPr baseColWidth="10" defaultRowHeight="14.5" x14ac:dyDescent="0.35"/>
  <cols>
    <col min="1" max="1" width="27" customWidth="1"/>
    <col min="2" max="2" width="4.54296875" customWidth="1"/>
    <col min="3" max="3" width="56.54296875" customWidth="1"/>
    <col min="4" max="4" width="27.26953125" customWidth="1"/>
    <col min="5" max="5" width="32.1796875" customWidth="1"/>
    <col min="6" max="6" width="39.54296875" customWidth="1"/>
    <col min="7" max="7" width="40.54296875" customWidth="1"/>
    <col min="8" max="8" width="35.54296875" customWidth="1"/>
  </cols>
  <sheetData>
    <row r="1" spans="1:11" ht="45.75" customHeight="1" x14ac:dyDescent="0.35">
      <c r="A1" s="46" t="s">
        <v>61</v>
      </c>
      <c r="B1" s="46" t="s">
        <v>62</v>
      </c>
      <c r="C1" s="46" t="s">
        <v>63</v>
      </c>
      <c r="D1" s="47" t="s">
        <v>64</v>
      </c>
      <c r="E1" s="47" t="s">
        <v>65</v>
      </c>
      <c r="F1" s="47" t="s">
        <v>66</v>
      </c>
      <c r="G1" s="48" t="s">
        <v>67</v>
      </c>
      <c r="H1" s="48" t="s">
        <v>68</v>
      </c>
    </row>
    <row r="2" spans="1:11" ht="50.25" customHeight="1" x14ac:dyDescent="0.35">
      <c r="A2" s="115" t="s">
        <v>10</v>
      </c>
      <c r="B2" s="55" t="s">
        <v>69</v>
      </c>
      <c r="C2" s="50" t="str">
        <f>+ValoracionCXP!C1</f>
        <v>CONOCIMIENTO 1
Sabemos como Verificar el cumplimiento de los contratos de anticipos realizados con los proveedores</v>
      </c>
      <c r="D2" s="51">
        <f>+ValoracionCXP!C20</f>
        <v>1</v>
      </c>
      <c r="E2" s="51">
        <f>+ValoracionCXP!C19</f>
        <v>1</v>
      </c>
      <c r="F2" s="51">
        <f>+ValoracionCXP!C21</f>
        <v>4.4285714285714288</v>
      </c>
      <c r="G2" s="52" t="str">
        <f>IF(AND(D2&gt;=3,E2&gt;=3),"Conocimiento público",IF(AND(D2&lt;3,E2&lt;3),"Conocimiento personal",IF(AND(D2&gt;=3,E2&lt;3),"Conocimiento convencional","Conocimiento corporativo")))</f>
        <v>Conocimiento personal</v>
      </c>
      <c r="H2" s="53" t="str">
        <f>IF(G2="Conocimiento personal","Transferir/preservar",IF(G2="Conocimiento convencional","Codificar/contratar",IF(G2="Conocimiento público","Licenciar/adquirir",IF(G2="Conocimiento corporativo","Renovar/formar",""))))</f>
        <v>Transferir/preservar</v>
      </c>
      <c r="I2" s="170" t="s">
        <v>202</v>
      </c>
      <c r="J2" s="170"/>
      <c r="K2" s="170"/>
    </row>
    <row r="3" spans="1:11" ht="45" customHeight="1" x14ac:dyDescent="0.35">
      <c r="A3" s="115"/>
      <c r="B3" s="55" t="s">
        <v>70</v>
      </c>
      <c r="C3" s="50" t="str">
        <f>+ValoracionCXP!E1</f>
        <v>CONOCIMIENTO 2
Sabemos como Realizar egresos por débitos automáticos diariamente reportados en la conciliación de bancos.</v>
      </c>
      <c r="D3" s="51">
        <f>+ValoracionCXP!E20</f>
        <v>1</v>
      </c>
      <c r="E3" s="51">
        <f>+ValoracionCXP!E19</f>
        <v>3</v>
      </c>
      <c r="F3" s="51">
        <f>+ValoracionCXP!E21</f>
        <v>4.1428571428571432</v>
      </c>
      <c r="G3" s="52" t="str">
        <f>IF(AND(D3&gt;=3,E3&gt;=3),"Conocimiento público",IF(AND(D3&lt;3,E3&lt;3),"Conocimiento personal",IF(AND(D3&gt;=3,E3&lt;3),"Conocimiento convencional","Conocimiento corporativo")))</f>
        <v>Conocimiento corporativo</v>
      </c>
      <c r="H3" s="53" t="str">
        <f>IF(G3="Conocimiento personal","Transferir/preservar",IF(G3="Conocimiento convencional","Codificar/contratar",IF(G3="Conocimiento público","Licenciar/adquirir",IF(G3="Conocimiento corporativo","Renovar/formar",""))))</f>
        <v>Renovar/formar</v>
      </c>
    </row>
    <row r="4" spans="1:11" ht="67.5" customHeight="1" x14ac:dyDescent="0.35">
      <c r="A4" s="115"/>
      <c r="B4" s="55" t="s">
        <v>71</v>
      </c>
      <c r="C4" s="50" t="str">
        <f>+ValoracionCXP!G1</f>
        <v xml:space="preserve">CONOCIMIENTO 3
Sabemos como Hacer el cuadre de caja diario </v>
      </c>
      <c r="D4" s="51">
        <f>+ValoracionCXP!G20</f>
        <v>1.6666666666666667</v>
      </c>
      <c r="E4" s="51">
        <f>+ValoracionCXP!G19</f>
        <v>3.6666666666666665</v>
      </c>
      <c r="F4" s="51">
        <f>+ValoracionCXP!G21</f>
        <v>4</v>
      </c>
      <c r="G4" s="52" t="str">
        <f>IF(AND(D4&gt;=3,E4&gt;=3),"Conocimiento público",IF(AND(D4&lt;3,E4&lt;3),"Conocimiento personal",IF(AND(D4&gt;=3,E4&lt;3),"Conocimiento convencional","Conocimiento corporativo")))</f>
        <v>Conocimiento corporativo</v>
      </c>
      <c r="H4" s="53" t="str">
        <f>IF(G4="Conocimiento personal","Transferir/preservar",IF(G4="Conocimiento convencional","Codificar/contratar",IF(G4="Conocimiento público","Licenciar/adquirir",IF(G4="Conocimiento corporativo","Renovar/formar",""))))</f>
        <v>Renovar/formar</v>
      </c>
    </row>
    <row r="5" spans="1:11" ht="57" customHeight="1" x14ac:dyDescent="0.35">
      <c r="A5" s="115"/>
      <c r="B5" s="55" t="s">
        <v>72</v>
      </c>
      <c r="C5" s="50" t="str">
        <f>+ValoracionCXP!I1</f>
        <v xml:space="preserve">CONOCIMIENTO 4
Sabemos como Revisar y verificar el PyG mensual que envía contabilidad por unidad de negocio </v>
      </c>
      <c r="D5" s="51">
        <f>+ValoracionCXP!I20</f>
        <v>2</v>
      </c>
      <c r="E5" s="51">
        <f>+ValoracionCXP!I19</f>
        <v>3.3333333333333335</v>
      </c>
      <c r="F5" s="51">
        <f>+ValoracionCXP!I21</f>
        <v>4.1428571428571432</v>
      </c>
      <c r="G5" s="52" t="str">
        <f>IF(AND(D5&gt;=3,E5&gt;=3),"Conocimiento público",IF(AND(D5&lt;3,E5&lt;3),"Conocimiento personal",IF(AND(D5&gt;=3,E5&lt;3),"Conocimiento convencional","Conocimiento corporativo")))</f>
        <v>Conocimiento corporativo</v>
      </c>
      <c r="H5" s="53" t="str">
        <f>IF(G5="Conocimiento personal","Transferir/preservar",IF(G5="Conocimiento convencional","Codificar/contratar",IF(G5="Conocimiento público","Licenciar/adquirir",IF(G5="Conocimiento corporativo","Renovar/formar",""))))</f>
        <v>Renovar/formar</v>
      </c>
    </row>
    <row r="6" spans="1:11" ht="74" customHeight="1" x14ac:dyDescent="0.35">
      <c r="A6" s="115"/>
      <c r="B6" s="55" t="s">
        <v>73</v>
      </c>
      <c r="C6" s="50" t="str">
        <f>+ValoracionCXP!K1</f>
        <v>CONOCIMIENTO 5
Sabemos como  Conseguir los créditos bancarios necesarios para el cumplimiento de los pagos programados</v>
      </c>
      <c r="D6" s="51">
        <f>+ValoracionCXP!K20</f>
        <v>0</v>
      </c>
      <c r="E6" s="51">
        <f>+ValoracionCXP!K19</f>
        <v>0.33333333333333331</v>
      </c>
      <c r="F6" s="51">
        <f>+ValoracionCXP!K21</f>
        <v>4.2857142857142856</v>
      </c>
      <c r="G6" s="52" t="str">
        <f>IF(AND(D6&gt;=3,E6&gt;=3),"Conocimiento público",IF(AND(D6&lt;3,E6&lt;3),"Conocimiento personal",IF(AND(D6&gt;=3,E6&lt;3),"Conocimiento convencional","Conocimiento corporativo")))</f>
        <v>Conocimiento personal</v>
      </c>
      <c r="H6" s="53" t="str">
        <f>IF(G6="Conocimiento personal","Transferir/preservar",IF(G6="Conocimiento convencional","Codificar/contratar",IF(G6="Conocimiento público","Licenciar/adquirir",IF(G6="Conocimiento corporativo","Renovar/formar",""))))</f>
        <v>Transferir/preservar</v>
      </c>
    </row>
  </sheetData>
  <autoFilter ref="D1:F1"/>
  <mergeCells count="2">
    <mergeCell ref="A2:A6"/>
    <mergeCell ref="I2:K2"/>
  </mergeCells>
  <conditionalFormatting sqref="G2:G6">
    <cfRule type="containsText" dxfId="11" priority="1" operator="containsText" text="Conocimiento personal">
      <formula>NOT(ISERROR(SEARCH("Conocimiento personal",G2)))</formula>
    </cfRule>
    <cfRule type="containsText" dxfId="10" priority="2" operator="containsText" text="Conocimiento convencional">
      <formula>NOT(ISERROR(SEARCH("Conocimiento convencional",G2)))</formula>
    </cfRule>
    <cfRule type="containsText" dxfId="9" priority="3" operator="containsText" text="Conocimiento corporativo">
      <formula>NOT(ISERROR(SEARCH("Conocimiento corporativo",G2)))</formula>
    </cfRule>
    <cfRule type="containsText" dxfId="8" priority="4" operator="containsText" text="Conocimiento público">
      <formula>NOT(ISERROR(SEARCH("Conocimiento público",G2)))</formula>
    </cfRule>
  </conditionalFormatting>
  <hyperlinks>
    <hyperlink ref="I2:K2" location="Indice!A1" display="ÍNDICE"/>
  </hyperlink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X45"/>
  <sheetViews>
    <sheetView showGridLines="0" view="pageLayout" zoomScaleNormal="100" workbookViewId="0">
      <selection activeCell="V1" sqref="V1:X1"/>
    </sheetView>
  </sheetViews>
  <sheetFormatPr baseColWidth="10" defaultColWidth="4.54296875" defaultRowHeight="15.5" x14ac:dyDescent="0.35"/>
  <cols>
    <col min="1" max="16384" width="4.54296875" style="1"/>
  </cols>
  <sheetData>
    <row r="1" spans="1:24" x14ac:dyDescent="0.35">
      <c r="V1" s="170" t="s">
        <v>202</v>
      </c>
      <c r="W1" s="170"/>
      <c r="X1" s="170"/>
    </row>
    <row r="2" spans="1:24" ht="16" thickBot="1" x14ac:dyDescent="0.4"/>
    <row r="3" spans="1:24" x14ac:dyDescent="0.35">
      <c r="A3" s="68" t="s">
        <v>0</v>
      </c>
      <c r="B3" s="69"/>
      <c r="C3" s="69"/>
      <c r="D3" s="69"/>
      <c r="E3" s="69"/>
      <c r="F3" s="76" t="s">
        <v>10</v>
      </c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7"/>
    </row>
    <row r="4" spans="1:24" x14ac:dyDescent="0.35">
      <c r="A4" s="68" t="s">
        <v>1</v>
      </c>
      <c r="B4" s="69"/>
      <c r="C4" s="69"/>
      <c r="D4" s="69"/>
      <c r="E4" s="69"/>
      <c r="F4" s="70" t="s">
        <v>10</v>
      </c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1"/>
    </row>
    <row r="5" spans="1:24" x14ac:dyDescent="0.35">
      <c r="A5" s="68" t="s">
        <v>2</v>
      </c>
      <c r="B5" s="69"/>
      <c r="C5" s="69"/>
      <c r="D5" s="69"/>
      <c r="E5" s="69"/>
      <c r="F5" s="70" t="s">
        <v>147</v>
      </c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1"/>
    </row>
    <row r="6" spans="1:24" x14ac:dyDescent="0.35">
      <c r="A6" s="68" t="s">
        <v>3</v>
      </c>
      <c r="B6" s="69"/>
      <c r="C6" s="69"/>
      <c r="D6" s="69"/>
      <c r="E6" s="69"/>
      <c r="F6" s="70" t="s">
        <v>13</v>
      </c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1"/>
    </row>
    <row r="7" spans="1:24" x14ac:dyDescent="0.35">
      <c r="A7" s="56" t="s">
        <v>4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8"/>
    </row>
    <row r="8" spans="1:24" ht="33" customHeight="1" x14ac:dyDescent="0.35">
      <c r="A8" s="72" t="s">
        <v>5</v>
      </c>
      <c r="B8" s="73"/>
      <c r="C8" s="73"/>
      <c r="D8" s="73"/>
      <c r="E8" s="73"/>
      <c r="F8" s="73"/>
      <c r="G8" s="73"/>
      <c r="H8" s="73"/>
      <c r="I8" s="73"/>
      <c r="J8" s="73"/>
      <c r="K8" s="73" t="s">
        <v>6</v>
      </c>
      <c r="L8" s="73"/>
      <c r="M8" s="73"/>
      <c r="N8" s="73"/>
      <c r="O8" s="73"/>
      <c r="P8" s="73"/>
      <c r="Q8" s="73"/>
      <c r="R8" s="73"/>
      <c r="S8" s="73"/>
      <c r="T8" s="74" t="s">
        <v>7</v>
      </c>
      <c r="U8" s="74"/>
      <c r="V8" s="74"/>
      <c r="W8" s="74"/>
      <c r="X8" s="75"/>
    </row>
    <row r="9" spans="1:24" x14ac:dyDescent="0.35">
      <c r="A9" s="62" t="s">
        <v>120</v>
      </c>
      <c r="B9" s="63"/>
      <c r="C9" s="63"/>
      <c r="D9" s="63"/>
      <c r="E9" s="63"/>
      <c r="F9" s="63"/>
      <c r="G9" s="63"/>
      <c r="H9" s="63"/>
      <c r="I9" s="63"/>
      <c r="J9" s="63"/>
      <c r="K9" s="63" t="s">
        <v>121</v>
      </c>
      <c r="L9" s="63"/>
      <c r="M9" s="63"/>
      <c r="N9" s="63"/>
      <c r="O9" s="63"/>
      <c r="P9" s="63"/>
      <c r="Q9" s="63"/>
      <c r="R9" s="63"/>
      <c r="S9" s="63"/>
      <c r="T9" s="63" t="s">
        <v>122</v>
      </c>
      <c r="U9" s="63"/>
      <c r="V9" s="63"/>
      <c r="W9" s="63"/>
      <c r="X9" s="64"/>
    </row>
    <row r="10" spans="1:24" x14ac:dyDescent="0.35">
      <c r="A10" s="62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4"/>
    </row>
    <row r="11" spans="1:24" x14ac:dyDescent="0.35">
      <c r="A11" s="62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4"/>
    </row>
    <row r="12" spans="1:24" x14ac:dyDescent="0.35">
      <c r="A12" s="56" t="s">
        <v>8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8"/>
    </row>
    <row r="13" spans="1:24" x14ac:dyDescent="0.35">
      <c r="A13" s="59" t="s">
        <v>148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1"/>
    </row>
    <row r="14" spans="1:24" x14ac:dyDescent="0.35">
      <c r="A14" s="59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1"/>
    </row>
    <row r="15" spans="1:24" x14ac:dyDescent="0.35">
      <c r="A15" s="59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1"/>
    </row>
    <row r="16" spans="1:24" x14ac:dyDescent="0.35">
      <c r="A16" s="59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1"/>
    </row>
    <row r="17" spans="1:24" x14ac:dyDescent="0.35">
      <c r="A17" s="59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1"/>
    </row>
    <row r="18" spans="1:24" x14ac:dyDescent="0.35">
      <c r="A18" s="59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1"/>
    </row>
    <row r="19" spans="1:24" x14ac:dyDescent="0.35">
      <c r="A19" s="59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1"/>
    </row>
    <row r="20" spans="1:24" x14ac:dyDescent="0.35">
      <c r="A20" s="56" t="s">
        <v>9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8"/>
    </row>
    <row r="21" spans="1:24" x14ac:dyDescent="0.35">
      <c r="A21" s="62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4"/>
    </row>
    <row r="22" spans="1:24" x14ac:dyDescent="0.35">
      <c r="A22" s="62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4"/>
    </row>
    <row r="23" spans="1:24" x14ac:dyDescent="0.35">
      <c r="A23" s="62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4"/>
    </row>
    <row r="24" spans="1:24" x14ac:dyDescent="0.35">
      <c r="A24" s="62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4"/>
    </row>
    <row r="25" spans="1:24" x14ac:dyDescent="0.35">
      <c r="A25" s="62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4"/>
    </row>
    <row r="26" spans="1:24" x14ac:dyDescent="0.35">
      <c r="A26" s="62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4"/>
    </row>
    <row r="27" spans="1:24" x14ac:dyDescent="0.35">
      <c r="A27" s="62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4"/>
    </row>
    <row r="28" spans="1:24" x14ac:dyDescent="0.35">
      <c r="A28" s="62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4"/>
    </row>
    <row r="29" spans="1:24" x14ac:dyDescent="0.35">
      <c r="A29" s="62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4"/>
    </row>
    <row r="30" spans="1:24" x14ac:dyDescent="0.35">
      <c r="A30" s="62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4"/>
    </row>
    <row r="31" spans="1:24" x14ac:dyDescent="0.35">
      <c r="A31" s="62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4"/>
    </row>
    <row r="32" spans="1:24" x14ac:dyDescent="0.35">
      <c r="A32" s="62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4"/>
    </row>
    <row r="33" spans="1:24" x14ac:dyDescent="0.35">
      <c r="A33" s="62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4"/>
    </row>
    <row r="34" spans="1:24" x14ac:dyDescent="0.35">
      <c r="A34" s="62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4"/>
    </row>
    <row r="35" spans="1:24" x14ac:dyDescent="0.35">
      <c r="A35" s="62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4"/>
    </row>
    <row r="36" spans="1:24" x14ac:dyDescent="0.35">
      <c r="A36" s="62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4"/>
    </row>
    <row r="37" spans="1:24" x14ac:dyDescent="0.35">
      <c r="A37" s="62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4"/>
    </row>
    <row r="38" spans="1:24" x14ac:dyDescent="0.35">
      <c r="A38" s="62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4"/>
    </row>
    <row r="39" spans="1:24" x14ac:dyDescent="0.35">
      <c r="A39" s="62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4"/>
    </row>
    <row r="40" spans="1:24" x14ac:dyDescent="0.35">
      <c r="A40" s="62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4"/>
    </row>
    <row r="41" spans="1:24" x14ac:dyDescent="0.35">
      <c r="A41" s="62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4"/>
    </row>
    <row r="42" spans="1:24" x14ac:dyDescent="0.35">
      <c r="A42" s="62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4"/>
    </row>
    <row r="43" spans="1:24" x14ac:dyDescent="0.35">
      <c r="A43" s="62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4"/>
    </row>
    <row r="44" spans="1:24" x14ac:dyDescent="0.35">
      <c r="A44" s="62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4"/>
    </row>
    <row r="45" spans="1:24" ht="16" thickBot="1" x14ac:dyDescent="0.4">
      <c r="A45" s="65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7"/>
    </row>
  </sheetData>
  <mergeCells count="26">
    <mergeCell ref="V1:X1"/>
    <mergeCell ref="A3:E3"/>
    <mergeCell ref="F3:X3"/>
    <mergeCell ref="A4:E4"/>
    <mergeCell ref="F4:X4"/>
    <mergeCell ref="A5:E5"/>
    <mergeCell ref="F5:X5"/>
    <mergeCell ref="A6:E6"/>
    <mergeCell ref="F6:X6"/>
    <mergeCell ref="A7:X7"/>
    <mergeCell ref="A8:J8"/>
    <mergeCell ref="K8:S8"/>
    <mergeCell ref="T8:X8"/>
    <mergeCell ref="A9:J9"/>
    <mergeCell ref="K9:S9"/>
    <mergeCell ref="T9:X9"/>
    <mergeCell ref="A10:J10"/>
    <mergeCell ref="K10:S10"/>
    <mergeCell ref="T10:X10"/>
    <mergeCell ref="A21:X45"/>
    <mergeCell ref="A11:J11"/>
    <mergeCell ref="K11:S11"/>
    <mergeCell ref="T11:X11"/>
    <mergeCell ref="A12:X12"/>
    <mergeCell ref="A13:X19"/>
    <mergeCell ref="A20:X20"/>
  </mergeCells>
  <hyperlinks>
    <hyperlink ref="V1:X1" location="Indice!A1" display="ÍNDICE"/>
  </hyperlinks>
  <pageMargins left="0.7" right="0.7" top="0.75" bottom="0.75" header="0.3" footer="0.3"/>
  <pageSetup scale="80" orientation="portrait" r:id="rId1"/>
  <headerFooter>
    <oddHeader>&amp;C&amp;"Arial,Negrita"&amp;14FICHA RECOPILACIÓN DOCUMENTAL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AC58"/>
  <sheetViews>
    <sheetView showGridLines="0" view="pageLayout" zoomScaleNormal="100" workbookViewId="0">
      <selection activeCell="U1" sqref="U1:X1"/>
    </sheetView>
  </sheetViews>
  <sheetFormatPr baseColWidth="10" defaultColWidth="3.81640625" defaultRowHeight="15.5" x14ac:dyDescent="0.35"/>
  <cols>
    <col min="1" max="16384" width="3.81640625" style="2"/>
  </cols>
  <sheetData>
    <row r="1" spans="1:29" x14ac:dyDescent="0.35">
      <c r="U1" s="170" t="s">
        <v>202</v>
      </c>
      <c r="V1" s="170"/>
      <c r="W1" s="170"/>
    </row>
    <row r="3" spans="1:29" ht="16" thickBot="1" x14ac:dyDescent="0.4">
      <c r="A3" s="86" t="s">
        <v>0</v>
      </c>
      <c r="B3" s="86"/>
      <c r="C3" s="86"/>
      <c r="D3" s="86"/>
      <c r="E3" s="86"/>
      <c r="F3" s="86"/>
      <c r="G3" s="86"/>
      <c r="H3" s="86"/>
      <c r="I3" s="86"/>
      <c r="J3" s="86"/>
      <c r="K3" s="98" t="s">
        <v>10</v>
      </c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100"/>
      <c r="X3" s="3"/>
      <c r="Y3" s="3"/>
      <c r="Z3" s="3"/>
      <c r="AA3" s="3"/>
      <c r="AB3" s="3"/>
      <c r="AC3" s="3"/>
    </row>
    <row r="4" spans="1:29" ht="16" thickBot="1" x14ac:dyDescent="0.4">
      <c r="A4" s="86" t="s">
        <v>1</v>
      </c>
      <c r="B4" s="86"/>
      <c r="C4" s="86"/>
      <c r="D4" s="86"/>
      <c r="E4" s="86"/>
      <c r="F4" s="86"/>
      <c r="G4" s="86"/>
      <c r="H4" s="86"/>
      <c r="I4" s="86"/>
      <c r="J4" s="86"/>
      <c r="K4" s="87" t="s">
        <v>11</v>
      </c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9"/>
      <c r="X4" s="3"/>
      <c r="Y4" s="3"/>
      <c r="Z4" s="3"/>
      <c r="AA4" s="3"/>
      <c r="AB4" s="3"/>
      <c r="AC4" s="3"/>
    </row>
    <row r="5" spans="1:29" ht="16" thickBot="1" x14ac:dyDescent="0.4">
      <c r="A5" s="86" t="s">
        <v>2</v>
      </c>
      <c r="B5" s="86"/>
      <c r="C5" s="86"/>
      <c r="D5" s="86"/>
      <c r="E5" s="86"/>
      <c r="F5" s="86"/>
      <c r="G5" s="86"/>
      <c r="H5" s="86"/>
      <c r="I5" s="86"/>
      <c r="J5" s="86"/>
      <c r="K5" s="87" t="s">
        <v>147</v>
      </c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9"/>
      <c r="X5" s="3"/>
      <c r="Y5" s="3"/>
      <c r="Z5" s="3"/>
      <c r="AA5" s="3"/>
      <c r="AB5" s="3"/>
      <c r="AC5" s="3"/>
    </row>
    <row r="6" spans="1:29" x14ac:dyDescent="0.35">
      <c r="A6" s="86" t="s">
        <v>21</v>
      </c>
      <c r="B6" s="86"/>
      <c r="C6" s="86"/>
      <c r="D6" s="86"/>
      <c r="E6" s="86"/>
      <c r="F6" s="86"/>
      <c r="G6" s="86"/>
      <c r="H6" s="86"/>
      <c r="I6" s="86"/>
      <c r="J6" s="86"/>
      <c r="K6" s="87" t="s">
        <v>13</v>
      </c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9"/>
      <c r="X6" s="3"/>
      <c r="Y6" s="3"/>
      <c r="Z6" s="3"/>
      <c r="AA6" s="3"/>
      <c r="AB6" s="3"/>
      <c r="AC6" s="3"/>
    </row>
    <row r="7" spans="1:29" x14ac:dyDescent="0.35">
      <c r="A7" s="90" t="s">
        <v>22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</row>
    <row r="8" spans="1:29" ht="65" customHeight="1" x14ac:dyDescent="0.35">
      <c r="A8" s="91" t="s">
        <v>120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</row>
    <row r="9" spans="1:29" x14ac:dyDescent="0.35">
      <c r="A9" s="90" t="s">
        <v>23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</row>
    <row r="10" spans="1:29" ht="35.5" customHeight="1" x14ac:dyDescent="0.35">
      <c r="A10" s="93" t="s">
        <v>24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</row>
    <row r="11" spans="1:29" ht="35.5" customHeight="1" x14ac:dyDescent="0.35">
      <c r="A11" s="94"/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</row>
    <row r="12" spans="1:29" ht="35.5" customHeight="1" x14ac:dyDescent="0.35">
      <c r="A12" s="94"/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</row>
    <row r="13" spans="1:29" ht="35.5" customHeight="1" x14ac:dyDescent="0.35">
      <c r="A13" s="94"/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</row>
    <row r="14" spans="1:29" ht="35.5" customHeight="1" x14ac:dyDescent="0.35">
      <c r="A14" s="94"/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</row>
    <row r="15" spans="1:29" ht="35.5" customHeight="1" x14ac:dyDescent="0.35">
      <c r="A15" s="94"/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</row>
    <row r="16" spans="1:29" ht="35.5" customHeight="1" x14ac:dyDescent="0.35">
      <c r="A16" s="94"/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</row>
    <row r="17" spans="1:23" ht="35.5" customHeight="1" x14ac:dyDescent="0.35">
      <c r="A17" s="94"/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</row>
    <row r="18" spans="1:23" ht="56.25" customHeight="1" x14ac:dyDescent="0.35">
      <c r="A18" s="95" t="s">
        <v>25</v>
      </c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</row>
    <row r="19" spans="1:23" x14ac:dyDescent="0.35">
      <c r="A19" s="118" t="s">
        <v>149</v>
      </c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78"/>
      <c r="W19" s="78"/>
    </row>
    <row r="20" spans="1:23" x14ac:dyDescent="0.35">
      <c r="A20" s="118"/>
      <c r="B20" s="118"/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78"/>
      <c r="W20" s="78"/>
    </row>
    <row r="21" spans="1:23" ht="15" customHeight="1" x14ac:dyDescent="0.35">
      <c r="A21" s="60" t="s">
        <v>150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78"/>
      <c r="W21" s="78"/>
    </row>
    <row r="22" spans="1:23" ht="15" customHeight="1" x14ac:dyDescent="0.35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78"/>
      <c r="W22" s="78"/>
    </row>
    <row r="23" spans="1:23" x14ac:dyDescent="0.35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78"/>
      <c r="W23" s="78"/>
    </row>
    <row r="24" spans="1:23" x14ac:dyDescent="0.35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78"/>
      <c r="W24" s="78"/>
    </row>
    <row r="25" spans="1:23" x14ac:dyDescent="0.35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78"/>
      <c r="W25" s="78"/>
    </row>
    <row r="26" spans="1:23" x14ac:dyDescent="0.35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78"/>
      <c r="W26" s="78"/>
    </row>
    <row r="27" spans="1:23" x14ac:dyDescent="0.35">
      <c r="A27" s="60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78"/>
      <c r="W27" s="78"/>
    </row>
    <row r="28" spans="1:23" x14ac:dyDescent="0.35">
      <c r="A28" s="60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78"/>
      <c r="W28" s="78"/>
    </row>
    <row r="29" spans="1:23" x14ac:dyDescent="0.35">
      <c r="A29" s="78"/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</row>
    <row r="30" spans="1:23" x14ac:dyDescent="0.35">
      <c r="A30" s="78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</row>
    <row r="31" spans="1:23" x14ac:dyDescent="0.35">
      <c r="A31" s="79"/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1"/>
    </row>
    <row r="32" spans="1:23" ht="51.75" customHeight="1" x14ac:dyDescent="0.35">
      <c r="A32" s="84" t="s">
        <v>26</v>
      </c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</row>
    <row r="33" spans="1:23" ht="25" customHeight="1" x14ac:dyDescent="0.35">
      <c r="A33" s="60" t="s">
        <v>151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78"/>
      <c r="W33" s="78"/>
    </row>
    <row r="34" spans="1:23" ht="25" customHeight="1" x14ac:dyDescent="0.35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78"/>
      <c r="W34" s="78"/>
    </row>
    <row r="35" spans="1:23" ht="24" customHeight="1" x14ac:dyDescent="0.35">
      <c r="A35" s="60" t="s">
        <v>154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78"/>
      <c r="W35" s="78"/>
    </row>
    <row r="36" spans="1:23" ht="24" customHeight="1" x14ac:dyDescent="0.35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78"/>
      <c r="W36" s="78"/>
    </row>
    <row r="37" spans="1:23" x14ac:dyDescent="0.35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78"/>
      <c r="W37" s="78"/>
    </row>
    <row r="38" spans="1:23" x14ac:dyDescent="0.35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78"/>
      <c r="W38" s="78"/>
    </row>
    <row r="39" spans="1:23" x14ac:dyDescent="0.35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78"/>
      <c r="W39" s="78"/>
    </row>
    <row r="40" spans="1:23" x14ac:dyDescent="0.35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78"/>
      <c r="W40" s="78"/>
    </row>
    <row r="41" spans="1:23" x14ac:dyDescent="0.35">
      <c r="A41" s="78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</row>
    <row r="42" spans="1:23" x14ac:dyDescent="0.35">
      <c r="A42" s="78"/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</row>
    <row r="43" spans="1:23" x14ac:dyDescent="0.35">
      <c r="A43" s="78"/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</row>
    <row r="44" spans="1:23" x14ac:dyDescent="0.35">
      <c r="A44" s="78"/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</row>
    <row r="45" spans="1:23" x14ac:dyDescent="0.35">
      <c r="A45" s="79"/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1"/>
    </row>
    <row r="46" spans="1:23" ht="51" customHeight="1" x14ac:dyDescent="0.35">
      <c r="A46" s="82" t="s">
        <v>27</v>
      </c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</row>
    <row r="47" spans="1:23" ht="24" customHeight="1" x14ac:dyDescent="0.35">
      <c r="A47" s="60" t="s">
        <v>153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78"/>
      <c r="W47" s="78"/>
    </row>
    <row r="48" spans="1:23" ht="24" customHeight="1" x14ac:dyDescent="0.35">
      <c r="A48" s="60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78"/>
      <c r="W48" s="78"/>
    </row>
    <row r="49" spans="1:23" x14ac:dyDescent="0.35">
      <c r="A49" s="60" t="s">
        <v>152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78"/>
      <c r="W49" s="78"/>
    </row>
    <row r="50" spans="1:23" x14ac:dyDescent="0.35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78"/>
      <c r="W50" s="78"/>
    </row>
    <row r="51" spans="1:23" x14ac:dyDescent="0.35">
      <c r="A51" s="60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78"/>
      <c r="W51" s="78"/>
    </row>
    <row r="52" spans="1:23" x14ac:dyDescent="0.35">
      <c r="A52" s="60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78"/>
      <c r="W52" s="78"/>
    </row>
    <row r="53" spans="1:23" x14ac:dyDescent="0.35">
      <c r="A53" s="60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78"/>
      <c r="W53" s="78"/>
    </row>
    <row r="54" spans="1:23" x14ac:dyDescent="0.35">
      <c r="A54" s="60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78"/>
      <c r="W54" s="78"/>
    </row>
    <row r="55" spans="1:23" x14ac:dyDescent="0.35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78"/>
      <c r="W55" s="78"/>
    </row>
    <row r="56" spans="1:23" x14ac:dyDescent="0.35">
      <c r="A56" s="60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78"/>
      <c r="W56" s="78"/>
    </row>
    <row r="57" spans="1:23" x14ac:dyDescent="0.35">
      <c r="A57" s="60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78"/>
      <c r="W57" s="78"/>
    </row>
    <row r="58" spans="1:23" x14ac:dyDescent="0.35">
      <c r="A58" s="60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78"/>
      <c r="W58" s="78"/>
    </row>
  </sheetData>
  <mergeCells count="54">
    <mergeCell ref="U1:W1"/>
    <mergeCell ref="A3:J3"/>
    <mergeCell ref="K3:W3"/>
    <mergeCell ref="A4:J4"/>
    <mergeCell ref="K4:W4"/>
    <mergeCell ref="A5:J5"/>
    <mergeCell ref="K5:W5"/>
    <mergeCell ref="A23:U24"/>
    <mergeCell ref="V23:W24"/>
    <mergeCell ref="A6:J6"/>
    <mergeCell ref="K6:W6"/>
    <mergeCell ref="A7:W7"/>
    <mergeCell ref="A8:W8"/>
    <mergeCell ref="A9:W9"/>
    <mergeCell ref="A10:W17"/>
    <mergeCell ref="A18:W18"/>
    <mergeCell ref="A19:U20"/>
    <mergeCell ref="V19:W20"/>
    <mergeCell ref="A21:U22"/>
    <mergeCell ref="V21:W22"/>
    <mergeCell ref="A25:U26"/>
    <mergeCell ref="V25:W26"/>
    <mergeCell ref="A27:U28"/>
    <mergeCell ref="V27:W28"/>
    <mergeCell ref="A29:U30"/>
    <mergeCell ref="V29:W30"/>
    <mergeCell ref="A31:W31"/>
    <mergeCell ref="A32:W32"/>
    <mergeCell ref="A33:U34"/>
    <mergeCell ref="V33:W34"/>
    <mergeCell ref="A35:U36"/>
    <mergeCell ref="V35:W36"/>
    <mergeCell ref="A37:U38"/>
    <mergeCell ref="V37:W38"/>
    <mergeCell ref="A39:U40"/>
    <mergeCell ref="V39:W40"/>
    <mergeCell ref="A41:U42"/>
    <mergeCell ref="V41:W42"/>
    <mergeCell ref="A43:U44"/>
    <mergeCell ref="V43:W44"/>
    <mergeCell ref="A45:W45"/>
    <mergeCell ref="A46:W46"/>
    <mergeCell ref="A47:U48"/>
    <mergeCell ref="V47:W48"/>
    <mergeCell ref="A55:U56"/>
    <mergeCell ref="V55:W56"/>
    <mergeCell ref="A57:U58"/>
    <mergeCell ref="V57:W58"/>
    <mergeCell ref="A49:U50"/>
    <mergeCell ref="V49:W50"/>
    <mergeCell ref="A51:U52"/>
    <mergeCell ref="V51:W52"/>
    <mergeCell ref="A53:U54"/>
    <mergeCell ref="V53:W54"/>
  </mergeCells>
  <hyperlinks>
    <hyperlink ref="U1:W1" location="Indice!A1" display="ÍNDICE"/>
  </hyperlinks>
  <pageMargins left="0.7" right="0.7" top="0.75" bottom="0.75" header="0.3" footer="0.3"/>
  <pageSetup orientation="portrait" r:id="rId1"/>
  <headerFooter>
    <oddHeader>&amp;C&amp;"Arial,Negrita"&amp;12IDENTIFICACIÓN CONOCIMIENTO INDIVIDUAL</oddHead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T27"/>
  <sheetViews>
    <sheetView showGridLines="0" zoomScale="55" zoomScaleNormal="55" workbookViewId="0">
      <pane xSplit="2" ySplit="1" topLeftCell="C2" activePane="bottomRight" state="frozen"/>
      <selection activeCell="V1" sqref="V1:X1"/>
      <selection pane="topRight" activeCell="V1" sqref="V1:X1"/>
      <selection pane="bottomLeft" activeCell="V1" sqref="V1:X1"/>
      <selection pane="bottomRight" activeCell="V1" sqref="V1:X1"/>
    </sheetView>
  </sheetViews>
  <sheetFormatPr baseColWidth="10" defaultColWidth="11.453125" defaultRowHeight="14.5" x14ac:dyDescent="0.35"/>
  <cols>
    <col min="1" max="1" width="6.54296875" style="7" customWidth="1"/>
    <col min="2" max="2" width="89.453125" style="45" customWidth="1"/>
    <col min="3" max="3" width="26.26953125" style="34" customWidth="1"/>
    <col min="4" max="4" width="3.54296875" style="7" hidden="1" customWidth="1"/>
    <col min="5" max="5" width="31.26953125" style="34" customWidth="1"/>
    <col min="6" max="6" width="3.81640625" style="7" hidden="1" customWidth="1"/>
    <col min="7" max="7" width="31.54296875" style="34" customWidth="1"/>
    <col min="8" max="8" width="4.453125" style="7" hidden="1" customWidth="1"/>
    <col min="9" max="9" width="32.7265625" style="34" customWidth="1"/>
    <col min="10" max="10" width="4.81640625" style="34" hidden="1" customWidth="1"/>
    <col min="11" max="11" width="39.7265625" style="34" customWidth="1"/>
    <col min="12" max="12" width="5.54296875" style="7" hidden="1" customWidth="1"/>
    <col min="13" max="16" width="11.453125" style="7" hidden="1" customWidth="1"/>
    <col min="17" max="17" width="5.81640625" style="7" hidden="1" customWidth="1"/>
    <col min="18" max="16384" width="11.453125" style="7"/>
  </cols>
  <sheetData>
    <row r="1" spans="1:20" ht="160.5" customHeight="1" thickBot="1" x14ac:dyDescent="0.4">
      <c r="A1" s="102" t="s">
        <v>35</v>
      </c>
      <c r="B1" s="103"/>
      <c r="C1" s="4" t="s">
        <v>155</v>
      </c>
      <c r="D1" s="5"/>
      <c r="E1" s="4" t="s">
        <v>156</v>
      </c>
      <c r="F1" s="4" t="s">
        <v>36</v>
      </c>
      <c r="G1" s="4" t="s">
        <v>157</v>
      </c>
      <c r="H1" s="4" t="s">
        <v>36</v>
      </c>
      <c r="I1" s="4" t="s">
        <v>158</v>
      </c>
      <c r="J1" s="6"/>
      <c r="K1" s="4" t="s">
        <v>159</v>
      </c>
      <c r="R1" s="170" t="s">
        <v>202</v>
      </c>
      <c r="S1" s="170"/>
      <c r="T1" s="170"/>
    </row>
    <row r="2" spans="1:20" ht="15.75" hidden="1" customHeight="1" x14ac:dyDescent="0.35">
      <c r="A2" s="104" t="s">
        <v>37</v>
      </c>
      <c r="B2" s="104"/>
      <c r="C2" s="104"/>
      <c r="D2" s="8" t="e">
        <f>SUM(#REF!)</f>
        <v>#REF!</v>
      </c>
      <c r="E2" s="8"/>
      <c r="F2" s="9" t="e">
        <f>SUM(#REF!)</f>
        <v>#REF!</v>
      </c>
      <c r="G2" s="8"/>
      <c r="H2" s="9" t="e">
        <f>SUM(#REF!)</f>
        <v>#REF!</v>
      </c>
      <c r="I2" s="8"/>
      <c r="J2" s="8" t="e">
        <f>SUM(#REF!)</f>
        <v>#REF!</v>
      </c>
      <c r="K2" s="8"/>
      <c r="L2" s="8" t="e">
        <f>SUM(#REF!)</f>
        <v>#REF!</v>
      </c>
    </row>
    <row r="3" spans="1:20" ht="33.75" customHeight="1" thickBot="1" x14ac:dyDescent="0.4">
      <c r="A3" s="105" t="s">
        <v>38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7"/>
    </row>
    <row r="4" spans="1:20" ht="15" thickBot="1" x14ac:dyDescent="0.4">
      <c r="A4" s="108" t="s">
        <v>39</v>
      </c>
      <c r="B4" s="109"/>
      <c r="C4" s="10"/>
      <c r="D4" s="11"/>
      <c r="E4" s="12"/>
      <c r="F4" s="13"/>
      <c r="G4" s="12"/>
      <c r="H4" s="13"/>
      <c r="I4" s="12"/>
      <c r="J4" s="14"/>
      <c r="K4" s="12"/>
      <c r="L4" s="15"/>
    </row>
    <row r="5" spans="1:20" x14ac:dyDescent="0.35">
      <c r="A5" s="16">
        <v>1</v>
      </c>
      <c r="B5" s="17" t="s">
        <v>40</v>
      </c>
      <c r="C5" s="18">
        <v>5</v>
      </c>
      <c r="D5" s="19"/>
      <c r="E5" s="18">
        <v>5</v>
      </c>
      <c r="F5" s="18">
        <v>4</v>
      </c>
      <c r="G5" s="18">
        <v>5</v>
      </c>
      <c r="H5" s="18">
        <v>4</v>
      </c>
      <c r="I5" s="18">
        <v>5</v>
      </c>
      <c r="J5" s="18">
        <v>4</v>
      </c>
      <c r="K5" s="18">
        <v>5</v>
      </c>
      <c r="L5" s="20"/>
    </row>
    <row r="6" spans="1:20" x14ac:dyDescent="0.35">
      <c r="A6" s="16">
        <v>2</v>
      </c>
      <c r="B6" s="17" t="s">
        <v>41</v>
      </c>
      <c r="C6" s="21">
        <v>1</v>
      </c>
      <c r="D6" s="19"/>
      <c r="E6" s="21">
        <v>3</v>
      </c>
      <c r="F6" s="21">
        <v>5</v>
      </c>
      <c r="G6" s="21">
        <v>1</v>
      </c>
      <c r="H6" s="21">
        <v>5</v>
      </c>
      <c r="I6" s="21">
        <v>1</v>
      </c>
      <c r="J6" s="21">
        <v>5</v>
      </c>
      <c r="K6" s="21">
        <v>1</v>
      </c>
      <c r="L6" s="20"/>
    </row>
    <row r="7" spans="1:20" x14ac:dyDescent="0.35">
      <c r="A7" s="16">
        <v>3</v>
      </c>
      <c r="B7" s="17" t="s">
        <v>42</v>
      </c>
      <c r="C7" s="21">
        <v>5</v>
      </c>
      <c r="D7" s="19"/>
      <c r="E7" s="21">
        <v>5</v>
      </c>
      <c r="F7" s="21">
        <v>3</v>
      </c>
      <c r="G7" s="21">
        <v>5</v>
      </c>
      <c r="H7" s="21">
        <v>3</v>
      </c>
      <c r="I7" s="21">
        <v>5</v>
      </c>
      <c r="J7" s="21">
        <v>3</v>
      </c>
      <c r="K7" s="21">
        <v>5</v>
      </c>
      <c r="L7" s="20"/>
    </row>
    <row r="8" spans="1:20" x14ac:dyDescent="0.35">
      <c r="A8" s="16">
        <v>4</v>
      </c>
      <c r="B8" s="17" t="s">
        <v>43</v>
      </c>
      <c r="C8" s="21">
        <v>5</v>
      </c>
      <c r="D8" s="19"/>
      <c r="E8" s="21">
        <v>4</v>
      </c>
      <c r="F8" s="21">
        <v>5</v>
      </c>
      <c r="G8" s="21">
        <v>5</v>
      </c>
      <c r="H8" s="21">
        <v>5</v>
      </c>
      <c r="I8" s="21">
        <v>5</v>
      </c>
      <c r="J8" s="21">
        <v>5</v>
      </c>
      <c r="K8" s="21">
        <v>5</v>
      </c>
      <c r="L8" s="20"/>
    </row>
    <row r="9" spans="1:20" x14ac:dyDescent="0.35">
      <c r="A9" s="16">
        <v>5</v>
      </c>
      <c r="B9" s="17" t="s">
        <v>44</v>
      </c>
      <c r="C9" s="21">
        <v>5</v>
      </c>
      <c r="D9" s="19"/>
      <c r="E9" s="21">
        <v>3</v>
      </c>
      <c r="F9" s="21">
        <v>5</v>
      </c>
      <c r="G9" s="21">
        <v>4</v>
      </c>
      <c r="H9" s="21">
        <v>5</v>
      </c>
      <c r="I9" s="21">
        <v>5</v>
      </c>
      <c r="J9" s="21">
        <v>5</v>
      </c>
      <c r="K9" s="21">
        <v>5</v>
      </c>
      <c r="L9" s="20"/>
    </row>
    <row r="10" spans="1:20" x14ac:dyDescent="0.35">
      <c r="A10" s="16">
        <v>6</v>
      </c>
      <c r="B10" s="17" t="s">
        <v>45</v>
      </c>
      <c r="C10" s="21">
        <v>5</v>
      </c>
      <c r="D10" s="19"/>
      <c r="E10" s="21">
        <v>4</v>
      </c>
      <c r="F10" s="21">
        <v>2</v>
      </c>
      <c r="G10" s="21">
        <v>5</v>
      </c>
      <c r="H10" s="21">
        <v>2</v>
      </c>
      <c r="I10" s="21">
        <v>5</v>
      </c>
      <c r="J10" s="21">
        <v>2</v>
      </c>
      <c r="K10" s="21">
        <v>5</v>
      </c>
      <c r="L10" s="20"/>
    </row>
    <row r="11" spans="1:20" x14ac:dyDescent="0.35">
      <c r="A11" s="16">
        <v>7</v>
      </c>
      <c r="B11" s="17" t="s">
        <v>46</v>
      </c>
      <c r="C11" s="21">
        <v>4</v>
      </c>
      <c r="D11" s="19"/>
      <c r="E11" s="21">
        <v>5</v>
      </c>
      <c r="F11" s="21">
        <v>3</v>
      </c>
      <c r="G11" s="21">
        <v>5</v>
      </c>
      <c r="H11" s="21">
        <v>3</v>
      </c>
      <c r="I11" s="21">
        <v>4</v>
      </c>
      <c r="J11" s="21">
        <v>3</v>
      </c>
      <c r="K11" s="21">
        <v>5</v>
      </c>
      <c r="L11" s="20"/>
    </row>
    <row r="12" spans="1:20" ht="30.75" customHeight="1" x14ac:dyDescent="0.35">
      <c r="A12" s="16">
        <v>8</v>
      </c>
      <c r="B12" s="17" t="s">
        <v>47</v>
      </c>
      <c r="C12" s="21">
        <v>1</v>
      </c>
      <c r="D12" s="19"/>
      <c r="E12" s="21">
        <v>2</v>
      </c>
      <c r="F12" s="21">
        <v>1</v>
      </c>
      <c r="G12" s="21">
        <v>3</v>
      </c>
      <c r="H12" s="21">
        <v>1</v>
      </c>
      <c r="I12" s="21">
        <v>2</v>
      </c>
      <c r="J12" s="21">
        <v>1</v>
      </c>
      <c r="K12" s="21">
        <v>1</v>
      </c>
      <c r="L12" s="20"/>
    </row>
    <row r="13" spans="1:20" x14ac:dyDescent="0.35">
      <c r="A13" s="16">
        <v>9</v>
      </c>
      <c r="B13" s="17" t="s">
        <v>48</v>
      </c>
      <c r="C13" s="21">
        <v>1</v>
      </c>
      <c r="D13" s="19"/>
      <c r="E13" s="21">
        <v>2</v>
      </c>
      <c r="F13" s="21">
        <v>1</v>
      </c>
      <c r="G13" s="21">
        <v>3</v>
      </c>
      <c r="H13" s="21">
        <v>1</v>
      </c>
      <c r="I13" s="21">
        <v>3</v>
      </c>
      <c r="J13" s="21">
        <v>1</v>
      </c>
      <c r="K13" s="21">
        <v>1</v>
      </c>
      <c r="L13" s="20"/>
    </row>
    <row r="14" spans="1:20" x14ac:dyDescent="0.35">
      <c r="A14" s="16">
        <v>10</v>
      </c>
      <c r="B14" s="17" t="s">
        <v>49</v>
      </c>
      <c r="C14" s="21">
        <v>1</v>
      </c>
      <c r="D14" s="19"/>
      <c r="E14" s="21">
        <v>2</v>
      </c>
      <c r="F14" s="21">
        <v>5</v>
      </c>
      <c r="G14" s="21">
        <v>2</v>
      </c>
      <c r="H14" s="21">
        <v>5</v>
      </c>
      <c r="I14" s="21">
        <v>2</v>
      </c>
      <c r="J14" s="21">
        <v>5</v>
      </c>
      <c r="K14" s="21">
        <v>1</v>
      </c>
      <c r="L14" s="20"/>
    </row>
    <row r="15" spans="1:20" x14ac:dyDescent="0.35">
      <c r="A15" s="16">
        <v>11</v>
      </c>
      <c r="B15" s="17" t="s">
        <v>50</v>
      </c>
      <c r="C15" s="21">
        <v>1</v>
      </c>
      <c r="D15" s="19"/>
      <c r="E15" s="21">
        <v>1</v>
      </c>
      <c r="F15" s="21">
        <v>2</v>
      </c>
      <c r="G15" s="21">
        <v>2</v>
      </c>
      <c r="H15" s="21">
        <v>2</v>
      </c>
      <c r="I15" s="21">
        <v>3</v>
      </c>
      <c r="J15" s="21">
        <v>2</v>
      </c>
      <c r="K15" s="21">
        <v>1</v>
      </c>
      <c r="L15" s="20"/>
    </row>
    <row r="16" spans="1:20" x14ac:dyDescent="0.35">
      <c r="A16" s="16">
        <v>12</v>
      </c>
      <c r="B16" s="17" t="s">
        <v>51</v>
      </c>
      <c r="C16" s="21">
        <v>1</v>
      </c>
      <c r="D16" s="19"/>
      <c r="E16" s="21">
        <v>1</v>
      </c>
      <c r="F16" s="21">
        <v>3</v>
      </c>
      <c r="G16" s="21">
        <v>2</v>
      </c>
      <c r="H16" s="21">
        <v>3</v>
      </c>
      <c r="I16" s="21">
        <v>2</v>
      </c>
      <c r="J16" s="21">
        <v>3</v>
      </c>
      <c r="K16" s="21">
        <v>1</v>
      </c>
      <c r="L16" s="20"/>
    </row>
    <row r="17" spans="1:17" ht="39" customHeight="1" thickBot="1" x14ac:dyDescent="0.4">
      <c r="A17" s="22">
        <v>13</v>
      </c>
      <c r="B17" s="23" t="s">
        <v>52</v>
      </c>
      <c r="C17" s="24">
        <v>1</v>
      </c>
      <c r="D17" s="25"/>
      <c r="E17" s="24">
        <v>1</v>
      </c>
      <c r="F17" s="24">
        <v>1</v>
      </c>
      <c r="G17" s="24">
        <v>1</v>
      </c>
      <c r="H17" s="24">
        <v>1</v>
      </c>
      <c r="I17" s="24">
        <v>1</v>
      </c>
      <c r="J17" s="24">
        <v>1</v>
      </c>
      <c r="K17" s="24">
        <v>1</v>
      </c>
      <c r="L17" s="26"/>
    </row>
    <row r="18" spans="1:17" ht="15" thickBot="1" x14ac:dyDescent="0.4">
      <c r="A18" s="110" t="s">
        <v>53</v>
      </c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2"/>
    </row>
    <row r="19" spans="1:17" ht="39.75" customHeight="1" x14ac:dyDescent="0.35">
      <c r="A19" s="113" t="s">
        <v>54</v>
      </c>
      <c r="B19" s="27" t="s">
        <v>55</v>
      </c>
      <c r="C19" s="28">
        <f>IFERROR(AVERAGE(C12:C14),"")</f>
        <v>1</v>
      </c>
      <c r="D19" s="29"/>
      <c r="E19" s="30">
        <f t="shared" ref="E19:L19" si="0">IFERROR(AVERAGE(E12:E14),"")</f>
        <v>2</v>
      </c>
      <c r="F19" s="31">
        <f t="shared" si="0"/>
        <v>2.3333333333333335</v>
      </c>
      <c r="G19" s="32">
        <f>IFERROR(AVERAGE(G12:G14),"")</f>
        <v>2.6666666666666665</v>
      </c>
      <c r="H19" s="33">
        <f t="shared" si="0"/>
        <v>2.3333333333333335</v>
      </c>
      <c r="I19" s="30">
        <f t="shared" si="0"/>
        <v>2.3333333333333335</v>
      </c>
      <c r="J19" s="31">
        <f t="shared" si="0"/>
        <v>2.3333333333333335</v>
      </c>
      <c r="K19" s="32">
        <f t="shared" si="0"/>
        <v>1</v>
      </c>
      <c r="L19" s="7" t="str">
        <f t="shared" si="0"/>
        <v/>
      </c>
      <c r="M19" s="34" t="e">
        <f>MAX(N19,O19,P19)</f>
        <v>#REF!</v>
      </c>
      <c r="N19" s="7" t="e">
        <f>#REF!</f>
        <v>#REF!</v>
      </c>
      <c r="O19" s="7" t="e">
        <f>#REF!</f>
        <v>#REF!</v>
      </c>
      <c r="P19" s="7" t="e">
        <f>D2</f>
        <v>#REF!</v>
      </c>
      <c r="Q19" s="7">
        <v>2</v>
      </c>
    </row>
    <row r="20" spans="1:17" ht="44.25" customHeight="1" x14ac:dyDescent="0.35">
      <c r="A20" s="113"/>
      <c r="B20" s="27" t="s">
        <v>56</v>
      </c>
      <c r="C20" s="28">
        <f>IFERROR(AVERAGE(C15:C17),"")</f>
        <v>1</v>
      </c>
      <c r="D20" s="29"/>
      <c r="E20" s="30">
        <f>IFERROR(AVERAGE(E15:E17),"")</f>
        <v>1</v>
      </c>
      <c r="F20" s="31"/>
      <c r="G20" s="32">
        <f>IFERROR(AVERAGE(G15:G17),"")</f>
        <v>1.6666666666666667</v>
      </c>
      <c r="H20" s="33"/>
      <c r="I20" s="30">
        <f>IFERROR(AVERAGE(I15:I17),"")</f>
        <v>2</v>
      </c>
      <c r="J20" s="31"/>
      <c r="K20" s="32">
        <f>IFERROR(AVERAGE(K15:K17),"")</f>
        <v>1</v>
      </c>
      <c r="M20" s="34"/>
      <c r="N20" s="34" t="s">
        <v>57</v>
      </c>
      <c r="O20" s="34" t="s">
        <v>58</v>
      </c>
      <c r="P20" s="34" t="s">
        <v>59</v>
      </c>
      <c r="Q20" s="7">
        <v>3</v>
      </c>
    </row>
    <row r="21" spans="1:17" ht="59.25" customHeight="1" thickBot="1" x14ac:dyDescent="0.4">
      <c r="A21" s="114"/>
      <c r="B21" s="35" t="s">
        <v>60</v>
      </c>
      <c r="C21" s="36">
        <f>IFERROR(AVERAGE(C5:C11),"")</f>
        <v>4.2857142857142856</v>
      </c>
      <c r="D21" s="37"/>
      <c r="E21" s="38">
        <f>IFERROR(AVERAGE(E5:E11),"")</f>
        <v>4.1428571428571432</v>
      </c>
      <c r="F21" s="39"/>
      <c r="G21" s="40">
        <f>IFERROR(AVERAGE(G5:G11),"")</f>
        <v>4.2857142857142856</v>
      </c>
      <c r="H21" s="41"/>
      <c r="I21" s="38">
        <f>IFERROR(AVERAGE(I5:I11),"")</f>
        <v>4.2857142857142856</v>
      </c>
      <c r="J21" s="39"/>
      <c r="K21" s="40">
        <f>IFERROR(AVERAGE(K5:K11),"")</f>
        <v>4.4285714285714288</v>
      </c>
      <c r="M21" s="34" t="e">
        <f>MAX(N21,O21,P21)</f>
        <v>#REF!</v>
      </c>
      <c r="N21" s="7" t="e">
        <f>#REF!</f>
        <v>#REF!</v>
      </c>
      <c r="O21" s="7" t="e">
        <f>#REF!</f>
        <v>#REF!</v>
      </c>
      <c r="P21" s="7" t="e">
        <f>F2</f>
        <v>#REF!</v>
      </c>
      <c r="Q21" s="7">
        <v>4</v>
      </c>
    </row>
    <row r="22" spans="1:17" x14ac:dyDescent="0.35">
      <c r="A22" s="42"/>
      <c r="B22" s="43"/>
      <c r="M22" s="34"/>
      <c r="N22" s="34" t="s">
        <v>57</v>
      </c>
      <c r="O22" s="34" t="s">
        <v>58</v>
      </c>
      <c r="P22" s="34" t="s">
        <v>59</v>
      </c>
      <c r="Q22" s="7">
        <v>5</v>
      </c>
    </row>
    <row r="23" spans="1:17" x14ac:dyDescent="0.35">
      <c r="A23" s="42"/>
      <c r="B23" s="43"/>
      <c r="M23" s="34" t="e">
        <f>MAX(N23,O23,P23)</f>
        <v>#REF!</v>
      </c>
      <c r="N23" s="7" t="e">
        <f>#REF!</f>
        <v>#REF!</v>
      </c>
      <c r="O23" s="7" t="e">
        <f>#REF!</f>
        <v>#REF!</v>
      </c>
      <c r="P23" s="7" t="e">
        <f>H2</f>
        <v>#REF!</v>
      </c>
    </row>
    <row r="24" spans="1:17" ht="34.5" customHeight="1" x14ac:dyDescent="0.35">
      <c r="A24" s="42"/>
      <c r="B24" s="43"/>
      <c r="M24" s="34"/>
      <c r="N24" s="34" t="s">
        <v>57</v>
      </c>
      <c r="O24" s="34" t="s">
        <v>58</v>
      </c>
      <c r="P24" s="34" t="s">
        <v>59</v>
      </c>
    </row>
    <row r="25" spans="1:17" ht="15" customHeight="1" x14ac:dyDescent="0.35">
      <c r="A25" s="101"/>
      <c r="B25" s="44"/>
      <c r="M25" s="34" t="e">
        <f>MAX(N25,O25,P25)</f>
        <v>#REF!</v>
      </c>
      <c r="N25" s="7" t="e">
        <f>#REF!</f>
        <v>#REF!</v>
      </c>
      <c r="O25" s="7" t="e">
        <f>#REF!</f>
        <v>#REF!</v>
      </c>
      <c r="P25" s="7" t="e">
        <f>J2</f>
        <v>#REF!</v>
      </c>
    </row>
    <row r="26" spans="1:17" x14ac:dyDescent="0.35">
      <c r="A26" s="101"/>
      <c r="B26" s="43"/>
      <c r="M26" s="34"/>
      <c r="N26" s="34" t="s">
        <v>57</v>
      </c>
      <c r="O26" s="34" t="s">
        <v>58</v>
      </c>
      <c r="P26" s="34" t="s">
        <v>59</v>
      </c>
    </row>
    <row r="27" spans="1:17" x14ac:dyDescent="0.35">
      <c r="A27" s="101"/>
      <c r="B27" s="44"/>
      <c r="C27" s="7"/>
      <c r="M27" s="34" t="e">
        <f>MAX(N27,O27,P27)</f>
        <v>#REF!</v>
      </c>
      <c r="N27" s="7" t="e">
        <f>#REF!</f>
        <v>#REF!</v>
      </c>
      <c r="O27" s="7" t="e">
        <f>#REF!</f>
        <v>#REF!</v>
      </c>
      <c r="P27" s="7" t="e">
        <f>L2</f>
        <v>#REF!</v>
      </c>
    </row>
  </sheetData>
  <mergeCells count="8">
    <mergeCell ref="R1:T1"/>
    <mergeCell ref="A25:A27"/>
    <mergeCell ref="A1:B1"/>
    <mergeCell ref="A2:C2"/>
    <mergeCell ref="A3:L3"/>
    <mergeCell ref="A4:B4"/>
    <mergeCell ref="A18:L18"/>
    <mergeCell ref="A19:A21"/>
  </mergeCells>
  <hyperlinks>
    <hyperlink ref="R1:T1" location="Indice!A1" display="ÍNDICE"/>
  </hyperlink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K6"/>
  <sheetViews>
    <sheetView showGridLines="0" zoomScale="55" zoomScaleNormal="55" workbookViewId="0">
      <selection activeCell="V1" sqref="V1:X1"/>
    </sheetView>
  </sheetViews>
  <sheetFormatPr baseColWidth="10" defaultRowHeight="14.5" x14ac:dyDescent="0.35"/>
  <cols>
    <col min="1" max="1" width="27" customWidth="1"/>
    <col min="2" max="2" width="4.54296875" customWidth="1"/>
    <col min="3" max="3" width="56.54296875" customWidth="1"/>
    <col min="4" max="4" width="27.26953125" customWidth="1"/>
    <col min="5" max="5" width="32.1796875" customWidth="1"/>
    <col min="6" max="6" width="39.54296875" customWidth="1"/>
    <col min="7" max="7" width="40.54296875" customWidth="1"/>
    <col min="8" max="8" width="35.54296875" customWidth="1"/>
  </cols>
  <sheetData>
    <row r="1" spans="1:11" ht="45.75" customHeight="1" x14ac:dyDescent="0.35">
      <c r="A1" s="46" t="s">
        <v>61</v>
      </c>
      <c r="B1" s="46" t="s">
        <v>62</v>
      </c>
      <c r="C1" s="46" t="s">
        <v>63</v>
      </c>
      <c r="D1" s="47" t="s">
        <v>64</v>
      </c>
      <c r="E1" s="47" t="s">
        <v>65</v>
      </c>
      <c r="F1" s="47" t="s">
        <v>66</v>
      </c>
      <c r="G1" s="48" t="s">
        <v>67</v>
      </c>
      <c r="H1" s="48" t="s">
        <v>68</v>
      </c>
    </row>
    <row r="2" spans="1:11" ht="50.25" customHeight="1" x14ac:dyDescent="0.35">
      <c r="A2" s="115" t="s">
        <v>10</v>
      </c>
      <c r="B2" s="54" t="s">
        <v>69</v>
      </c>
      <c r="C2" s="50" t="str">
        <f>+ValoracionCostos!C1</f>
        <v>CONOCIMIENTO 1
Sabemos como Analizar Materiales directos, Analizar MOD (Mano de obra directa), Analizar CIF (Costos indirectos de fabricación)</v>
      </c>
      <c r="D2" s="51">
        <f>+ValoracionCostos!C20</f>
        <v>1</v>
      </c>
      <c r="E2" s="51">
        <f>+ValoracionCostos!C19</f>
        <v>1</v>
      </c>
      <c r="F2" s="51">
        <f>+ValoracionCostos!C21</f>
        <v>4.2857142857142856</v>
      </c>
      <c r="G2" s="52" t="str">
        <f>IF(AND(D2&gt;=3,E2&gt;=3),"Conocimiento público",IF(AND(D2&lt;3,E2&lt;3),"Conocimiento personal",IF(AND(D2&gt;=3,E2&lt;3),"Conocimiento convencional","Conocimiento corporativo")))</f>
        <v>Conocimiento personal</v>
      </c>
      <c r="H2" s="53" t="str">
        <f>IF(G2="Conocimiento personal","Transferir/preservar",IF(G2="Conocimiento convencional","Codificar/contratar",IF(G2="Conocimiento público","Licenciar/adquirir",IF(G2="Conocimiento corporativo","Renovar/formar",""))))</f>
        <v>Transferir/preservar</v>
      </c>
      <c r="I2" s="170" t="s">
        <v>202</v>
      </c>
      <c r="J2" s="170"/>
      <c r="K2" s="170"/>
    </row>
    <row r="3" spans="1:11" ht="45" customHeight="1" x14ac:dyDescent="0.35">
      <c r="A3" s="115"/>
      <c r="B3" s="54" t="s">
        <v>70</v>
      </c>
      <c r="C3" s="50" t="str">
        <f>+ValoracionCostos!E1</f>
        <v>CONOCIMIENTO 2
Sabemos como Crear, actualizar y verificar la estructura de costos en el módulo de producción</v>
      </c>
      <c r="D3" s="51">
        <f>+ValoracionCostos!E20</f>
        <v>1</v>
      </c>
      <c r="E3" s="51">
        <f>+ValoracionCostos!E19</f>
        <v>2</v>
      </c>
      <c r="F3" s="51">
        <f>+ValoracionCostos!E21</f>
        <v>4.1428571428571432</v>
      </c>
      <c r="G3" s="52" t="str">
        <f>IF(AND(D3&gt;=3,E3&gt;=3),"Conocimiento público",IF(AND(D3&lt;3,E3&lt;3),"Conocimiento personal",IF(AND(D3&gt;=3,E3&lt;3),"Conocimiento convencional","Conocimiento corporativo")))</f>
        <v>Conocimiento personal</v>
      </c>
      <c r="H3" s="53" t="str">
        <f>IF(G3="Conocimiento personal","Transferir/preservar",IF(G3="Conocimiento convencional","Codificar/contratar",IF(G3="Conocimiento público","Licenciar/adquirir",IF(G3="Conocimiento corporativo","Renovar/formar",""))))</f>
        <v>Transferir/preservar</v>
      </c>
    </row>
    <row r="4" spans="1:11" ht="67.5" customHeight="1" x14ac:dyDescent="0.35">
      <c r="A4" s="115"/>
      <c r="B4" s="54" t="s">
        <v>71</v>
      </c>
      <c r="C4" s="50" t="str">
        <f>+ValoracionCostos!G1</f>
        <v>CONOCIMIENTO 3
Sabemos como Hacer un análisis diario de las variaciones del costo por referencia</v>
      </c>
      <c r="D4" s="51">
        <f>+ValoracionCostos!G20</f>
        <v>1.6666666666666667</v>
      </c>
      <c r="E4" s="51">
        <f>+ValoracionCostos!G19</f>
        <v>2.6666666666666665</v>
      </c>
      <c r="F4" s="51">
        <f>+ValoracionCostos!G21</f>
        <v>4.2857142857142856</v>
      </c>
      <c r="G4" s="52" t="str">
        <f>IF(AND(D4&gt;=3,E4&gt;=3),"Conocimiento público",IF(AND(D4&lt;3,E4&lt;3),"Conocimiento personal",IF(AND(D4&gt;=3,E4&lt;3),"Conocimiento convencional","Conocimiento corporativo")))</f>
        <v>Conocimiento personal</v>
      </c>
      <c r="H4" s="53" t="str">
        <f>IF(G4="Conocimiento personal","Transferir/preservar",IF(G4="Conocimiento convencional","Codificar/contratar",IF(G4="Conocimiento público","Licenciar/adquirir",IF(G4="Conocimiento corporativo","Renovar/formar",""))))</f>
        <v>Transferir/preservar</v>
      </c>
    </row>
    <row r="5" spans="1:11" ht="58" customHeight="1" x14ac:dyDescent="0.35">
      <c r="A5" s="115"/>
      <c r="B5" s="54" t="s">
        <v>72</v>
      </c>
      <c r="C5" s="50" t="str">
        <f>+ValoracionCostos!I1</f>
        <v>CONOCIMIENTO 4
Sabemos como Controlar y auditar inventarios</v>
      </c>
      <c r="D5" s="51">
        <f>+ValoracionCostos!I20</f>
        <v>2</v>
      </c>
      <c r="E5" s="51">
        <f>+ValoracionCostos!I19</f>
        <v>2.3333333333333335</v>
      </c>
      <c r="F5" s="51">
        <f>+ValoracionCostos!I21</f>
        <v>4.2857142857142856</v>
      </c>
      <c r="G5" s="52" t="str">
        <f>IF(AND(D5&gt;=3,E5&gt;=3),"Conocimiento público",IF(AND(D5&lt;3,E5&lt;3),"Conocimiento personal",IF(AND(D5&gt;=3,E5&lt;3),"Conocimiento convencional","Conocimiento corporativo")))</f>
        <v>Conocimiento personal</v>
      </c>
      <c r="H5" s="53" t="str">
        <f>IF(G5="Conocimiento personal","Transferir/preservar",IF(G5="Conocimiento convencional","Codificar/contratar",IF(G5="Conocimiento público","Licenciar/adquirir",IF(G5="Conocimiento corporativo","Renovar/formar",""))))</f>
        <v>Transferir/preservar</v>
      </c>
    </row>
    <row r="6" spans="1:11" ht="74" customHeight="1" x14ac:dyDescent="0.35">
      <c r="A6" s="115"/>
      <c r="B6" s="54" t="s">
        <v>73</v>
      </c>
      <c r="C6" s="50" t="str">
        <f>+ValoracionCostos!K1</f>
        <v xml:space="preserve">CONOCIMIENTO 5
Sabemos como  Auditar los datos suministrados para las diferentes áreas en la relación  a los indicadores </v>
      </c>
      <c r="D6" s="51">
        <f>+ValoracionCostos!K20</f>
        <v>1</v>
      </c>
      <c r="E6" s="51">
        <f>+ValoracionCostos!K19</f>
        <v>1</v>
      </c>
      <c r="F6" s="51">
        <f>+ValoracionCostos!K21</f>
        <v>4.4285714285714288</v>
      </c>
      <c r="G6" s="52" t="str">
        <f>IF(AND(D6&gt;=3,E6&gt;=3),"Conocimiento público",IF(AND(D6&lt;3,E6&lt;3),"Conocimiento personal",IF(AND(D6&gt;=3,E6&lt;3),"Conocimiento convencional","Conocimiento corporativo")))</f>
        <v>Conocimiento personal</v>
      </c>
      <c r="H6" s="53" t="str">
        <f>IF(G6="Conocimiento personal","Transferir/preservar",IF(G6="Conocimiento convencional","Codificar/contratar",IF(G6="Conocimiento público","Licenciar/adquirir",IF(G6="Conocimiento corporativo","Renovar/formar",""))))</f>
        <v>Transferir/preservar</v>
      </c>
    </row>
  </sheetData>
  <autoFilter ref="D1:F1"/>
  <mergeCells count="2">
    <mergeCell ref="A2:A6"/>
    <mergeCell ref="I2:K2"/>
  </mergeCells>
  <conditionalFormatting sqref="G2:G6">
    <cfRule type="containsText" dxfId="7" priority="1" operator="containsText" text="Conocimiento personal">
      <formula>NOT(ISERROR(SEARCH("Conocimiento personal",G2)))</formula>
    </cfRule>
    <cfRule type="containsText" dxfId="6" priority="2" operator="containsText" text="Conocimiento convencional">
      <formula>NOT(ISERROR(SEARCH("Conocimiento convencional",G2)))</formula>
    </cfRule>
    <cfRule type="containsText" dxfId="5" priority="3" operator="containsText" text="Conocimiento corporativo">
      <formula>NOT(ISERROR(SEARCH("Conocimiento corporativo",G2)))</formula>
    </cfRule>
    <cfRule type="containsText" dxfId="4" priority="4" operator="containsText" text="Conocimiento público">
      <formula>NOT(ISERROR(SEARCH("Conocimiento público",G2)))</formula>
    </cfRule>
  </conditionalFormatting>
  <hyperlinks>
    <hyperlink ref="I2:K2" location="Indice!A1" display="ÍNDICE"/>
  </hyperlink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X47"/>
  <sheetViews>
    <sheetView showGridLines="0" view="pageLayout" zoomScaleNormal="100" workbookViewId="0">
      <selection activeCell="V1" sqref="V1:X1"/>
    </sheetView>
  </sheetViews>
  <sheetFormatPr baseColWidth="10" defaultColWidth="4.54296875" defaultRowHeight="15.5" x14ac:dyDescent="0.35"/>
  <cols>
    <col min="1" max="16384" width="4.54296875" style="1"/>
  </cols>
  <sheetData>
    <row r="1" spans="1:24" x14ac:dyDescent="0.35">
      <c r="V1" s="170" t="s">
        <v>202</v>
      </c>
      <c r="W1" s="170"/>
      <c r="X1" s="170"/>
    </row>
    <row r="2" spans="1:24" ht="16" thickBot="1" x14ac:dyDescent="0.4"/>
    <row r="3" spans="1:24" x14ac:dyDescent="0.35">
      <c r="A3" s="68" t="s">
        <v>0</v>
      </c>
      <c r="B3" s="69"/>
      <c r="C3" s="69"/>
      <c r="D3" s="69"/>
      <c r="E3" s="69"/>
      <c r="F3" s="76" t="s">
        <v>10</v>
      </c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7"/>
    </row>
    <row r="4" spans="1:24" x14ac:dyDescent="0.35">
      <c r="A4" s="68" t="s">
        <v>1</v>
      </c>
      <c r="B4" s="69"/>
      <c r="C4" s="69"/>
      <c r="D4" s="69"/>
      <c r="E4" s="69"/>
      <c r="F4" s="70" t="s">
        <v>10</v>
      </c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1"/>
    </row>
    <row r="5" spans="1:24" x14ac:dyDescent="0.35">
      <c r="A5" s="68" t="s">
        <v>2</v>
      </c>
      <c r="B5" s="69"/>
      <c r="C5" s="69"/>
      <c r="D5" s="69"/>
      <c r="E5" s="69"/>
      <c r="F5" s="70" t="s">
        <v>160</v>
      </c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1"/>
    </row>
    <row r="6" spans="1:24" x14ac:dyDescent="0.35">
      <c r="A6" s="68" t="s">
        <v>3</v>
      </c>
      <c r="B6" s="69"/>
      <c r="C6" s="69"/>
      <c r="D6" s="69"/>
      <c r="E6" s="69"/>
      <c r="F6" s="70" t="s">
        <v>13</v>
      </c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1"/>
    </row>
    <row r="7" spans="1:24" x14ac:dyDescent="0.35">
      <c r="A7" s="56" t="s">
        <v>4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8"/>
    </row>
    <row r="8" spans="1:24" ht="33" customHeight="1" x14ac:dyDescent="0.35">
      <c r="A8" s="72" t="s">
        <v>5</v>
      </c>
      <c r="B8" s="73"/>
      <c r="C8" s="73"/>
      <c r="D8" s="73"/>
      <c r="E8" s="73"/>
      <c r="F8" s="73"/>
      <c r="G8" s="73"/>
      <c r="H8" s="73"/>
      <c r="I8" s="73"/>
      <c r="J8" s="73"/>
      <c r="K8" s="73" t="s">
        <v>6</v>
      </c>
      <c r="L8" s="73"/>
      <c r="M8" s="73"/>
      <c r="N8" s="73"/>
      <c r="O8" s="73"/>
      <c r="P8" s="73"/>
      <c r="Q8" s="73"/>
      <c r="R8" s="73"/>
      <c r="S8" s="73"/>
      <c r="T8" s="74" t="s">
        <v>7</v>
      </c>
      <c r="U8" s="74"/>
      <c r="V8" s="74"/>
      <c r="W8" s="74"/>
      <c r="X8" s="75"/>
    </row>
    <row r="9" spans="1:24" x14ac:dyDescent="0.35">
      <c r="A9" s="62" t="s">
        <v>161</v>
      </c>
      <c r="B9" s="63"/>
      <c r="C9" s="63"/>
      <c r="D9" s="63"/>
      <c r="E9" s="63"/>
      <c r="F9" s="63"/>
      <c r="G9" s="63"/>
      <c r="H9" s="63"/>
      <c r="I9" s="63"/>
      <c r="J9" s="63"/>
      <c r="K9" s="63" t="s">
        <v>162</v>
      </c>
      <c r="L9" s="63"/>
      <c r="M9" s="63"/>
      <c r="N9" s="63"/>
      <c r="O9" s="63"/>
      <c r="P9" s="63"/>
      <c r="Q9" s="63"/>
      <c r="R9" s="63"/>
      <c r="S9" s="63"/>
      <c r="T9" s="63" t="s">
        <v>163</v>
      </c>
      <c r="U9" s="63"/>
      <c r="V9" s="63"/>
      <c r="W9" s="63"/>
      <c r="X9" s="64"/>
    </row>
    <row r="10" spans="1:24" x14ac:dyDescent="0.35">
      <c r="A10" s="62" t="s">
        <v>164</v>
      </c>
      <c r="B10" s="63"/>
      <c r="C10" s="63"/>
      <c r="D10" s="63"/>
      <c r="E10" s="63"/>
      <c r="F10" s="63"/>
      <c r="G10" s="63"/>
      <c r="H10" s="63"/>
      <c r="I10" s="63"/>
      <c r="J10" s="63"/>
      <c r="K10" s="63" t="s">
        <v>165</v>
      </c>
      <c r="L10" s="63"/>
      <c r="M10" s="63"/>
      <c r="N10" s="63"/>
      <c r="O10" s="63"/>
      <c r="P10" s="63"/>
      <c r="Q10" s="63"/>
      <c r="R10" s="63"/>
      <c r="S10" s="63"/>
      <c r="T10" s="63" t="s">
        <v>97</v>
      </c>
      <c r="U10" s="63"/>
      <c r="V10" s="63"/>
      <c r="W10" s="63"/>
      <c r="X10" s="64"/>
    </row>
    <row r="11" spans="1:24" x14ac:dyDescent="0.35">
      <c r="A11" s="62" t="s">
        <v>166</v>
      </c>
      <c r="B11" s="63"/>
      <c r="C11" s="63"/>
      <c r="D11" s="63"/>
      <c r="E11" s="63"/>
      <c r="F11" s="63"/>
      <c r="G11" s="63"/>
      <c r="H11" s="63"/>
      <c r="I11" s="63"/>
      <c r="J11" s="63"/>
      <c r="K11" s="63" t="s">
        <v>167</v>
      </c>
      <c r="L11" s="63"/>
      <c r="M11" s="63"/>
      <c r="N11" s="63"/>
      <c r="O11" s="63"/>
      <c r="P11" s="63"/>
      <c r="Q11" s="63"/>
      <c r="R11" s="63"/>
      <c r="S11" s="63"/>
      <c r="T11" s="63" t="s">
        <v>93</v>
      </c>
      <c r="U11" s="63"/>
      <c r="V11" s="63"/>
      <c r="W11" s="63"/>
      <c r="X11" s="64"/>
    </row>
    <row r="12" spans="1:24" x14ac:dyDescent="0.35">
      <c r="A12" s="62" t="s">
        <v>168</v>
      </c>
      <c r="B12" s="63"/>
      <c r="C12" s="63"/>
      <c r="D12" s="63"/>
      <c r="E12" s="63"/>
      <c r="F12" s="63"/>
      <c r="G12" s="63"/>
      <c r="H12" s="63"/>
      <c r="I12" s="63"/>
      <c r="J12" s="63"/>
      <c r="K12" s="63" t="s">
        <v>169</v>
      </c>
      <c r="L12" s="63"/>
      <c r="M12" s="63"/>
      <c r="N12" s="63"/>
      <c r="O12" s="63"/>
      <c r="P12" s="63"/>
      <c r="Q12" s="63"/>
      <c r="R12" s="63"/>
      <c r="S12" s="63"/>
      <c r="T12" s="63" t="s">
        <v>15</v>
      </c>
      <c r="U12" s="63"/>
      <c r="V12" s="63"/>
      <c r="W12" s="63"/>
      <c r="X12" s="64"/>
    </row>
    <row r="13" spans="1:24" x14ac:dyDescent="0.35">
      <c r="A13" s="62" t="s">
        <v>170</v>
      </c>
      <c r="B13" s="63"/>
      <c r="C13" s="63"/>
      <c r="D13" s="63"/>
      <c r="E13" s="63"/>
      <c r="F13" s="63"/>
      <c r="G13" s="63"/>
      <c r="H13" s="63"/>
      <c r="I13" s="63"/>
      <c r="J13" s="63"/>
      <c r="K13" s="63" t="s">
        <v>171</v>
      </c>
      <c r="L13" s="63"/>
      <c r="M13" s="63"/>
      <c r="N13" s="63"/>
      <c r="O13" s="63"/>
      <c r="P13" s="63"/>
      <c r="Q13" s="63"/>
      <c r="R13" s="63"/>
      <c r="S13" s="63"/>
      <c r="T13" s="63" t="s">
        <v>19</v>
      </c>
      <c r="U13" s="63"/>
      <c r="V13" s="63"/>
      <c r="W13" s="63"/>
      <c r="X13" s="64"/>
    </row>
    <row r="14" spans="1:24" x14ac:dyDescent="0.35">
      <c r="A14" s="56" t="s">
        <v>8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8"/>
    </row>
    <row r="15" spans="1:24" x14ac:dyDescent="0.35">
      <c r="A15" s="119" t="s">
        <v>172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1"/>
    </row>
    <row r="16" spans="1:24" x14ac:dyDescent="0.35">
      <c r="A16" s="59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1"/>
    </row>
    <row r="17" spans="1:24" x14ac:dyDescent="0.35">
      <c r="A17" s="59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1"/>
    </row>
    <row r="18" spans="1:24" x14ac:dyDescent="0.35">
      <c r="A18" s="59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1"/>
    </row>
    <row r="19" spans="1:24" x14ac:dyDescent="0.35">
      <c r="A19" s="59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1"/>
    </row>
    <row r="20" spans="1:24" x14ac:dyDescent="0.35">
      <c r="A20" s="59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1"/>
    </row>
    <row r="21" spans="1:24" x14ac:dyDescent="0.35">
      <c r="A21" s="59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1"/>
    </row>
    <row r="22" spans="1:24" x14ac:dyDescent="0.35">
      <c r="A22" s="56" t="s">
        <v>9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8"/>
    </row>
    <row r="23" spans="1:24" x14ac:dyDescent="0.35">
      <c r="A23" s="62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4"/>
    </row>
    <row r="24" spans="1:24" x14ac:dyDescent="0.35">
      <c r="A24" s="62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4"/>
    </row>
    <row r="25" spans="1:24" x14ac:dyDescent="0.35">
      <c r="A25" s="62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4"/>
    </row>
    <row r="26" spans="1:24" x14ac:dyDescent="0.35">
      <c r="A26" s="62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4"/>
    </row>
    <row r="27" spans="1:24" x14ac:dyDescent="0.35">
      <c r="A27" s="62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4"/>
    </row>
    <row r="28" spans="1:24" x14ac:dyDescent="0.35">
      <c r="A28" s="62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4"/>
    </row>
    <row r="29" spans="1:24" x14ac:dyDescent="0.35">
      <c r="A29" s="62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4"/>
    </row>
    <row r="30" spans="1:24" x14ac:dyDescent="0.35">
      <c r="A30" s="62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4"/>
    </row>
    <row r="31" spans="1:24" x14ac:dyDescent="0.35">
      <c r="A31" s="62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4"/>
    </row>
    <row r="32" spans="1:24" x14ac:dyDescent="0.35">
      <c r="A32" s="62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4"/>
    </row>
    <row r="33" spans="1:24" x14ac:dyDescent="0.35">
      <c r="A33" s="62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4"/>
    </row>
    <row r="34" spans="1:24" x14ac:dyDescent="0.35">
      <c r="A34" s="62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4"/>
    </row>
    <row r="35" spans="1:24" x14ac:dyDescent="0.35">
      <c r="A35" s="62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4"/>
    </row>
    <row r="36" spans="1:24" x14ac:dyDescent="0.35">
      <c r="A36" s="62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4"/>
    </row>
    <row r="37" spans="1:24" x14ac:dyDescent="0.35">
      <c r="A37" s="62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4"/>
    </row>
    <row r="38" spans="1:24" x14ac:dyDescent="0.35">
      <c r="A38" s="62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4"/>
    </row>
    <row r="39" spans="1:24" x14ac:dyDescent="0.35">
      <c r="A39" s="62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4"/>
    </row>
    <row r="40" spans="1:24" x14ac:dyDescent="0.35">
      <c r="A40" s="62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4"/>
    </row>
    <row r="41" spans="1:24" x14ac:dyDescent="0.35">
      <c r="A41" s="62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4"/>
    </row>
    <row r="42" spans="1:24" x14ac:dyDescent="0.35">
      <c r="A42" s="62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4"/>
    </row>
    <row r="43" spans="1:24" x14ac:dyDescent="0.35">
      <c r="A43" s="62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4"/>
    </row>
    <row r="44" spans="1:24" x14ac:dyDescent="0.35">
      <c r="A44" s="62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4"/>
    </row>
    <row r="45" spans="1:24" x14ac:dyDescent="0.35">
      <c r="A45" s="62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4"/>
    </row>
    <row r="46" spans="1:24" x14ac:dyDescent="0.35">
      <c r="A46" s="62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4"/>
    </row>
    <row r="47" spans="1:24" ht="16" thickBot="1" x14ac:dyDescent="0.4">
      <c r="A47" s="65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7"/>
    </row>
  </sheetData>
  <mergeCells count="32">
    <mergeCell ref="V1:X1"/>
    <mergeCell ref="A23:X47"/>
    <mergeCell ref="A10:J10"/>
    <mergeCell ref="K10:S10"/>
    <mergeCell ref="T10:X10"/>
    <mergeCell ref="A11:J11"/>
    <mergeCell ref="K11:S11"/>
    <mergeCell ref="T11:X11"/>
    <mergeCell ref="A13:J13"/>
    <mergeCell ref="K13:S13"/>
    <mergeCell ref="T13:X13"/>
    <mergeCell ref="A14:X14"/>
    <mergeCell ref="A15:X21"/>
    <mergeCell ref="A22:X22"/>
    <mergeCell ref="A9:J9"/>
    <mergeCell ref="K9:S9"/>
    <mergeCell ref="T9:X9"/>
    <mergeCell ref="A12:J12"/>
    <mergeCell ref="K12:S12"/>
    <mergeCell ref="T12:X12"/>
    <mergeCell ref="A6:E6"/>
    <mergeCell ref="F6:X6"/>
    <mergeCell ref="A7:X7"/>
    <mergeCell ref="A8:J8"/>
    <mergeCell ref="K8:S8"/>
    <mergeCell ref="T8:X8"/>
    <mergeCell ref="A3:E3"/>
    <mergeCell ref="F3:X3"/>
    <mergeCell ref="A4:E4"/>
    <mergeCell ref="F4:X4"/>
    <mergeCell ref="A5:E5"/>
    <mergeCell ref="F5:X5"/>
  </mergeCells>
  <hyperlinks>
    <hyperlink ref="V1:X1" location="Indice!A1" display="ÍNDICE"/>
  </hyperlinks>
  <pageMargins left="0.7" right="0.7" top="0.75" bottom="0.75" header="0.3" footer="0.3"/>
  <pageSetup scale="80" orientation="portrait" r:id="rId1"/>
  <headerFooter>
    <oddHeader>&amp;C&amp;"Arial,Negrita"&amp;14FICHA RECOPILACIÓN DOCUMENTAL</oddHead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AC58"/>
  <sheetViews>
    <sheetView showGridLines="0" view="pageLayout" zoomScale="104" zoomScaleNormal="100" zoomScalePageLayoutView="104" workbookViewId="0">
      <selection activeCell="U1" sqref="U1:X1"/>
    </sheetView>
  </sheetViews>
  <sheetFormatPr baseColWidth="10" defaultColWidth="3.81640625" defaultRowHeight="15.5" x14ac:dyDescent="0.35"/>
  <cols>
    <col min="1" max="16384" width="3.81640625" style="2"/>
  </cols>
  <sheetData>
    <row r="1" spans="1:29" x14ac:dyDescent="0.35">
      <c r="U1" s="170" t="s">
        <v>202</v>
      </c>
      <c r="V1" s="170"/>
      <c r="W1" s="170"/>
    </row>
    <row r="3" spans="1:29" ht="16" thickBot="1" x14ac:dyDescent="0.4">
      <c r="A3" s="86" t="s">
        <v>0</v>
      </c>
      <c r="B3" s="86"/>
      <c r="C3" s="86"/>
      <c r="D3" s="86"/>
      <c r="E3" s="86"/>
      <c r="F3" s="86"/>
      <c r="G3" s="86"/>
      <c r="H3" s="86"/>
      <c r="I3" s="86"/>
      <c r="J3" s="86"/>
      <c r="K3" s="98" t="s">
        <v>10</v>
      </c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100"/>
      <c r="X3" s="3"/>
      <c r="Y3" s="3"/>
      <c r="Z3" s="3"/>
      <c r="AA3" s="3"/>
      <c r="AB3" s="3"/>
      <c r="AC3" s="3"/>
    </row>
    <row r="4" spans="1:29" ht="16" thickBot="1" x14ac:dyDescent="0.4">
      <c r="A4" s="86" t="s">
        <v>1</v>
      </c>
      <c r="B4" s="86"/>
      <c r="C4" s="86"/>
      <c r="D4" s="86"/>
      <c r="E4" s="86"/>
      <c r="F4" s="86"/>
      <c r="G4" s="86"/>
      <c r="H4" s="86"/>
      <c r="I4" s="86"/>
      <c r="J4" s="86"/>
      <c r="K4" s="87" t="s">
        <v>11</v>
      </c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9"/>
      <c r="X4" s="3"/>
      <c r="Y4" s="3"/>
      <c r="Z4" s="3"/>
      <c r="AA4" s="3"/>
      <c r="AB4" s="3"/>
      <c r="AC4" s="3"/>
    </row>
    <row r="5" spans="1:29" ht="16" thickBot="1" x14ac:dyDescent="0.4">
      <c r="A5" s="86" t="s">
        <v>2</v>
      </c>
      <c r="B5" s="86"/>
      <c r="C5" s="86"/>
      <c r="D5" s="86"/>
      <c r="E5" s="86"/>
      <c r="F5" s="86"/>
      <c r="G5" s="86"/>
      <c r="H5" s="86"/>
      <c r="I5" s="86"/>
      <c r="J5" s="86"/>
      <c r="K5" s="87" t="s">
        <v>147</v>
      </c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9"/>
      <c r="X5" s="3"/>
      <c r="Y5" s="3"/>
      <c r="Z5" s="3"/>
      <c r="AA5" s="3"/>
      <c r="AB5" s="3"/>
      <c r="AC5" s="3"/>
    </row>
    <row r="6" spans="1:29" x14ac:dyDescent="0.35">
      <c r="A6" s="86" t="s">
        <v>21</v>
      </c>
      <c r="B6" s="86"/>
      <c r="C6" s="86"/>
      <c r="D6" s="86"/>
      <c r="E6" s="86"/>
      <c r="F6" s="86"/>
      <c r="G6" s="86"/>
      <c r="H6" s="86"/>
      <c r="I6" s="86"/>
      <c r="J6" s="86"/>
      <c r="K6" s="87" t="s">
        <v>13</v>
      </c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9"/>
      <c r="X6" s="3"/>
      <c r="Y6" s="3"/>
      <c r="Z6" s="3"/>
      <c r="AA6" s="3"/>
      <c r="AB6" s="3"/>
      <c r="AC6" s="3"/>
    </row>
    <row r="7" spans="1:29" x14ac:dyDescent="0.35">
      <c r="A7" s="90" t="s">
        <v>22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</row>
    <row r="8" spans="1:29" ht="94" customHeight="1" x14ac:dyDescent="0.35">
      <c r="A8" s="91" t="s">
        <v>173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</row>
    <row r="9" spans="1:29" x14ac:dyDescent="0.35">
      <c r="A9" s="90" t="s">
        <v>23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</row>
    <row r="10" spans="1:29" ht="35.5" customHeight="1" x14ac:dyDescent="0.35">
      <c r="A10" s="93" t="s">
        <v>24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</row>
    <row r="11" spans="1:29" ht="35.5" customHeight="1" x14ac:dyDescent="0.35">
      <c r="A11" s="94"/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</row>
    <row r="12" spans="1:29" ht="35.5" customHeight="1" x14ac:dyDescent="0.35">
      <c r="A12" s="94"/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</row>
    <row r="13" spans="1:29" ht="35.5" customHeight="1" x14ac:dyDescent="0.35">
      <c r="A13" s="94"/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</row>
    <row r="14" spans="1:29" ht="35.5" customHeight="1" x14ac:dyDescent="0.35">
      <c r="A14" s="94"/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</row>
    <row r="15" spans="1:29" ht="35.5" customHeight="1" x14ac:dyDescent="0.35">
      <c r="A15" s="94"/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</row>
    <row r="16" spans="1:29" ht="35.5" customHeight="1" x14ac:dyDescent="0.35">
      <c r="A16" s="94"/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</row>
    <row r="17" spans="1:23" ht="35.5" customHeight="1" x14ac:dyDescent="0.35">
      <c r="A17" s="94"/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</row>
    <row r="18" spans="1:23" ht="56.25" customHeight="1" x14ac:dyDescent="0.35">
      <c r="A18" s="95" t="s">
        <v>25</v>
      </c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</row>
    <row r="19" spans="1:23" x14ac:dyDescent="0.35">
      <c r="A19" s="118" t="s">
        <v>188</v>
      </c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78"/>
      <c r="W19" s="78"/>
    </row>
    <row r="20" spans="1:23" x14ac:dyDescent="0.35">
      <c r="A20" s="118"/>
      <c r="B20" s="118"/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78"/>
      <c r="W20" s="78"/>
    </row>
    <row r="21" spans="1:23" ht="15" customHeight="1" x14ac:dyDescent="0.35">
      <c r="A21" s="60" t="s">
        <v>176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78"/>
      <c r="W21" s="78"/>
    </row>
    <row r="22" spans="1:23" ht="15" customHeight="1" x14ac:dyDescent="0.35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78"/>
      <c r="W22" s="78"/>
    </row>
    <row r="23" spans="1:23" x14ac:dyDescent="0.35">
      <c r="A23" s="60" t="s">
        <v>179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78"/>
      <c r="W23" s="78"/>
    </row>
    <row r="24" spans="1:23" x14ac:dyDescent="0.35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78"/>
      <c r="W24" s="78"/>
    </row>
    <row r="25" spans="1:23" x14ac:dyDescent="0.35">
      <c r="A25" s="60" t="s">
        <v>184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78"/>
      <c r="W25" s="78"/>
    </row>
    <row r="26" spans="1:23" x14ac:dyDescent="0.35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78"/>
      <c r="W26" s="78"/>
    </row>
    <row r="27" spans="1:23" x14ac:dyDescent="0.35">
      <c r="A27" s="60" t="s">
        <v>187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78"/>
      <c r="W27" s="78"/>
    </row>
    <row r="28" spans="1:23" x14ac:dyDescent="0.35">
      <c r="A28" s="60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78"/>
      <c r="W28" s="78"/>
    </row>
    <row r="29" spans="1:23" x14ac:dyDescent="0.35">
      <c r="A29" s="78"/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</row>
    <row r="30" spans="1:23" x14ac:dyDescent="0.35">
      <c r="A30" s="78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</row>
    <row r="31" spans="1:23" x14ac:dyDescent="0.35">
      <c r="A31" s="79"/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1"/>
    </row>
    <row r="32" spans="1:23" ht="51.75" customHeight="1" x14ac:dyDescent="0.35">
      <c r="A32" s="84" t="s">
        <v>26</v>
      </c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</row>
    <row r="33" spans="1:23" ht="25" customHeight="1" x14ac:dyDescent="0.35">
      <c r="A33" s="60" t="s">
        <v>174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78"/>
      <c r="W33" s="78"/>
    </row>
    <row r="34" spans="1:23" ht="25" customHeight="1" x14ac:dyDescent="0.35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78"/>
      <c r="W34" s="78"/>
    </row>
    <row r="35" spans="1:23" ht="24" customHeight="1" x14ac:dyDescent="0.35">
      <c r="A35" s="60" t="s">
        <v>177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78"/>
      <c r="W35" s="78"/>
    </row>
    <row r="36" spans="1:23" ht="24" customHeight="1" x14ac:dyDescent="0.35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78"/>
      <c r="W36" s="78"/>
    </row>
    <row r="37" spans="1:23" x14ac:dyDescent="0.35">
      <c r="A37" s="60" t="s">
        <v>180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78"/>
      <c r="W37" s="78"/>
    </row>
    <row r="38" spans="1:23" x14ac:dyDescent="0.35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78"/>
      <c r="W38" s="78"/>
    </row>
    <row r="39" spans="1:23" ht="28.5" customHeight="1" x14ac:dyDescent="0.35">
      <c r="A39" s="60" t="s">
        <v>181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78"/>
      <c r="W39" s="78"/>
    </row>
    <row r="40" spans="1:23" ht="28.5" customHeight="1" x14ac:dyDescent="0.35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78"/>
      <c r="W40" s="78"/>
    </row>
    <row r="41" spans="1:23" s="1" customFormat="1" ht="29" customHeight="1" x14ac:dyDescent="0.35">
      <c r="A41" s="120" t="s">
        <v>185</v>
      </c>
      <c r="B41" s="120"/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63"/>
      <c r="W41" s="63"/>
    </row>
    <row r="42" spans="1:23" s="1" customFormat="1" ht="29" customHeight="1" x14ac:dyDescent="0.35">
      <c r="A42" s="120"/>
      <c r="B42" s="120"/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63"/>
      <c r="W42" s="63"/>
    </row>
    <row r="43" spans="1:23" x14ac:dyDescent="0.35">
      <c r="A43" s="120" t="s">
        <v>186</v>
      </c>
      <c r="B43" s="120"/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78"/>
      <c r="W43" s="78"/>
    </row>
    <row r="44" spans="1:23" x14ac:dyDescent="0.35">
      <c r="A44" s="120"/>
      <c r="B44" s="120"/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78"/>
      <c r="W44" s="78"/>
    </row>
    <row r="45" spans="1:23" x14ac:dyDescent="0.35">
      <c r="A45" s="79"/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1"/>
    </row>
    <row r="46" spans="1:23" ht="51" customHeight="1" x14ac:dyDescent="0.35">
      <c r="A46" s="82" t="s">
        <v>27</v>
      </c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</row>
    <row r="47" spans="1:23" ht="24" customHeight="1" x14ac:dyDescent="0.35">
      <c r="A47" s="60" t="s">
        <v>175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78"/>
      <c r="W47" s="78"/>
    </row>
    <row r="48" spans="1:23" ht="24" customHeight="1" x14ac:dyDescent="0.35">
      <c r="A48" s="60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78"/>
      <c r="W48" s="78"/>
    </row>
    <row r="49" spans="1:23" x14ac:dyDescent="0.35">
      <c r="A49" s="60" t="s">
        <v>178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78"/>
      <c r="W49" s="78"/>
    </row>
    <row r="50" spans="1:23" x14ac:dyDescent="0.35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78"/>
      <c r="W50" s="78"/>
    </row>
    <row r="51" spans="1:23" x14ac:dyDescent="0.35">
      <c r="A51" s="60" t="s">
        <v>182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78"/>
      <c r="W51" s="78"/>
    </row>
    <row r="52" spans="1:23" x14ac:dyDescent="0.35">
      <c r="A52" s="60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78"/>
      <c r="W52" s="78"/>
    </row>
    <row r="53" spans="1:23" x14ac:dyDescent="0.35">
      <c r="A53" s="60" t="s">
        <v>183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78"/>
      <c r="W53" s="78"/>
    </row>
    <row r="54" spans="1:23" x14ac:dyDescent="0.35">
      <c r="A54" s="60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78"/>
      <c r="W54" s="78"/>
    </row>
    <row r="55" spans="1:23" x14ac:dyDescent="0.35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78"/>
      <c r="W55" s="78"/>
    </row>
    <row r="56" spans="1:23" x14ac:dyDescent="0.35">
      <c r="A56" s="60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78"/>
      <c r="W56" s="78"/>
    </row>
    <row r="57" spans="1:23" x14ac:dyDescent="0.35">
      <c r="A57" s="60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78"/>
      <c r="W57" s="78"/>
    </row>
    <row r="58" spans="1:23" x14ac:dyDescent="0.35">
      <c r="A58" s="60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78"/>
      <c r="W58" s="78"/>
    </row>
  </sheetData>
  <mergeCells count="54">
    <mergeCell ref="U1:W1"/>
    <mergeCell ref="A55:U56"/>
    <mergeCell ref="V55:W56"/>
    <mergeCell ref="A57:U58"/>
    <mergeCell ref="V57:W58"/>
    <mergeCell ref="A49:U50"/>
    <mergeCell ref="V49:W50"/>
    <mergeCell ref="A51:U52"/>
    <mergeCell ref="V51:W52"/>
    <mergeCell ref="A53:U54"/>
    <mergeCell ref="V53:W54"/>
    <mergeCell ref="A43:U44"/>
    <mergeCell ref="V43:W44"/>
    <mergeCell ref="A45:W45"/>
    <mergeCell ref="A46:W46"/>
    <mergeCell ref="A47:U48"/>
    <mergeCell ref="V47:W48"/>
    <mergeCell ref="A37:U38"/>
    <mergeCell ref="V37:W38"/>
    <mergeCell ref="A39:U40"/>
    <mergeCell ref="V39:W40"/>
    <mergeCell ref="A41:U42"/>
    <mergeCell ref="V41:W42"/>
    <mergeCell ref="A31:W31"/>
    <mergeCell ref="A32:W32"/>
    <mergeCell ref="A33:U34"/>
    <mergeCell ref="V33:W34"/>
    <mergeCell ref="A35:U36"/>
    <mergeCell ref="V35:W36"/>
    <mergeCell ref="A25:U26"/>
    <mergeCell ref="V25:W26"/>
    <mergeCell ref="A27:U28"/>
    <mergeCell ref="V27:W28"/>
    <mergeCell ref="A29:U30"/>
    <mergeCell ref="V29:W30"/>
    <mergeCell ref="A23:U24"/>
    <mergeCell ref="V23:W24"/>
    <mergeCell ref="A6:J6"/>
    <mergeCell ref="K6:W6"/>
    <mergeCell ref="A7:W7"/>
    <mergeCell ref="A8:W8"/>
    <mergeCell ref="A9:W9"/>
    <mergeCell ref="A10:W17"/>
    <mergeCell ref="A18:W18"/>
    <mergeCell ref="A19:U20"/>
    <mergeCell ref="V19:W20"/>
    <mergeCell ref="A21:U22"/>
    <mergeCell ref="V21:W22"/>
    <mergeCell ref="A3:J3"/>
    <mergeCell ref="K3:W3"/>
    <mergeCell ref="A4:J4"/>
    <mergeCell ref="K4:W4"/>
    <mergeCell ref="A5:J5"/>
    <mergeCell ref="K5:W5"/>
  </mergeCells>
  <hyperlinks>
    <hyperlink ref="U1:W1" location="Indice!A1" display="ÍNDICE"/>
  </hyperlinks>
  <pageMargins left="0.7" right="0.7" top="0.75" bottom="0.75" header="0.3" footer="0.3"/>
  <pageSetup orientation="portrait" r:id="rId1"/>
  <headerFooter>
    <oddHeader>&amp;C&amp;"Arial,Negrita"&amp;12IDENTIFICACIÓN CONOCIMIENTO INDIVIDUAL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X45"/>
  <sheetViews>
    <sheetView showGridLines="0" view="pageLayout" zoomScaleNormal="100" workbookViewId="0">
      <selection activeCell="V1" sqref="V1:X1"/>
    </sheetView>
  </sheetViews>
  <sheetFormatPr baseColWidth="10" defaultColWidth="4.54296875" defaultRowHeight="15.5" x14ac:dyDescent="0.35"/>
  <cols>
    <col min="1" max="16384" width="4.54296875" style="1"/>
  </cols>
  <sheetData>
    <row r="1" spans="1:24" x14ac:dyDescent="0.35">
      <c r="V1" s="170" t="s">
        <v>202</v>
      </c>
      <c r="W1" s="170"/>
      <c r="X1" s="170"/>
    </row>
    <row r="2" spans="1:24" ht="16" thickBot="1" x14ac:dyDescent="0.4"/>
    <row r="3" spans="1:24" x14ac:dyDescent="0.35">
      <c r="A3" s="68" t="s">
        <v>0</v>
      </c>
      <c r="B3" s="69"/>
      <c r="C3" s="69"/>
      <c r="D3" s="69"/>
      <c r="E3" s="69"/>
      <c r="F3" s="76" t="s">
        <v>10</v>
      </c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7"/>
    </row>
    <row r="4" spans="1:24" x14ac:dyDescent="0.35">
      <c r="A4" s="68" t="s">
        <v>1</v>
      </c>
      <c r="B4" s="69"/>
      <c r="C4" s="69"/>
      <c r="D4" s="69"/>
      <c r="E4" s="69"/>
      <c r="F4" s="70" t="s">
        <v>11</v>
      </c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1"/>
    </row>
    <row r="5" spans="1:24" x14ac:dyDescent="0.35">
      <c r="A5" s="68" t="s">
        <v>2</v>
      </c>
      <c r="B5" s="69"/>
      <c r="C5" s="69"/>
      <c r="D5" s="69"/>
      <c r="E5" s="69"/>
      <c r="F5" s="70" t="s">
        <v>12</v>
      </c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1"/>
    </row>
    <row r="6" spans="1:24" x14ac:dyDescent="0.35">
      <c r="A6" s="68" t="s">
        <v>3</v>
      </c>
      <c r="B6" s="69"/>
      <c r="C6" s="69"/>
      <c r="D6" s="69"/>
      <c r="E6" s="69"/>
      <c r="F6" s="70" t="s">
        <v>13</v>
      </c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1"/>
    </row>
    <row r="7" spans="1:24" x14ac:dyDescent="0.35">
      <c r="A7" s="56" t="s">
        <v>4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8"/>
    </row>
    <row r="8" spans="1:24" ht="33" customHeight="1" x14ac:dyDescent="0.35">
      <c r="A8" s="72" t="s">
        <v>5</v>
      </c>
      <c r="B8" s="73"/>
      <c r="C8" s="73"/>
      <c r="D8" s="73"/>
      <c r="E8" s="73"/>
      <c r="F8" s="73"/>
      <c r="G8" s="73"/>
      <c r="H8" s="73"/>
      <c r="I8" s="73"/>
      <c r="J8" s="73"/>
      <c r="K8" s="73" t="s">
        <v>6</v>
      </c>
      <c r="L8" s="73"/>
      <c r="M8" s="73"/>
      <c r="N8" s="73"/>
      <c r="O8" s="73"/>
      <c r="P8" s="73"/>
      <c r="Q8" s="73"/>
      <c r="R8" s="73"/>
      <c r="S8" s="73"/>
      <c r="T8" s="74" t="s">
        <v>7</v>
      </c>
      <c r="U8" s="74"/>
      <c r="V8" s="74"/>
      <c r="W8" s="74"/>
      <c r="X8" s="75"/>
    </row>
    <row r="9" spans="1:24" x14ac:dyDescent="0.35">
      <c r="A9" s="62" t="s">
        <v>14</v>
      </c>
      <c r="B9" s="63"/>
      <c r="C9" s="63"/>
      <c r="D9" s="63"/>
      <c r="E9" s="63"/>
      <c r="F9" s="63"/>
      <c r="G9" s="63"/>
      <c r="H9" s="63"/>
      <c r="I9" s="63"/>
      <c r="J9" s="63"/>
      <c r="K9" s="63" t="s">
        <v>16</v>
      </c>
      <c r="L9" s="63"/>
      <c r="M9" s="63"/>
      <c r="N9" s="63"/>
      <c r="O9" s="63"/>
      <c r="P9" s="63"/>
      <c r="Q9" s="63"/>
      <c r="R9" s="63"/>
      <c r="S9" s="63"/>
      <c r="T9" s="63" t="s">
        <v>15</v>
      </c>
      <c r="U9" s="63"/>
      <c r="V9" s="63"/>
      <c r="W9" s="63"/>
      <c r="X9" s="64"/>
    </row>
    <row r="10" spans="1:24" x14ac:dyDescent="0.35">
      <c r="A10" s="62" t="s">
        <v>18</v>
      </c>
      <c r="B10" s="63"/>
      <c r="C10" s="63"/>
      <c r="D10" s="63"/>
      <c r="E10" s="63"/>
      <c r="F10" s="63"/>
      <c r="G10" s="63"/>
      <c r="H10" s="63"/>
      <c r="I10" s="63"/>
      <c r="J10" s="63"/>
      <c r="K10" s="63" t="s">
        <v>17</v>
      </c>
      <c r="L10" s="63"/>
      <c r="M10" s="63"/>
      <c r="N10" s="63"/>
      <c r="O10" s="63"/>
      <c r="P10" s="63"/>
      <c r="Q10" s="63"/>
      <c r="R10" s="63"/>
      <c r="S10" s="63"/>
      <c r="T10" s="63" t="s">
        <v>19</v>
      </c>
      <c r="U10" s="63"/>
      <c r="V10" s="63"/>
      <c r="W10" s="63"/>
      <c r="X10" s="64"/>
    </row>
    <row r="11" spans="1:24" x14ac:dyDescent="0.35">
      <c r="A11" s="62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4"/>
    </row>
    <row r="12" spans="1:24" x14ac:dyDescent="0.35">
      <c r="A12" s="56" t="s">
        <v>8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8"/>
    </row>
    <row r="13" spans="1:24" x14ac:dyDescent="0.35">
      <c r="A13" s="59" t="s">
        <v>20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1"/>
    </row>
    <row r="14" spans="1:24" x14ac:dyDescent="0.35">
      <c r="A14" s="59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1"/>
    </row>
    <row r="15" spans="1:24" x14ac:dyDescent="0.35">
      <c r="A15" s="59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1"/>
    </row>
    <row r="16" spans="1:24" x14ac:dyDescent="0.35">
      <c r="A16" s="59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1"/>
    </row>
    <row r="17" spans="1:24" x14ac:dyDescent="0.35">
      <c r="A17" s="59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1"/>
    </row>
    <row r="18" spans="1:24" x14ac:dyDescent="0.35">
      <c r="A18" s="59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1"/>
    </row>
    <row r="19" spans="1:24" x14ac:dyDescent="0.35">
      <c r="A19" s="59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1"/>
    </row>
    <row r="20" spans="1:24" x14ac:dyDescent="0.35">
      <c r="A20" s="56" t="s">
        <v>9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8"/>
    </row>
    <row r="21" spans="1:24" x14ac:dyDescent="0.35">
      <c r="A21" s="62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4"/>
    </row>
    <row r="22" spans="1:24" x14ac:dyDescent="0.35">
      <c r="A22" s="62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4"/>
    </row>
    <row r="23" spans="1:24" x14ac:dyDescent="0.35">
      <c r="A23" s="62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4"/>
    </row>
    <row r="24" spans="1:24" x14ac:dyDescent="0.35">
      <c r="A24" s="62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4"/>
    </row>
    <row r="25" spans="1:24" x14ac:dyDescent="0.35">
      <c r="A25" s="62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4"/>
    </row>
    <row r="26" spans="1:24" x14ac:dyDescent="0.35">
      <c r="A26" s="62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4"/>
    </row>
    <row r="27" spans="1:24" x14ac:dyDescent="0.35">
      <c r="A27" s="62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4"/>
    </row>
    <row r="28" spans="1:24" x14ac:dyDescent="0.35">
      <c r="A28" s="62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4"/>
    </row>
    <row r="29" spans="1:24" x14ac:dyDescent="0.35">
      <c r="A29" s="62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4"/>
    </row>
    <row r="30" spans="1:24" x14ac:dyDescent="0.35">
      <c r="A30" s="62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4"/>
    </row>
    <row r="31" spans="1:24" x14ac:dyDescent="0.35">
      <c r="A31" s="62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4"/>
    </row>
    <row r="32" spans="1:24" x14ac:dyDescent="0.35">
      <c r="A32" s="62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4"/>
    </row>
    <row r="33" spans="1:24" x14ac:dyDescent="0.35">
      <c r="A33" s="62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4"/>
    </row>
    <row r="34" spans="1:24" x14ac:dyDescent="0.35">
      <c r="A34" s="62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4"/>
    </row>
    <row r="35" spans="1:24" x14ac:dyDescent="0.35">
      <c r="A35" s="62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4"/>
    </row>
    <row r="36" spans="1:24" x14ac:dyDescent="0.35">
      <c r="A36" s="62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4"/>
    </row>
    <row r="37" spans="1:24" x14ac:dyDescent="0.35">
      <c r="A37" s="62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4"/>
    </row>
    <row r="38" spans="1:24" x14ac:dyDescent="0.35">
      <c r="A38" s="62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4"/>
    </row>
    <row r="39" spans="1:24" x14ac:dyDescent="0.35">
      <c r="A39" s="62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4"/>
    </row>
    <row r="40" spans="1:24" x14ac:dyDescent="0.35">
      <c r="A40" s="62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4"/>
    </row>
    <row r="41" spans="1:24" x14ac:dyDescent="0.35">
      <c r="A41" s="62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4"/>
    </row>
    <row r="42" spans="1:24" x14ac:dyDescent="0.35">
      <c r="A42" s="62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4"/>
    </row>
    <row r="43" spans="1:24" x14ac:dyDescent="0.35">
      <c r="A43" s="62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4"/>
    </row>
    <row r="44" spans="1:24" x14ac:dyDescent="0.35">
      <c r="A44" s="62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4"/>
    </row>
    <row r="45" spans="1:24" ht="16" thickBot="1" x14ac:dyDescent="0.4">
      <c r="A45" s="65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7"/>
    </row>
  </sheetData>
  <mergeCells count="26">
    <mergeCell ref="V1:X1"/>
    <mergeCell ref="A3:E3"/>
    <mergeCell ref="F3:X3"/>
    <mergeCell ref="A4:E4"/>
    <mergeCell ref="F4:X4"/>
    <mergeCell ref="A5:E5"/>
    <mergeCell ref="F5:X5"/>
    <mergeCell ref="A6:E6"/>
    <mergeCell ref="F6:X6"/>
    <mergeCell ref="A7:X7"/>
    <mergeCell ref="A8:J8"/>
    <mergeCell ref="K8:S8"/>
    <mergeCell ref="T8:X8"/>
    <mergeCell ref="A9:J9"/>
    <mergeCell ref="K9:S9"/>
    <mergeCell ref="T9:X9"/>
    <mergeCell ref="A10:J10"/>
    <mergeCell ref="K10:S10"/>
    <mergeCell ref="T10:X10"/>
    <mergeCell ref="A12:X12"/>
    <mergeCell ref="A13:X19"/>
    <mergeCell ref="A20:X20"/>
    <mergeCell ref="A21:X45"/>
    <mergeCell ref="A11:J11"/>
    <mergeCell ref="K11:S11"/>
    <mergeCell ref="T11:X11"/>
  </mergeCells>
  <hyperlinks>
    <hyperlink ref="V1:X1" location="Indice!A1" display="ÍNDICE"/>
  </hyperlinks>
  <pageMargins left="0.7" right="0.7" top="0.75" bottom="0.75" header="0.3" footer="0.3"/>
  <pageSetup scale="80" orientation="portrait" r:id="rId1"/>
  <headerFooter>
    <oddHeader>&amp;C&amp;"Arial,Negrita"&amp;14FICHA RECOPILACIÓN DOCUMENTAL</oddHead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T27"/>
  <sheetViews>
    <sheetView showGridLines="0" zoomScale="55" zoomScaleNormal="55" workbookViewId="0">
      <pane xSplit="2" ySplit="1" topLeftCell="C2" activePane="bottomRight" state="frozen"/>
      <selection activeCell="V1" sqref="V1:X1"/>
      <selection pane="topRight" activeCell="V1" sqref="V1:X1"/>
      <selection pane="bottomLeft" activeCell="V1" sqref="V1:X1"/>
      <selection pane="bottomRight" activeCell="V1" sqref="V1:X1"/>
    </sheetView>
  </sheetViews>
  <sheetFormatPr baseColWidth="10" defaultColWidth="11.453125" defaultRowHeight="14.5" x14ac:dyDescent="0.35"/>
  <cols>
    <col min="1" max="1" width="6.54296875" style="7" customWidth="1"/>
    <col min="2" max="2" width="89.453125" style="45" customWidth="1"/>
    <col min="3" max="3" width="26.26953125" style="34" customWidth="1"/>
    <col min="4" max="4" width="3.54296875" style="7" hidden="1" customWidth="1"/>
    <col min="5" max="5" width="31.26953125" style="34" customWidth="1"/>
    <col min="6" max="6" width="3.81640625" style="7" hidden="1" customWidth="1"/>
    <col min="7" max="7" width="31.54296875" style="34" customWidth="1"/>
    <col min="8" max="8" width="4.453125" style="7" hidden="1" customWidth="1"/>
    <col min="9" max="9" width="32.7265625" style="34" customWidth="1"/>
    <col min="10" max="10" width="4.81640625" style="34" hidden="1" customWidth="1"/>
    <col min="11" max="11" width="39.7265625" style="34" customWidth="1"/>
    <col min="12" max="12" width="5.54296875" style="7" hidden="1" customWidth="1"/>
    <col min="13" max="16" width="11.453125" style="7" hidden="1" customWidth="1"/>
    <col min="17" max="17" width="5.81640625" style="7" hidden="1" customWidth="1"/>
    <col min="18" max="16384" width="11.453125" style="7"/>
  </cols>
  <sheetData>
    <row r="1" spans="1:20" ht="160.5" customHeight="1" thickBot="1" x14ac:dyDescent="0.4">
      <c r="A1" s="102" t="s">
        <v>35</v>
      </c>
      <c r="B1" s="103"/>
      <c r="C1" s="4" t="s">
        <v>189</v>
      </c>
      <c r="D1" s="5"/>
      <c r="E1" s="4" t="s">
        <v>190</v>
      </c>
      <c r="F1" s="4" t="s">
        <v>36</v>
      </c>
      <c r="G1" s="4" t="s">
        <v>191</v>
      </c>
      <c r="H1" s="4" t="s">
        <v>36</v>
      </c>
      <c r="I1" s="4" t="s">
        <v>192</v>
      </c>
      <c r="J1" s="6"/>
      <c r="K1" s="4" t="s">
        <v>193</v>
      </c>
      <c r="R1" s="170" t="s">
        <v>202</v>
      </c>
      <c r="S1" s="170"/>
      <c r="T1" s="170"/>
    </row>
    <row r="2" spans="1:20" ht="15.75" hidden="1" customHeight="1" x14ac:dyDescent="0.35">
      <c r="A2" s="104" t="s">
        <v>37</v>
      </c>
      <c r="B2" s="104"/>
      <c r="C2" s="104"/>
      <c r="D2" s="8" t="e">
        <f>SUM(#REF!)</f>
        <v>#REF!</v>
      </c>
      <c r="E2" s="8"/>
      <c r="F2" s="9" t="e">
        <f>SUM(#REF!)</f>
        <v>#REF!</v>
      </c>
      <c r="G2" s="8"/>
      <c r="H2" s="9" t="e">
        <f>SUM(#REF!)</f>
        <v>#REF!</v>
      </c>
      <c r="I2" s="8"/>
      <c r="J2" s="8" t="e">
        <f>SUM(#REF!)</f>
        <v>#REF!</v>
      </c>
      <c r="K2" s="8"/>
      <c r="L2" s="8" t="e">
        <f>SUM(#REF!)</f>
        <v>#REF!</v>
      </c>
    </row>
    <row r="3" spans="1:20" ht="33.75" customHeight="1" thickBot="1" x14ac:dyDescent="0.4">
      <c r="A3" s="105" t="s">
        <v>38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7"/>
    </row>
    <row r="4" spans="1:20" ht="15" thickBot="1" x14ac:dyDescent="0.4">
      <c r="A4" s="108" t="s">
        <v>39</v>
      </c>
      <c r="B4" s="109"/>
      <c r="C4" s="10"/>
      <c r="D4" s="11"/>
      <c r="E4" s="12"/>
      <c r="F4" s="13"/>
      <c r="G4" s="12"/>
      <c r="H4" s="13"/>
      <c r="I4" s="12"/>
      <c r="J4" s="14"/>
      <c r="K4" s="12"/>
      <c r="L4" s="15"/>
    </row>
    <row r="5" spans="1:20" x14ac:dyDescent="0.35">
      <c r="A5" s="16">
        <v>1</v>
      </c>
      <c r="B5" s="17" t="s">
        <v>40</v>
      </c>
      <c r="C5" s="18">
        <v>5</v>
      </c>
      <c r="D5" s="19"/>
      <c r="E5" s="18">
        <v>5</v>
      </c>
      <c r="F5" s="18"/>
      <c r="G5" s="18">
        <v>5</v>
      </c>
      <c r="H5" s="18"/>
      <c r="I5" s="18">
        <v>5</v>
      </c>
      <c r="J5" s="18"/>
      <c r="K5" s="18">
        <v>5</v>
      </c>
      <c r="L5" s="20"/>
    </row>
    <row r="6" spans="1:20" x14ac:dyDescent="0.35">
      <c r="A6" s="16">
        <v>2</v>
      </c>
      <c r="B6" s="17" t="s">
        <v>41</v>
      </c>
      <c r="C6" s="21">
        <v>1</v>
      </c>
      <c r="D6" s="19"/>
      <c r="E6" s="21">
        <v>1</v>
      </c>
      <c r="F6" s="21"/>
      <c r="G6" s="21">
        <v>2</v>
      </c>
      <c r="H6" s="21"/>
      <c r="I6" s="21">
        <v>5</v>
      </c>
      <c r="J6" s="21"/>
      <c r="K6" s="21">
        <v>1</v>
      </c>
      <c r="L6" s="20"/>
    </row>
    <row r="7" spans="1:20" x14ac:dyDescent="0.35">
      <c r="A7" s="16">
        <v>3</v>
      </c>
      <c r="B7" s="17" t="s">
        <v>42</v>
      </c>
      <c r="C7" s="21">
        <v>5</v>
      </c>
      <c r="D7" s="19"/>
      <c r="E7" s="21">
        <v>5</v>
      </c>
      <c r="F7" s="21"/>
      <c r="G7" s="21">
        <v>5</v>
      </c>
      <c r="H7" s="21"/>
      <c r="I7" s="21">
        <v>5</v>
      </c>
      <c r="J7" s="21"/>
      <c r="K7" s="21">
        <v>5</v>
      </c>
      <c r="L7" s="20"/>
    </row>
    <row r="8" spans="1:20" x14ac:dyDescent="0.35">
      <c r="A8" s="16">
        <v>4</v>
      </c>
      <c r="B8" s="17" t="s">
        <v>43</v>
      </c>
      <c r="C8" s="21">
        <v>5</v>
      </c>
      <c r="D8" s="19"/>
      <c r="E8" s="21">
        <v>3</v>
      </c>
      <c r="F8" s="21"/>
      <c r="G8" s="21">
        <v>5</v>
      </c>
      <c r="H8" s="21"/>
      <c r="I8" s="21">
        <v>2</v>
      </c>
      <c r="J8" s="21"/>
      <c r="K8" s="21">
        <v>5</v>
      </c>
      <c r="L8" s="20"/>
    </row>
    <row r="9" spans="1:20" x14ac:dyDescent="0.35">
      <c r="A9" s="16">
        <v>5</v>
      </c>
      <c r="B9" s="17" t="s">
        <v>44</v>
      </c>
      <c r="C9" s="21">
        <v>4</v>
      </c>
      <c r="D9" s="19"/>
      <c r="E9" s="21">
        <v>4</v>
      </c>
      <c r="F9" s="21"/>
      <c r="G9" s="21">
        <v>5</v>
      </c>
      <c r="H9" s="21"/>
      <c r="I9" s="21">
        <v>2</v>
      </c>
      <c r="J9" s="21"/>
      <c r="K9" s="21">
        <v>5</v>
      </c>
      <c r="L9" s="20"/>
    </row>
    <row r="10" spans="1:20" x14ac:dyDescent="0.35">
      <c r="A10" s="16">
        <v>6</v>
      </c>
      <c r="B10" s="17" t="s">
        <v>45</v>
      </c>
      <c r="C10" s="21">
        <v>4</v>
      </c>
      <c r="D10" s="19"/>
      <c r="E10" s="21">
        <v>3</v>
      </c>
      <c r="F10" s="21"/>
      <c r="G10" s="21">
        <v>5</v>
      </c>
      <c r="H10" s="21"/>
      <c r="I10" s="21">
        <v>1</v>
      </c>
      <c r="J10" s="21"/>
      <c r="K10" s="21">
        <v>5</v>
      </c>
      <c r="L10" s="20"/>
    </row>
    <row r="11" spans="1:20" x14ac:dyDescent="0.35">
      <c r="A11" s="16">
        <v>7</v>
      </c>
      <c r="B11" s="17" t="s">
        <v>46</v>
      </c>
      <c r="C11" s="21">
        <v>2</v>
      </c>
      <c r="D11" s="19"/>
      <c r="E11" s="21">
        <v>4</v>
      </c>
      <c r="F11" s="21"/>
      <c r="G11" s="21">
        <v>4</v>
      </c>
      <c r="H11" s="21"/>
      <c r="I11" s="21">
        <v>5</v>
      </c>
      <c r="J11" s="21"/>
      <c r="K11" s="21">
        <v>4</v>
      </c>
      <c r="L11" s="20"/>
    </row>
    <row r="12" spans="1:20" ht="30.75" customHeight="1" x14ac:dyDescent="0.35">
      <c r="A12" s="16">
        <v>8</v>
      </c>
      <c r="B12" s="17" t="s">
        <v>47</v>
      </c>
      <c r="C12" s="21">
        <v>2</v>
      </c>
      <c r="D12" s="19"/>
      <c r="E12" s="21">
        <v>4</v>
      </c>
      <c r="F12" s="21"/>
      <c r="G12" s="21">
        <v>1</v>
      </c>
      <c r="H12" s="21"/>
      <c r="I12" s="21">
        <v>4</v>
      </c>
      <c r="J12" s="21"/>
      <c r="K12" s="21">
        <v>1</v>
      </c>
      <c r="L12" s="20"/>
    </row>
    <row r="13" spans="1:20" x14ac:dyDescent="0.35">
      <c r="A13" s="16">
        <v>9</v>
      </c>
      <c r="B13" s="17" t="s">
        <v>48</v>
      </c>
      <c r="C13" s="21">
        <v>1</v>
      </c>
      <c r="D13" s="19"/>
      <c r="E13" s="21">
        <v>3</v>
      </c>
      <c r="F13" s="21"/>
      <c r="G13" s="21">
        <v>1</v>
      </c>
      <c r="H13" s="21"/>
      <c r="I13" s="21">
        <v>3</v>
      </c>
      <c r="J13" s="21"/>
      <c r="K13" s="21">
        <v>1</v>
      </c>
      <c r="L13" s="20"/>
    </row>
    <row r="14" spans="1:20" x14ac:dyDescent="0.35">
      <c r="A14" s="16">
        <v>10</v>
      </c>
      <c r="B14" s="17" t="s">
        <v>49</v>
      </c>
      <c r="C14" s="21">
        <v>1</v>
      </c>
      <c r="D14" s="19"/>
      <c r="E14" s="21">
        <v>3</v>
      </c>
      <c r="F14" s="21"/>
      <c r="G14" s="21">
        <v>1</v>
      </c>
      <c r="H14" s="21"/>
      <c r="I14" s="21">
        <v>5</v>
      </c>
      <c r="J14" s="21"/>
      <c r="K14" s="21">
        <v>1</v>
      </c>
      <c r="L14" s="20"/>
    </row>
    <row r="15" spans="1:20" x14ac:dyDescent="0.35">
      <c r="A15" s="16">
        <v>11</v>
      </c>
      <c r="B15" s="17" t="s">
        <v>50</v>
      </c>
      <c r="C15" s="21">
        <v>1</v>
      </c>
      <c r="D15" s="19"/>
      <c r="E15" s="21">
        <v>3</v>
      </c>
      <c r="F15" s="21"/>
      <c r="G15" s="21">
        <v>1</v>
      </c>
      <c r="H15" s="21"/>
      <c r="I15" s="21">
        <v>3</v>
      </c>
      <c r="J15" s="21"/>
      <c r="K15" s="21">
        <v>1</v>
      </c>
      <c r="L15" s="20"/>
    </row>
    <row r="16" spans="1:20" x14ac:dyDescent="0.35">
      <c r="A16" s="16">
        <v>12</v>
      </c>
      <c r="B16" s="17" t="s">
        <v>51</v>
      </c>
      <c r="C16" s="21">
        <v>1</v>
      </c>
      <c r="D16" s="19"/>
      <c r="E16" s="21">
        <v>3</v>
      </c>
      <c r="F16" s="21"/>
      <c r="G16" s="21">
        <v>1</v>
      </c>
      <c r="H16" s="21"/>
      <c r="I16" s="21">
        <v>3</v>
      </c>
      <c r="J16" s="21"/>
      <c r="K16" s="21">
        <v>1</v>
      </c>
      <c r="L16" s="20"/>
    </row>
    <row r="17" spans="1:17" ht="39" customHeight="1" thickBot="1" x14ac:dyDescent="0.4">
      <c r="A17" s="22">
        <v>13</v>
      </c>
      <c r="B17" s="23" t="s">
        <v>52</v>
      </c>
      <c r="C17" s="24">
        <v>1</v>
      </c>
      <c r="D17" s="25"/>
      <c r="E17" s="24">
        <v>2</v>
      </c>
      <c r="F17" s="24"/>
      <c r="G17" s="24">
        <v>3</v>
      </c>
      <c r="H17" s="24"/>
      <c r="I17" s="24">
        <v>3</v>
      </c>
      <c r="J17" s="24"/>
      <c r="K17" s="24">
        <v>1</v>
      </c>
      <c r="L17" s="26"/>
    </row>
    <row r="18" spans="1:17" ht="15" thickBot="1" x14ac:dyDescent="0.4">
      <c r="A18" s="110" t="s">
        <v>53</v>
      </c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2"/>
    </row>
    <row r="19" spans="1:17" ht="39.75" customHeight="1" x14ac:dyDescent="0.35">
      <c r="A19" s="113" t="s">
        <v>54</v>
      </c>
      <c r="B19" s="27" t="s">
        <v>55</v>
      </c>
      <c r="C19" s="28">
        <f>IFERROR(AVERAGE(C12:C14),"")</f>
        <v>1.3333333333333333</v>
      </c>
      <c r="D19" s="29"/>
      <c r="E19" s="30">
        <f t="shared" ref="E19:L19" si="0">IFERROR(AVERAGE(E12:E14),"")</f>
        <v>3.3333333333333335</v>
      </c>
      <c r="F19" s="31" t="str">
        <f t="shared" si="0"/>
        <v/>
      </c>
      <c r="G19" s="32">
        <f>IFERROR(AVERAGE(G12:G14),"")</f>
        <v>1</v>
      </c>
      <c r="H19" s="33" t="str">
        <f t="shared" si="0"/>
        <v/>
      </c>
      <c r="I19" s="30">
        <f t="shared" si="0"/>
        <v>4</v>
      </c>
      <c r="J19" s="31" t="str">
        <f t="shared" si="0"/>
        <v/>
      </c>
      <c r="K19" s="32">
        <f t="shared" si="0"/>
        <v>1</v>
      </c>
      <c r="L19" s="7" t="str">
        <f t="shared" si="0"/>
        <v/>
      </c>
      <c r="M19" s="34" t="e">
        <f>MAX(N19,O19,P19)</f>
        <v>#REF!</v>
      </c>
      <c r="N19" s="7" t="e">
        <f>#REF!</f>
        <v>#REF!</v>
      </c>
      <c r="O19" s="7" t="e">
        <f>#REF!</f>
        <v>#REF!</v>
      </c>
      <c r="P19" s="7" t="e">
        <f>D2</f>
        <v>#REF!</v>
      </c>
      <c r="Q19" s="7">
        <v>2</v>
      </c>
    </row>
    <row r="20" spans="1:17" ht="44.25" customHeight="1" x14ac:dyDescent="0.35">
      <c r="A20" s="113"/>
      <c r="B20" s="27" t="s">
        <v>56</v>
      </c>
      <c r="C20" s="28">
        <f>IFERROR(AVERAGE(C15:C17),"")</f>
        <v>1</v>
      </c>
      <c r="D20" s="29"/>
      <c r="E20" s="30">
        <f>IFERROR(AVERAGE(E15:E17),"")</f>
        <v>2.6666666666666665</v>
      </c>
      <c r="F20" s="31"/>
      <c r="G20" s="32">
        <f>IFERROR(AVERAGE(G15:G17),"")</f>
        <v>1.6666666666666667</v>
      </c>
      <c r="H20" s="33"/>
      <c r="I20" s="30">
        <f>IFERROR(AVERAGE(I15:I17),"")</f>
        <v>3</v>
      </c>
      <c r="J20" s="31"/>
      <c r="K20" s="32">
        <f>IFERROR(AVERAGE(K15:K17),"")</f>
        <v>1</v>
      </c>
      <c r="M20" s="34"/>
      <c r="N20" s="34" t="s">
        <v>57</v>
      </c>
      <c r="O20" s="34" t="s">
        <v>58</v>
      </c>
      <c r="P20" s="34" t="s">
        <v>59</v>
      </c>
      <c r="Q20" s="7">
        <v>3</v>
      </c>
    </row>
    <row r="21" spans="1:17" ht="59.25" customHeight="1" thickBot="1" x14ac:dyDescent="0.4">
      <c r="A21" s="114"/>
      <c r="B21" s="35" t="s">
        <v>60</v>
      </c>
      <c r="C21" s="36">
        <f>IFERROR(AVERAGE(C5:C11),"")</f>
        <v>3.7142857142857144</v>
      </c>
      <c r="D21" s="37"/>
      <c r="E21" s="38">
        <f>IFERROR(AVERAGE(E5:E11),"")</f>
        <v>3.5714285714285716</v>
      </c>
      <c r="F21" s="39"/>
      <c r="G21" s="40">
        <f>IFERROR(AVERAGE(G5:G11),"")</f>
        <v>4.4285714285714288</v>
      </c>
      <c r="H21" s="41"/>
      <c r="I21" s="38">
        <f>IFERROR(AVERAGE(I5:I11),"")</f>
        <v>3.5714285714285716</v>
      </c>
      <c r="J21" s="39"/>
      <c r="K21" s="40">
        <f>IFERROR(AVERAGE(K5:K11),"")</f>
        <v>4.2857142857142856</v>
      </c>
      <c r="M21" s="34" t="e">
        <f>MAX(N21,O21,P21)</f>
        <v>#REF!</v>
      </c>
      <c r="N21" s="7" t="e">
        <f>#REF!</f>
        <v>#REF!</v>
      </c>
      <c r="O21" s="7" t="e">
        <f>#REF!</f>
        <v>#REF!</v>
      </c>
      <c r="P21" s="7" t="e">
        <f>F2</f>
        <v>#REF!</v>
      </c>
      <c r="Q21" s="7">
        <v>4</v>
      </c>
    </row>
    <row r="22" spans="1:17" x14ac:dyDescent="0.35">
      <c r="A22" s="42"/>
      <c r="B22" s="43"/>
      <c r="M22" s="34"/>
      <c r="N22" s="34" t="s">
        <v>57</v>
      </c>
      <c r="O22" s="34" t="s">
        <v>58</v>
      </c>
      <c r="P22" s="34" t="s">
        <v>59</v>
      </c>
      <c r="Q22" s="7">
        <v>5</v>
      </c>
    </row>
    <row r="23" spans="1:17" x14ac:dyDescent="0.35">
      <c r="A23" s="42"/>
      <c r="B23" s="43"/>
      <c r="M23" s="34" t="e">
        <f>MAX(N23,O23,P23)</f>
        <v>#REF!</v>
      </c>
      <c r="N23" s="7" t="e">
        <f>#REF!</f>
        <v>#REF!</v>
      </c>
      <c r="O23" s="7" t="e">
        <f>#REF!</f>
        <v>#REF!</v>
      </c>
      <c r="P23" s="7" t="e">
        <f>H2</f>
        <v>#REF!</v>
      </c>
    </row>
    <row r="24" spans="1:17" ht="34.5" customHeight="1" x14ac:dyDescent="0.35">
      <c r="A24" s="42"/>
      <c r="B24" s="43"/>
      <c r="M24" s="34"/>
      <c r="N24" s="34" t="s">
        <v>57</v>
      </c>
      <c r="O24" s="34" t="s">
        <v>58</v>
      </c>
      <c r="P24" s="34" t="s">
        <v>59</v>
      </c>
    </row>
    <row r="25" spans="1:17" ht="15" customHeight="1" x14ac:dyDescent="0.35">
      <c r="A25" s="101"/>
      <c r="B25" s="44"/>
      <c r="M25" s="34" t="e">
        <f>MAX(N25,O25,P25)</f>
        <v>#REF!</v>
      </c>
      <c r="N25" s="7" t="e">
        <f>#REF!</f>
        <v>#REF!</v>
      </c>
      <c r="O25" s="7" t="e">
        <f>#REF!</f>
        <v>#REF!</v>
      </c>
      <c r="P25" s="7" t="e">
        <f>J2</f>
        <v>#REF!</v>
      </c>
    </row>
    <row r="26" spans="1:17" x14ac:dyDescent="0.35">
      <c r="A26" s="101"/>
      <c r="B26" s="43"/>
      <c r="M26" s="34"/>
      <c r="N26" s="34" t="s">
        <v>57</v>
      </c>
      <c r="O26" s="34" t="s">
        <v>58</v>
      </c>
      <c r="P26" s="34" t="s">
        <v>59</v>
      </c>
    </row>
    <row r="27" spans="1:17" x14ac:dyDescent="0.35">
      <c r="A27" s="101"/>
      <c r="B27" s="44"/>
      <c r="C27" s="7"/>
      <c r="M27" s="34" t="e">
        <f>MAX(N27,O27,P27)</f>
        <v>#REF!</v>
      </c>
      <c r="N27" s="7" t="e">
        <f>#REF!</f>
        <v>#REF!</v>
      </c>
      <c r="O27" s="7" t="e">
        <f>#REF!</f>
        <v>#REF!</v>
      </c>
      <c r="P27" s="7" t="e">
        <f>L2</f>
        <v>#REF!</v>
      </c>
    </row>
  </sheetData>
  <mergeCells count="8">
    <mergeCell ref="R1:T1"/>
    <mergeCell ref="A25:A27"/>
    <mergeCell ref="A1:B1"/>
    <mergeCell ref="A2:C2"/>
    <mergeCell ref="A3:L3"/>
    <mergeCell ref="A4:B4"/>
    <mergeCell ref="A18:L18"/>
    <mergeCell ref="A19:A21"/>
  </mergeCells>
  <hyperlinks>
    <hyperlink ref="R1:T1" location="Indice!A1" display="ÍNDICE"/>
  </hyperlink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K6"/>
  <sheetViews>
    <sheetView showGridLines="0" zoomScale="55" zoomScaleNormal="55" workbookViewId="0">
      <selection activeCell="V1" sqref="V1:X1"/>
    </sheetView>
  </sheetViews>
  <sheetFormatPr baseColWidth="10" defaultRowHeight="14.5" x14ac:dyDescent="0.35"/>
  <cols>
    <col min="1" max="1" width="27" customWidth="1"/>
    <col min="2" max="2" width="4.54296875" customWidth="1"/>
    <col min="3" max="3" width="56.54296875" customWidth="1"/>
    <col min="4" max="4" width="27.26953125" customWidth="1"/>
    <col min="5" max="5" width="32.1796875" customWidth="1"/>
    <col min="6" max="6" width="39.54296875" customWidth="1"/>
    <col min="7" max="7" width="40.54296875" customWidth="1"/>
    <col min="8" max="8" width="35.54296875" customWidth="1"/>
  </cols>
  <sheetData>
    <row r="1" spans="1:11" ht="45.75" customHeight="1" x14ac:dyDescent="0.35">
      <c r="A1" s="46" t="s">
        <v>61</v>
      </c>
      <c r="B1" s="46" t="s">
        <v>62</v>
      </c>
      <c r="C1" s="46" t="s">
        <v>63</v>
      </c>
      <c r="D1" s="47" t="s">
        <v>64</v>
      </c>
      <c r="E1" s="47" t="s">
        <v>65</v>
      </c>
      <c r="F1" s="47" t="s">
        <v>66</v>
      </c>
      <c r="G1" s="48" t="s">
        <v>67</v>
      </c>
      <c r="H1" s="48" t="s">
        <v>68</v>
      </c>
    </row>
    <row r="2" spans="1:11" ht="50.25" customHeight="1" x14ac:dyDescent="0.35">
      <c r="A2" s="115" t="s">
        <v>10</v>
      </c>
      <c r="B2" s="55" t="s">
        <v>69</v>
      </c>
      <c r="C2" s="50" t="str">
        <f>+ValoracionTI!C1</f>
        <v>CONOCIMIENTO 1
Sabemos como Gestionar el  desarrollo de  aplicaciones según requerimiento de los procesos</v>
      </c>
      <c r="D2" s="51">
        <f>+ValoracionTI!C20</f>
        <v>1</v>
      </c>
      <c r="E2" s="51">
        <f>+ValoracionTI!C19</f>
        <v>1.3333333333333333</v>
      </c>
      <c r="F2" s="51">
        <f>+ValoracionTI!C21</f>
        <v>3.7142857142857144</v>
      </c>
      <c r="G2" s="52" t="str">
        <f>IF(AND(D2&gt;=3,E2&gt;=3),"Conocimiento público",IF(AND(D2&lt;3,E2&lt;3),"Conocimiento personal",IF(AND(D2&gt;=3,E2&lt;3),"Conocimiento convencional","Conocimiento corporativo")))</f>
        <v>Conocimiento personal</v>
      </c>
      <c r="H2" s="53" t="str">
        <f>IF(G2="Conocimiento personal","Transferir/preservar",IF(G2="Conocimiento convencional","Codificar/contratar",IF(G2="Conocimiento público","Licenciar/adquirir",IF(G2="Conocimiento corporativo","Renovar/formar",""))))</f>
        <v>Transferir/preservar</v>
      </c>
      <c r="I2" s="170" t="s">
        <v>202</v>
      </c>
      <c r="J2" s="170"/>
      <c r="K2" s="170"/>
    </row>
    <row r="3" spans="1:11" ht="55" customHeight="1" x14ac:dyDescent="0.35">
      <c r="A3" s="115"/>
      <c r="B3" s="55" t="s">
        <v>70</v>
      </c>
      <c r="C3" s="50" t="str">
        <f>+ValoracionTI!E1</f>
        <v>CONOCIMIENTO 2
Sabemos como Manejar Almacenamiento avanzado (DAS, NAS, SAN, iSCS) y Servidores Windows (2008R2-2012R2-2016R2)</v>
      </c>
      <c r="D3" s="51">
        <f>+ValoracionTI!E20</f>
        <v>2.6666666666666665</v>
      </c>
      <c r="E3" s="51">
        <f>+ValoracionTI!E19</f>
        <v>3.3333333333333335</v>
      </c>
      <c r="F3" s="51">
        <f>+ValoracionTI!E21</f>
        <v>3.5714285714285716</v>
      </c>
      <c r="G3" s="52" t="str">
        <f>IF(AND(D3&gt;=3,E3&gt;=3),"Conocimiento público",IF(AND(D3&lt;3,E3&lt;3),"Conocimiento personal",IF(AND(D3&gt;=3,E3&lt;3),"Conocimiento convencional","Conocimiento corporativo")))</f>
        <v>Conocimiento corporativo</v>
      </c>
      <c r="H3" s="53" t="str">
        <f>IF(G3="Conocimiento personal","Transferir/preservar",IF(G3="Conocimiento convencional","Codificar/contratar",IF(G3="Conocimiento público","Licenciar/adquirir",IF(G3="Conocimiento corporativo","Renovar/formar",""))))</f>
        <v>Renovar/formar</v>
      </c>
    </row>
    <row r="4" spans="1:11" ht="67.5" customHeight="1" x14ac:dyDescent="0.35">
      <c r="A4" s="115"/>
      <c r="B4" s="55" t="s">
        <v>71</v>
      </c>
      <c r="C4" s="50" t="str">
        <f>+ValoracionTI!G1</f>
        <v>CONOCIMIENTO 3
Sabemos como elaborar procesos de auditoria con apoyo de calidad para la revisión de la pertinencia de la información</v>
      </c>
      <c r="D4" s="51">
        <f>+ValoracionTI!G20</f>
        <v>1.6666666666666667</v>
      </c>
      <c r="E4" s="51">
        <f>+ValoracionTI!G19</f>
        <v>1</v>
      </c>
      <c r="F4" s="51">
        <f>+ValoracionTI!G21</f>
        <v>4.4285714285714288</v>
      </c>
      <c r="G4" s="52" t="str">
        <f>IF(AND(D4&gt;=3,E4&gt;=3),"Conocimiento público",IF(AND(D4&lt;3,E4&lt;3),"Conocimiento personal",IF(AND(D4&gt;=3,E4&lt;3),"Conocimiento convencional","Conocimiento corporativo")))</f>
        <v>Conocimiento personal</v>
      </c>
      <c r="H4" s="53" t="str">
        <f>IF(G4="Conocimiento personal","Transferir/preservar",IF(G4="Conocimiento convencional","Codificar/contratar",IF(G4="Conocimiento público","Licenciar/adquirir",IF(G4="Conocimiento corporativo","Renovar/formar",""))))</f>
        <v>Transferir/preservar</v>
      </c>
    </row>
    <row r="5" spans="1:11" ht="58" customHeight="1" x14ac:dyDescent="0.35">
      <c r="A5" s="115"/>
      <c r="B5" s="55" t="s">
        <v>72</v>
      </c>
      <c r="C5" s="50" t="str">
        <f>+ValoracionTI!I1</f>
        <v>CONOCIMIENTO 4
Sabemos como Definir los requerimientos mínimos para la compra de suministros tecnológicos (incluyendo software)</v>
      </c>
      <c r="D5" s="51">
        <f>+ValoracionTI!I20</f>
        <v>3</v>
      </c>
      <c r="E5" s="51">
        <f>+ValoracionTI!I19</f>
        <v>4</v>
      </c>
      <c r="F5" s="51">
        <f>+ValoracionTI!I21</f>
        <v>3.5714285714285716</v>
      </c>
      <c r="G5" s="52" t="str">
        <f>IF(AND(D5&gt;=3,E5&gt;=3),"Conocimiento público",IF(AND(D5&lt;3,E5&lt;3),"Conocimiento personal",IF(AND(D5&gt;=3,E5&lt;3),"Conocimiento convencional","Conocimiento corporativo")))</f>
        <v>Conocimiento público</v>
      </c>
      <c r="H5" s="53" t="str">
        <f>IF(G5="Conocimiento personal","Transferir/preservar",IF(G5="Conocimiento convencional","Codificar/contratar",IF(G5="Conocimiento público","Licenciar/adquirir",IF(G5="Conocimiento corporativo","Renovar/formar",""))))</f>
        <v>Licenciar/adquirir</v>
      </c>
    </row>
    <row r="6" spans="1:11" ht="74" customHeight="1" x14ac:dyDescent="0.35">
      <c r="A6" s="115"/>
      <c r="B6" s="55" t="s">
        <v>73</v>
      </c>
      <c r="C6" s="50" t="str">
        <f>+ValoracionTI!K1</f>
        <v>CONOCIMIENTO 5
Sabemos como  Tomar de decisiones para los desarrollos en relacion con las necesidades identificadas en los usuarios internos</v>
      </c>
      <c r="D6" s="51">
        <f>+ValoracionTI!K20</f>
        <v>1</v>
      </c>
      <c r="E6" s="51">
        <f>+ValoracionTI!K19</f>
        <v>1</v>
      </c>
      <c r="F6" s="51">
        <f>+ValoracionTI!K21</f>
        <v>4.2857142857142856</v>
      </c>
      <c r="G6" s="52" t="str">
        <f>IF(AND(D6&gt;=3,E6&gt;=3),"Conocimiento público",IF(AND(D6&lt;3,E6&lt;3),"Conocimiento personal",IF(AND(D6&gt;=3,E6&lt;3),"Conocimiento convencional","Conocimiento corporativo")))</f>
        <v>Conocimiento personal</v>
      </c>
      <c r="H6" s="53" t="str">
        <f>IF(G6="Conocimiento personal","Transferir/preservar",IF(G6="Conocimiento convencional","Codificar/contratar",IF(G6="Conocimiento público","Licenciar/adquirir",IF(G6="Conocimiento corporativo","Renovar/formar",""))))</f>
        <v>Transferir/preservar</v>
      </c>
    </row>
  </sheetData>
  <autoFilter ref="D1:F1"/>
  <mergeCells count="2">
    <mergeCell ref="A2:A6"/>
    <mergeCell ref="I2:K2"/>
  </mergeCells>
  <conditionalFormatting sqref="G2:G6">
    <cfRule type="containsText" dxfId="3" priority="1" operator="containsText" text="Conocimiento personal">
      <formula>NOT(ISERROR(SEARCH("Conocimiento personal",G2)))</formula>
    </cfRule>
    <cfRule type="containsText" dxfId="2" priority="2" operator="containsText" text="Conocimiento convencional">
      <formula>NOT(ISERROR(SEARCH("Conocimiento convencional",G2)))</formula>
    </cfRule>
    <cfRule type="containsText" dxfId="1" priority="3" operator="containsText" text="Conocimiento corporativo">
      <formula>NOT(ISERROR(SEARCH("Conocimiento corporativo",G2)))</formula>
    </cfRule>
    <cfRule type="containsText" dxfId="0" priority="4" operator="containsText" text="Conocimiento público">
      <formula>NOT(ISERROR(SEARCH("Conocimiento público",G2)))</formula>
    </cfRule>
  </conditionalFormatting>
  <hyperlinks>
    <hyperlink ref="I2:K2" location="Indice!A1" display="ÍNDICE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AC58"/>
  <sheetViews>
    <sheetView showGridLines="0" view="pageLayout" zoomScale="115" zoomScaleNormal="100" zoomScalePageLayoutView="115" workbookViewId="0">
      <selection activeCell="U1" sqref="U1:W1"/>
    </sheetView>
  </sheetViews>
  <sheetFormatPr baseColWidth="10" defaultColWidth="3.81640625" defaultRowHeight="15.5" x14ac:dyDescent="0.35"/>
  <cols>
    <col min="1" max="16384" width="3.81640625" style="2"/>
  </cols>
  <sheetData>
    <row r="1" spans="1:29" x14ac:dyDescent="0.35">
      <c r="U1" s="170" t="s">
        <v>202</v>
      </c>
      <c r="V1" s="170"/>
      <c r="W1" s="170"/>
    </row>
    <row r="3" spans="1:29" ht="16" thickBot="1" x14ac:dyDescent="0.4">
      <c r="A3" s="213" t="s">
        <v>0</v>
      </c>
      <c r="B3" s="214"/>
      <c r="C3" s="214"/>
      <c r="D3" s="214"/>
      <c r="E3" s="214"/>
      <c r="F3" s="214"/>
      <c r="G3" s="214"/>
      <c r="H3" s="214"/>
      <c r="I3" s="214"/>
      <c r="J3" s="215"/>
      <c r="K3" s="98" t="s">
        <v>10</v>
      </c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100"/>
      <c r="X3" s="3"/>
      <c r="Y3" s="3"/>
      <c r="Z3" s="3"/>
      <c r="AA3" s="3"/>
      <c r="AB3" s="3"/>
      <c r="AC3" s="3"/>
    </row>
    <row r="4" spans="1:29" ht="16" thickBot="1" x14ac:dyDescent="0.4">
      <c r="A4" s="213" t="s">
        <v>1</v>
      </c>
      <c r="B4" s="214"/>
      <c r="C4" s="214"/>
      <c r="D4" s="214"/>
      <c r="E4" s="214"/>
      <c r="F4" s="214"/>
      <c r="G4" s="214"/>
      <c r="H4" s="214"/>
      <c r="I4" s="214"/>
      <c r="J4" s="215"/>
      <c r="K4" s="87" t="s">
        <v>11</v>
      </c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9"/>
      <c r="X4" s="3"/>
      <c r="Y4" s="3"/>
      <c r="Z4" s="3"/>
      <c r="AA4" s="3"/>
      <c r="AB4" s="3"/>
      <c r="AC4" s="3"/>
    </row>
    <row r="5" spans="1:29" ht="16" thickBot="1" x14ac:dyDescent="0.4">
      <c r="A5" s="213" t="s">
        <v>2</v>
      </c>
      <c r="B5" s="214"/>
      <c r="C5" s="214"/>
      <c r="D5" s="214"/>
      <c r="E5" s="214"/>
      <c r="F5" s="214"/>
      <c r="G5" s="214"/>
      <c r="H5" s="214"/>
      <c r="I5" s="214"/>
      <c r="J5" s="215"/>
      <c r="K5" s="87" t="s">
        <v>12</v>
      </c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9"/>
      <c r="X5" s="3"/>
      <c r="Y5" s="3"/>
      <c r="Z5" s="3"/>
      <c r="AA5" s="3"/>
      <c r="AB5" s="3"/>
      <c r="AC5" s="3"/>
    </row>
    <row r="6" spans="1:29" x14ac:dyDescent="0.35">
      <c r="A6" s="213" t="s">
        <v>21</v>
      </c>
      <c r="B6" s="214"/>
      <c r="C6" s="214"/>
      <c r="D6" s="214"/>
      <c r="E6" s="214"/>
      <c r="F6" s="214"/>
      <c r="G6" s="214"/>
      <c r="H6" s="214"/>
      <c r="I6" s="214"/>
      <c r="J6" s="215"/>
      <c r="K6" s="87" t="s">
        <v>13</v>
      </c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9"/>
      <c r="X6" s="3"/>
      <c r="Y6" s="3"/>
      <c r="Z6" s="3"/>
      <c r="AA6" s="3"/>
      <c r="AB6" s="3"/>
      <c r="AC6" s="3"/>
    </row>
    <row r="7" spans="1:29" x14ac:dyDescent="0.35">
      <c r="A7" s="207" t="s">
        <v>22</v>
      </c>
      <c r="B7" s="208"/>
      <c r="C7" s="208"/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08"/>
      <c r="S7" s="208"/>
      <c r="T7" s="208"/>
      <c r="U7" s="208"/>
      <c r="V7" s="208"/>
      <c r="W7" s="209"/>
    </row>
    <row r="8" spans="1:29" ht="113.25" customHeight="1" x14ac:dyDescent="0.35">
      <c r="A8" s="210" t="s">
        <v>28</v>
      </c>
      <c r="B8" s="211"/>
      <c r="C8" s="211"/>
      <c r="D8" s="211"/>
      <c r="E8" s="211"/>
      <c r="F8" s="211"/>
      <c r="G8" s="211"/>
      <c r="H8" s="211"/>
      <c r="I8" s="211"/>
      <c r="J8" s="211"/>
      <c r="K8" s="211"/>
      <c r="L8" s="211"/>
      <c r="M8" s="211"/>
      <c r="N8" s="211"/>
      <c r="O8" s="211"/>
      <c r="P8" s="211"/>
      <c r="Q8" s="211"/>
      <c r="R8" s="211"/>
      <c r="S8" s="211"/>
      <c r="T8" s="211"/>
      <c r="U8" s="211"/>
      <c r="V8" s="211"/>
      <c r="W8" s="212"/>
    </row>
    <row r="9" spans="1:29" x14ac:dyDescent="0.35">
      <c r="A9" s="207" t="s">
        <v>23</v>
      </c>
      <c r="B9" s="208"/>
      <c r="C9" s="208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8"/>
      <c r="Q9" s="208"/>
      <c r="R9" s="208"/>
      <c r="S9" s="208"/>
      <c r="T9" s="208"/>
      <c r="U9" s="208"/>
      <c r="V9" s="208"/>
      <c r="W9" s="209"/>
    </row>
    <row r="10" spans="1:29" ht="35.5" customHeight="1" x14ac:dyDescent="0.35">
      <c r="A10" s="198" t="s">
        <v>24</v>
      </c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W10" s="200"/>
    </row>
    <row r="11" spans="1:29" ht="35.5" customHeight="1" x14ac:dyDescent="0.35">
      <c r="A11" s="201"/>
      <c r="B11" s="202"/>
      <c r="C11" s="202"/>
      <c r="D11" s="202"/>
      <c r="E11" s="202"/>
      <c r="F11" s="202"/>
      <c r="G11" s="202"/>
      <c r="H11" s="202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202"/>
      <c r="T11" s="202"/>
      <c r="U11" s="202"/>
      <c r="V11" s="202"/>
      <c r="W11" s="203"/>
    </row>
    <row r="12" spans="1:29" ht="35.5" customHeight="1" x14ac:dyDescent="0.35">
      <c r="A12" s="201"/>
      <c r="B12" s="202"/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3"/>
    </row>
    <row r="13" spans="1:29" ht="35.5" customHeight="1" x14ac:dyDescent="0.35">
      <c r="A13" s="201"/>
      <c r="B13" s="202"/>
      <c r="C13" s="202"/>
      <c r="D13" s="202"/>
      <c r="E13" s="202"/>
      <c r="F13" s="202"/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2"/>
      <c r="U13" s="202"/>
      <c r="V13" s="202"/>
      <c r="W13" s="203"/>
    </row>
    <row r="14" spans="1:29" ht="35.5" customHeight="1" x14ac:dyDescent="0.35">
      <c r="A14" s="201"/>
      <c r="B14" s="202"/>
      <c r="C14" s="202"/>
      <c r="D14" s="202"/>
      <c r="E14" s="202"/>
      <c r="F14" s="202"/>
      <c r="G14" s="202"/>
      <c r="H14" s="202"/>
      <c r="I14" s="202"/>
      <c r="J14" s="202"/>
      <c r="K14" s="202"/>
      <c r="L14" s="202"/>
      <c r="M14" s="202"/>
      <c r="N14" s="202"/>
      <c r="O14" s="202"/>
      <c r="P14" s="202"/>
      <c r="Q14" s="202"/>
      <c r="R14" s="202"/>
      <c r="S14" s="202"/>
      <c r="T14" s="202"/>
      <c r="U14" s="202"/>
      <c r="V14" s="202"/>
      <c r="W14" s="203"/>
    </row>
    <row r="15" spans="1:29" ht="35.5" customHeight="1" x14ac:dyDescent="0.35">
      <c r="A15" s="201"/>
      <c r="B15" s="202"/>
      <c r="C15" s="202"/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2"/>
      <c r="W15" s="203"/>
    </row>
    <row r="16" spans="1:29" ht="35.5" customHeight="1" x14ac:dyDescent="0.35">
      <c r="A16" s="201"/>
      <c r="B16" s="202"/>
      <c r="C16" s="202"/>
      <c r="D16" s="202"/>
      <c r="E16" s="202"/>
      <c r="F16" s="202"/>
      <c r="G16" s="202"/>
      <c r="H16" s="202"/>
      <c r="I16" s="202"/>
      <c r="J16" s="202"/>
      <c r="K16" s="202"/>
      <c r="L16" s="202"/>
      <c r="M16" s="202"/>
      <c r="N16" s="202"/>
      <c r="O16" s="202"/>
      <c r="P16" s="202"/>
      <c r="Q16" s="202"/>
      <c r="R16" s="202"/>
      <c r="S16" s="202"/>
      <c r="T16" s="202"/>
      <c r="U16" s="202"/>
      <c r="V16" s="202"/>
      <c r="W16" s="203"/>
    </row>
    <row r="17" spans="1:23" ht="35.5" customHeight="1" x14ac:dyDescent="0.35">
      <c r="A17" s="204"/>
      <c r="B17" s="205"/>
      <c r="C17" s="205"/>
      <c r="D17" s="205"/>
      <c r="E17" s="205"/>
      <c r="F17" s="205"/>
      <c r="G17" s="205"/>
      <c r="H17" s="205"/>
      <c r="I17" s="205"/>
      <c r="J17" s="205"/>
      <c r="K17" s="205"/>
      <c r="L17" s="205"/>
      <c r="M17" s="205"/>
      <c r="N17" s="205"/>
      <c r="O17" s="205"/>
      <c r="P17" s="205"/>
      <c r="Q17" s="205"/>
      <c r="R17" s="205"/>
      <c r="S17" s="205"/>
      <c r="T17" s="205"/>
      <c r="U17" s="205"/>
      <c r="V17" s="205"/>
      <c r="W17" s="206"/>
    </row>
    <row r="18" spans="1:23" ht="56.25" customHeight="1" x14ac:dyDescent="0.35">
      <c r="A18" s="195" t="s">
        <v>25</v>
      </c>
      <c r="B18" s="196"/>
      <c r="C18" s="196"/>
      <c r="D18" s="196"/>
      <c r="E18" s="196"/>
      <c r="F18" s="196"/>
      <c r="G18" s="196"/>
      <c r="H18" s="196"/>
      <c r="I18" s="196"/>
      <c r="J18" s="196"/>
      <c r="K18" s="196"/>
      <c r="L18" s="196"/>
      <c r="M18" s="196"/>
      <c r="N18" s="196"/>
      <c r="O18" s="196"/>
      <c r="P18" s="196"/>
      <c r="Q18" s="196"/>
      <c r="R18" s="196"/>
      <c r="S18" s="196"/>
      <c r="T18" s="196"/>
      <c r="U18" s="196"/>
      <c r="V18" s="196"/>
      <c r="W18" s="197"/>
    </row>
    <row r="19" spans="1:23" x14ac:dyDescent="0.35">
      <c r="A19" s="189" t="s">
        <v>33</v>
      </c>
      <c r="B19" s="190"/>
      <c r="C19" s="190"/>
      <c r="D19" s="190"/>
      <c r="E19" s="190"/>
      <c r="F19" s="190"/>
      <c r="G19" s="190"/>
      <c r="H19" s="190"/>
      <c r="I19" s="190"/>
      <c r="J19" s="190"/>
      <c r="K19" s="190"/>
      <c r="L19" s="190"/>
      <c r="M19" s="190"/>
      <c r="N19" s="190"/>
      <c r="O19" s="190"/>
      <c r="P19" s="190"/>
      <c r="Q19" s="190"/>
      <c r="R19" s="190"/>
      <c r="S19" s="190"/>
      <c r="T19" s="190"/>
      <c r="U19" s="191"/>
      <c r="V19" s="78"/>
      <c r="W19" s="78"/>
    </row>
    <row r="20" spans="1:23" x14ac:dyDescent="0.35">
      <c r="A20" s="192"/>
      <c r="B20" s="193"/>
      <c r="C20" s="193"/>
      <c r="D20" s="193"/>
      <c r="E20" s="193"/>
      <c r="F20" s="193"/>
      <c r="G20" s="193"/>
      <c r="H20" s="193"/>
      <c r="I20" s="193"/>
      <c r="J20" s="193"/>
      <c r="K20" s="193"/>
      <c r="L20" s="193"/>
      <c r="M20" s="193"/>
      <c r="N20" s="193"/>
      <c r="O20" s="193"/>
      <c r="P20" s="193"/>
      <c r="Q20" s="193"/>
      <c r="R20" s="193"/>
      <c r="S20" s="193"/>
      <c r="T20" s="193"/>
      <c r="U20" s="194"/>
      <c r="V20" s="78"/>
      <c r="W20" s="78"/>
    </row>
    <row r="21" spans="1:23" ht="31.5" customHeight="1" x14ac:dyDescent="0.35">
      <c r="A21" s="177" t="s">
        <v>34</v>
      </c>
      <c r="B21" s="178"/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78"/>
      <c r="T21" s="178"/>
      <c r="U21" s="179"/>
      <c r="V21" s="78"/>
      <c r="W21" s="78"/>
    </row>
    <row r="22" spans="1:23" ht="31.5" customHeight="1" x14ac:dyDescent="0.35">
      <c r="A22" s="180"/>
      <c r="B22" s="181"/>
      <c r="C22" s="181"/>
      <c r="D22" s="181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  <c r="R22" s="181"/>
      <c r="S22" s="181"/>
      <c r="T22" s="181"/>
      <c r="U22" s="182"/>
      <c r="V22" s="78"/>
      <c r="W22" s="78"/>
    </row>
    <row r="23" spans="1:23" ht="15.5" customHeight="1" x14ac:dyDescent="0.35">
      <c r="A23" s="177" t="s">
        <v>74</v>
      </c>
      <c r="B23" s="178"/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178"/>
      <c r="S23" s="178"/>
      <c r="T23" s="178"/>
      <c r="U23" s="179"/>
      <c r="V23" s="78"/>
      <c r="W23" s="78"/>
    </row>
    <row r="24" spans="1:23" x14ac:dyDescent="0.35">
      <c r="A24" s="180"/>
      <c r="B24" s="181"/>
      <c r="C24" s="181"/>
      <c r="D24" s="181"/>
      <c r="E24" s="181"/>
      <c r="F24" s="181"/>
      <c r="G24" s="181"/>
      <c r="H24" s="181"/>
      <c r="I24" s="181"/>
      <c r="J24" s="181"/>
      <c r="K24" s="181"/>
      <c r="L24" s="181"/>
      <c r="M24" s="181"/>
      <c r="N24" s="181"/>
      <c r="O24" s="181"/>
      <c r="P24" s="181"/>
      <c r="Q24" s="181"/>
      <c r="R24" s="181"/>
      <c r="S24" s="181"/>
      <c r="T24" s="181"/>
      <c r="U24" s="182"/>
      <c r="V24" s="78"/>
      <c r="W24" s="78"/>
    </row>
    <row r="25" spans="1:23" ht="15.5" customHeight="1" x14ac:dyDescent="0.35">
      <c r="A25" s="177" t="s">
        <v>75</v>
      </c>
      <c r="B25" s="178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9"/>
      <c r="V25" s="78"/>
      <c r="W25" s="78"/>
    </row>
    <row r="26" spans="1:23" x14ac:dyDescent="0.35">
      <c r="A26" s="180"/>
      <c r="B26" s="181"/>
      <c r="C26" s="181"/>
      <c r="D26" s="181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2"/>
      <c r="V26" s="78"/>
      <c r="W26" s="78"/>
    </row>
    <row r="27" spans="1:23" x14ac:dyDescent="0.35">
      <c r="A27" s="177"/>
      <c r="B27" s="178"/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78"/>
      <c r="O27" s="178"/>
      <c r="P27" s="178"/>
      <c r="Q27" s="178"/>
      <c r="R27" s="178"/>
      <c r="S27" s="178"/>
      <c r="T27" s="178"/>
      <c r="U27" s="179"/>
      <c r="V27" s="78"/>
      <c r="W27" s="78"/>
    </row>
    <row r="28" spans="1:23" x14ac:dyDescent="0.35">
      <c r="A28" s="180"/>
      <c r="B28" s="181"/>
      <c r="C28" s="181"/>
      <c r="D28" s="181"/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181"/>
      <c r="Q28" s="181"/>
      <c r="R28" s="181"/>
      <c r="S28" s="181"/>
      <c r="T28" s="181"/>
      <c r="U28" s="182"/>
      <c r="V28" s="78"/>
      <c r="W28" s="78"/>
    </row>
    <row r="29" spans="1:23" x14ac:dyDescent="0.35">
      <c r="A29" s="171"/>
      <c r="B29" s="172"/>
      <c r="C29" s="172"/>
      <c r="D29" s="172"/>
      <c r="E29" s="172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72"/>
      <c r="Q29" s="172"/>
      <c r="R29" s="172"/>
      <c r="S29" s="172"/>
      <c r="T29" s="172"/>
      <c r="U29" s="173"/>
      <c r="V29" s="78"/>
      <c r="W29" s="78"/>
    </row>
    <row r="30" spans="1:23" x14ac:dyDescent="0.35">
      <c r="A30" s="174"/>
      <c r="B30" s="175"/>
      <c r="C30" s="175"/>
      <c r="D30" s="175"/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  <c r="R30" s="175"/>
      <c r="S30" s="175"/>
      <c r="T30" s="175"/>
      <c r="U30" s="176"/>
      <c r="V30" s="78"/>
      <c r="W30" s="78"/>
    </row>
    <row r="31" spans="1:23" x14ac:dyDescent="0.35">
      <c r="A31" s="79"/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1"/>
    </row>
    <row r="32" spans="1:23" ht="51.75" customHeight="1" x14ac:dyDescent="0.35">
      <c r="A32" s="186" t="s">
        <v>26</v>
      </c>
      <c r="B32" s="187"/>
      <c r="C32" s="187"/>
      <c r="D32" s="187"/>
      <c r="E32" s="187"/>
      <c r="F32" s="187"/>
      <c r="G32" s="187"/>
      <c r="H32" s="187"/>
      <c r="I32" s="187"/>
      <c r="J32" s="187"/>
      <c r="K32" s="187"/>
      <c r="L32" s="187"/>
      <c r="M32" s="187"/>
      <c r="N32" s="187"/>
      <c r="O32" s="187"/>
      <c r="P32" s="187"/>
      <c r="Q32" s="187"/>
      <c r="R32" s="187"/>
      <c r="S32" s="187"/>
      <c r="T32" s="187"/>
      <c r="U32" s="187"/>
      <c r="V32" s="187"/>
      <c r="W32" s="188"/>
    </row>
    <row r="33" spans="1:23" ht="25" customHeight="1" x14ac:dyDescent="0.35">
      <c r="A33" s="177" t="s">
        <v>31</v>
      </c>
      <c r="B33" s="178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8"/>
      <c r="R33" s="178"/>
      <c r="S33" s="178"/>
      <c r="T33" s="178"/>
      <c r="U33" s="179"/>
      <c r="V33" s="78"/>
      <c r="W33" s="78"/>
    </row>
    <row r="34" spans="1:23" ht="25" customHeight="1" x14ac:dyDescent="0.35">
      <c r="A34" s="180"/>
      <c r="B34" s="181"/>
      <c r="C34" s="181"/>
      <c r="D34" s="181"/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  <c r="R34" s="181"/>
      <c r="S34" s="181"/>
      <c r="T34" s="181"/>
      <c r="U34" s="182"/>
      <c r="V34" s="78"/>
      <c r="W34" s="78"/>
    </row>
    <row r="35" spans="1:23" ht="24" customHeight="1" x14ac:dyDescent="0.35">
      <c r="A35" s="177" t="s">
        <v>32</v>
      </c>
      <c r="B35" s="178"/>
      <c r="C35" s="178"/>
      <c r="D35" s="178"/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  <c r="R35" s="178"/>
      <c r="S35" s="178"/>
      <c r="T35" s="178"/>
      <c r="U35" s="179"/>
      <c r="V35" s="78"/>
      <c r="W35" s="78"/>
    </row>
    <row r="36" spans="1:23" ht="24" customHeight="1" x14ac:dyDescent="0.35">
      <c r="A36" s="180"/>
      <c r="B36" s="181"/>
      <c r="C36" s="181"/>
      <c r="D36" s="181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  <c r="R36" s="181"/>
      <c r="S36" s="181"/>
      <c r="T36" s="181"/>
      <c r="U36" s="182"/>
      <c r="V36" s="78"/>
      <c r="W36" s="78"/>
    </row>
    <row r="37" spans="1:23" ht="15.5" customHeight="1" x14ac:dyDescent="0.35">
      <c r="A37" s="177" t="s">
        <v>76</v>
      </c>
      <c r="B37" s="178"/>
      <c r="C37" s="178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178"/>
      <c r="O37" s="178"/>
      <c r="P37" s="178"/>
      <c r="Q37" s="178"/>
      <c r="R37" s="178"/>
      <c r="S37" s="178"/>
      <c r="T37" s="178"/>
      <c r="U37" s="179"/>
      <c r="V37" s="78"/>
      <c r="W37" s="78"/>
    </row>
    <row r="38" spans="1:23" x14ac:dyDescent="0.35">
      <c r="A38" s="180"/>
      <c r="B38" s="181"/>
      <c r="C38" s="181"/>
      <c r="D38" s="181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181"/>
      <c r="R38" s="181"/>
      <c r="S38" s="181"/>
      <c r="T38" s="181"/>
      <c r="U38" s="182"/>
      <c r="V38" s="78"/>
      <c r="W38" s="78"/>
    </row>
    <row r="39" spans="1:23" ht="15.5" customHeight="1" x14ac:dyDescent="0.35">
      <c r="A39" s="177" t="s">
        <v>77</v>
      </c>
      <c r="B39" s="178"/>
      <c r="C39" s="178"/>
      <c r="D39" s="178"/>
      <c r="E39" s="178"/>
      <c r="F39" s="178"/>
      <c r="G39" s="178"/>
      <c r="H39" s="178"/>
      <c r="I39" s="178"/>
      <c r="J39" s="178"/>
      <c r="K39" s="178"/>
      <c r="L39" s="178"/>
      <c r="M39" s="178"/>
      <c r="N39" s="178"/>
      <c r="O39" s="178"/>
      <c r="P39" s="178"/>
      <c r="Q39" s="178"/>
      <c r="R39" s="178"/>
      <c r="S39" s="178"/>
      <c r="T39" s="178"/>
      <c r="U39" s="179"/>
      <c r="V39" s="78"/>
      <c r="W39" s="78"/>
    </row>
    <row r="40" spans="1:23" x14ac:dyDescent="0.35">
      <c r="A40" s="180"/>
      <c r="B40" s="181"/>
      <c r="C40" s="181"/>
      <c r="D40" s="181"/>
      <c r="E40" s="181"/>
      <c r="F40" s="181"/>
      <c r="G40" s="181"/>
      <c r="H40" s="181"/>
      <c r="I40" s="181"/>
      <c r="J40" s="181"/>
      <c r="K40" s="181"/>
      <c r="L40" s="181"/>
      <c r="M40" s="181"/>
      <c r="N40" s="181"/>
      <c r="O40" s="181"/>
      <c r="P40" s="181"/>
      <c r="Q40" s="181"/>
      <c r="R40" s="181"/>
      <c r="S40" s="181"/>
      <c r="T40" s="181"/>
      <c r="U40" s="182"/>
      <c r="V40" s="78"/>
      <c r="W40" s="78"/>
    </row>
    <row r="41" spans="1:23" x14ac:dyDescent="0.35">
      <c r="A41" s="171"/>
      <c r="B41" s="172"/>
      <c r="C41" s="172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3"/>
      <c r="V41" s="78"/>
      <c r="W41" s="78"/>
    </row>
    <row r="42" spans="1:23" x14ac:dyDescent="0.35">
      <c r="A42" s="174"/>
      <c r="B42" s="175"/>
      <c r="C42" s="175"/>
      <c r="D42" s="175"/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5"/>
      <c r="Q42" s="175"/>
      <c r="R42" s="175"/>
      <c r="S42" s="175"/>
      <c r="T42" s="175"/>
      <c r="U42" s="176"/>
      <c r="V42" s="78"/>
      <c r="W42" s="78"/>
    </row>
    <row r="43" spans="1:23" x14ac:dyDescent="0.35">
      <c r="A43" s="171"/>
      <c r="B43" s="172"/>
      <c r="C43" s="172"/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2"/>
      <c r="Q43" s="172"/>
      <c r="R43" s="172"/>
      <c r="S43" s="172"/>
      <c r="T43" s="172"/>
      <c r="U43" s="173"/>
      <c r="V43" s="78"/>
      <c r="W43" s="78"/>
    </row>
    <row r="44" spans="1:23" x14ac:dyDescent="0.35">
      <c r="A44" s="174"/>
      <c r="B44" s="175"/>
      <c r="C44" s="175"/>
      <c r="D44" s="175"/>
      <c r="E44" s="175"/>
      <c r="F44" s="175"/>
      <c r="G44" s="175"/>
      <c r="H44" s="175"/>
      <c r="I44" s="175"/>
      <c r="J44" s="175"/>
      <c r="K44" s="175"/>
      <c r="L44" s="175"/>
      <c r="M44" s="175"/>
      <c r="N44" s="175"/>
      <c r="O44" s="175"/>
      <c r="P44" s="175"/>
      <c r="Q44" s="175"/>
      <c r="R44" s="175"/>
      <c r="S44" s="175"/>
      <c r="T44" s="175"/>
      <c r="U44" s="176"/>
      <c r="V44" s="78"/>
      <c r="W44" s="78"/>
    </row>
    <row r="45" spans="1:23" x14ac:dyDescent="0.35">
      <c r="A45" s="79"/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1"/>
    </row>
    <row r="46" spans="1:23" ht="51" customHeight="1" x14ac:dyDescent="0.35">
      <c r="A46" s="183" t="s">
        <v>27</v>
      </c>
      <c r="B46" s="184"/>
      <c r="C46" s="184"/>
      <c r="D46" s="184"/>
      <c r="E46" s="184"/>
      <c r="F46" s="184"/>
      <c r="G46" s="184"/>
      <c r="H46" s="184"/>
      <c r="I46" s="184"/>
      <c r="J46" s="184"/>
      <c r="K46" s="184"/>
      <c r="L46" s="184"/>
      <c r="M46" s="184"/>
      <c r="N46" s="184"/>
      <c r="O46" s="184"/>
      <c r="P46" s="184"/>
      <c r="Q46" s="184"/>
      <c r="R46" s="184"/>
      <c r="S46" s="184"/>
      <c r="T46" s="184"/>
      <c r="U46" s="184"/>
      <c r="V46" s="184"/>
      <c r="W46" s="185"/>
    </row>
    <row r="47" spans="1:23" ht="24" customHeight="1" x14ac:dyDescent="0.35">
      <c r="A47" s="177" t="s">
        <v>29</v>
      </c>
      <c r="B47" s="178"/>
      <c r="C47" s="178"/>
      <c r="D47" s="178"/>
      <c r="E47" s="178"/>
      <c r="F47" s="178"/>
      <c r="G47" s="178"/>
      <c r="H47" s="178"/>
      <c r="I47" s="178"/>
      <c r="J47" s="178"/>
      <c r="K47" s="178"/>
      <c r="L47" s="178"/>
      <c r="M47" s="178"/>
      <c r="N47" s="178"/>
      <c r="O47" s="178"/>
      <c r="P47" s="178"/>
      <c r="Q47" s="178"/>
      <c r="R47" s="178"/>
      <c r="S47" s="178"/>
      <c r="T47" s="178"/>
      <c r="U47" s="179"/>
      <c r="V47" s="78"/>
      <c r="W47" s="78"/>
    </row>
    <row r="48" spans="1:23" ht="24" customHeight="1" x14ac:dyDescent="0.35">
      <c r="A48" s="180"/>
      <c r="B48" s="181"/>
      <c r="C48" s="181"/>
      <c r="D48" s="181"/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  <c r="R48" s="181"/>
      <c r="S48" s="181"/>
      <c r="T48" s="181"/>
      <c r="U48" s="182"/>
      <c r="V48" s="78"/>
      <c r="W48" s="78"/>
    </row>
    <row r="49" spans="1:23" ht="15.5" customHeight="1" x14ac:dyDescent="0.35">
      <c r="A49" s="177" t="s">
        <v>30</v>
      </c>
      <c r="B49" s="178"/>
      <c r="C49" s="178"/>
      <c r="D49" s="178"/>
      <c r="E49" s="178"/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P49" s="178"/>
      <c r="Q49" s="178"/>
      <c r="R49" s="178"/>
      <c r="S49" s="178"/>
      <c r="T49" s="178"/>
      <c r="U49" s="179"/>
      <c r="V49" s="78"/>
      <c r="W49" s="78"/>
    </row>
    <row r="50" spans="1:23" x14ac:dyDescent="0.35">
      <c r="A50" s="180"/>
      <c r="B50" s="181"/>
      <c r="C50" s="181"/>
      <c r="D50" s="181"/>
      <c r="E50" s="181"/>
      <c r="F50" s="181"/>
      <c r="G50" s="181"/>
      <c r="H50" s="181"/>
      <c r="I50" s="181"/>
      <c r="J50" s="181"/>
      <c r="K50" s="181"/>
      <c r="L50" s="181"/>
      <c r="M50" s="181"/>
      <c r="N50" s="181"/>
      <c r="O50" s="181"/>
      <c r="P50" s="181"/>
      <c r="Q50" s="181"/>
      <c r="R50" s="181"/>
      <c r="S50" s="181"/>
      <c r="T50" s="181"/>
      <c r="U50" s="182"/>
      <c r="V50" s="78"/>
      <c r="W50" s="78"/>
    </row>
    <row r="51" spans="1:23" ht="15.5" customHeight="1" x14ac:dyDescent="0.35">
      <c r="A51" s="177" t="s">
        <v>83</v>
      </c>
      <c r="B51" s="178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/>
      <c r="P51" s="178"/>
      <c r="Q51" s="178"/>
      <c r="R51" s="178"/>
      <c r="S51" s="178"/>
      <c r="T51" s="178"/>
      <c r="U51" s="179"/>
      <c r="V51" s="78"/>
      <c r="W51" s="78"/>
    </row>
    <row r="52" spans="1:23" x14ac:dyDescent="0.35">
      <c r="A52" s="180"/>
      <c r="B52" s="181"/>
      <c r="C52" s="181"/>
      <c r="D52" s="181"/>
      <c r="E52" s="181"/>
      <c r="F52" s="181"/>
      <c r="G52" s="181"/>
      <c r="H52" s="181"/>
      <c r="I52" s="181"/>
      <c r="J52" s="181"/>
      <c r="K52" s="181"/>
      <c r="L52" s="181"/>
      <c r="M52" s="181"/>
      <c r="N52" s="181"/>
      <c r="O52" s="181"/>
      <c r="P52" s="181"/>
      <c r="Q52" s="181"/>
      <c r="R52" s="181"/>
      <c r="S52" s="181"/>
      <c r="T52" s="181"/>
      <c r="U52" s="182"/>
      <c r="V52" s="78"/>
      <c r="W52" s="78"/>
    </row>
    <row r="53" spans="1:23" ht="15.5" customHeight="1" x14ac:dyDescent="0.35">
      <c r="A53" s="177" t="s">
        <v>78</v>
      </c>
      <c r="B53" s="178"/>
      <c r="C53" s="178"/>
      <c r="D53" s="178"/>
      <c r="E53" s="178"/>
      <c r="F53" s="178"/>
      <c r="G53" s="178"/>
      <c r="H53" s="178"/>
      <c r="I53" s="178"/>
      <c r="J53" s="178"/>
      <c r="K53" s="178"/>
      <c r="L53" s="178"/>
      <c r="M53" s="178"/>
      <c r="N53" s="178"/>
      <c r="O53" s="178"/>
      <c r="P53" s="178"/>
      <c r="Q53" s="178"/>
      <c r="R53" s="178"/>
      <c r="S53" s="178"/>
      <c r="T53" s="178"/>
      <c r="U53" s="179"/>
      <c r="V53" s="78"/>
      <c r="W53" s="78"/>
    </row>
    <row r="54" spans="1:23" x14ac:dyDescent="0.35">
      <c r="A54" s="180"/>
      <c r="B54" s="181"/>
      <c r="C54" s="181"/>
      <c r="D54" s="181"/>
      <c r="E54" s="181"/>
      <c r="F54" s="181"/>
      <c r="G54" s="181"/>
      <c r="H54" s="181"/>
      <c r="I54" s="181"/>
      <c r="J54" s="181"/>
      <c r="K54" s="181"/>
      <c r="L54" s="181"/>
      <c r="M54" s="181"/>
      <c r="N54" s="181"/>
      <c r="O54" s="181"/>
      <c r="P54" s="181"/>
      <c r="Q54" s="181"/>
      <c r="R54" s="181"/>
      <c r="S54" s="181"/>
      <c r="T54" s="181"/>
      <c r="U54" s="182"/>
      <c r="V54" s="78"/>
      <c r="W54" s="78"/>
    </row>
    <row r="55" spans="1:23" x14ac:dyDescent="0.35">
      <c r="A55" s="171"/>
      <c r="B55" s="172"/>
      <c r="C55" s="172"/>
      <c r="D55" s="172"/>
      <c r="E55" s="172"/>
      <c r="F55" s="172"/>
      <c r="G55" s="172"/>
      <c r="H55" s="172"/>
      <c r="I55" s="172"/>
      <c r="J55" s="172"/>
      <c r="K55" s="172"/>
      <c r="L55" s="172"/>
      <c r="M55" s="172"/>
      <c r="N55" s="172"/>
      <c r="O55" s="172"/>
      <c r="P55" s="172"/>
      <c r="Q55" s="172"/>
      <c r="R55" s="172"/>
      <c r="S55" s="172"/>
      <c r="T55" s="172"/>
      <c r="U55" s="173"/>
      <c r="V55" s="78"/>
      <c r="W55" s="78"/>
    </row>
    <row r="56" spans="1:23" x14ac:dyDescent="0.35">
      <c r="A56" s="174"/>
      <c r="B56" s="175"/>
      <c r="C56" s="175"/>
      <c r="D56" s="175"/>
      <c r="E56" s="175"/>
      <c r="F56" s="175"/>
      <c r="G56" s="175"/>
      <c r="H56" s="175"/>
      <c r="I56" s="175"/>
      <c r="J56" s="175"/>
      <c r="K56" s="175"/>
      <c r="L56" s="175"/>
      <c r="M56" s="175"/>
      <c r="N56" s="175"/>
      <c r="O56" s="175"/>
      <c r="P56" s="175"/>
      <c r="Q56" s="175"/>
      <c r="R56" s="175"/>
      <c r="S56" s="175"/>
      <c r="T56" s="175"/>
      <c r="U56" s="176"/>
      <c r="V56" s="78"/>
      <c r="W56" s="78"/>
    </row>
    <row r="57" spans="1:23" x14ac:dyDescent="0.35">
      <c r="A57" s="171"/>
      <c r="B57" s="172"/>
      <c r="C57" s="172"/>
      <c r="D57" s="172"/>
      <c r="E57" s="172"/>
      <c r="F57" s="172"/>
      <c r="G57" s="172"/>
      <c r="H57" s="172"/>
      <c r="I57" s="172"/>
      <c r="J57" s="172"/>
      <c r="K57" s="172"/>
      <c r="L57" s="172"/>
      <c r="M57" s="172"/>
      <c r="N57" s="172"/>
      <c r="O57" s="172"/>
      <c r="P57" s="172"/>
      <c r="Q57" s="172"/>
      <c r="R57" s="172"/>
      <c r="S57" s="172"/>
      <c r="T57" s="172"/>
      <c r="U57" s="173"/>
      <c r="V57" s="78"/>
      <c r="W57" s="78"/>
    </row>
    <row r="58" spans="1:23" x14ac:dyDescent="0.35">
      <c r="A58" s="174"/>
      <c r="B58" s="175"/>
      <c r="C58" s="175"/>
      <c r="D58" s="175"/>
      <c r="E58" s="175"/>
      <c r="F58" s="175"/>
      <c r="G58" s="175"/>
      <c r="H58" s="175"/>
      <c r="I58" s="175"/>
      <c r="J58" s="175"/>
      <c r="K58" s="175"/>
      <c r="L58" s="175"/>
      <c r="M58" s="175"/>
      <c r="N58" s="175"/>
      <c r="O58" s="175"/>
      <c r="P58" s="175"/>
      <c r="Q58" s="175"/>
      <c r="R58" s="175"/>
      <c r="S58" s="175"/>
      <c r="T58" s="175"/>
      <c r="U58" s="176"/>
      <c r="V58" s="78"/>
      <c r="W58" s="78"/>
    </row>
  </sheetData>
  <mergeCells count="54">
    <mergeCell ref="U1:W1"/>
    <mergeCell ref="A3:J3"/>
    <mergeCell ref="K3:W3"/>
    <mergeCell ref="A4:J4"/>
    <mergeCell ref="K4:W4"/>
    <mergeCell ref="A5:J5"/>
    <mergeCell ref="K5:W5"/>
    <mergeCell ref="A23:U24"/>
    <mergeCell ref="V23:W24"/>
    <mergeCell ref="A6:J6"/>
    <mergeCell ref="K6:W6"/>
    <mergeCell ref="A7:W7"/>
    <mergeCell ref="A8:W8"/>
    <mergeCell ref="A9:W9"/>
    <mergeCell ref="A10:W17"/>
    <mergeCell ref="A18:W18"/>
    <mergeCell ref="A19:U20"/>
    <mergeCell ref="V19:W20"/>
    <mergeCell ref="A21:U22"/>
    <mergeCell ref="V21:W22"/>
    <mergeCell ref="A25:U26"/>
    <mergeCell ref="V25:W26"/>
    <mergeCell ref="A27:U28"/>
    <mergeCell ref="V27:W28"/>
    <mergeCell ref="A29:U30"/>
    <mergeCell ref="V29:W30"/>
    <mergeCell ref="A31:W31"/>
    <mergeCell ref="A32:W32"/>
    <mergeCell ref="A33:U34"/>
    <mergeCell ref="V33:W34"/>
    <mergeCell ref="A35:U36"/>
    <mergeCell ref="V35:W36"/>
    <mergeCell ref="A37:U38"/>
    <mergeCell ref="V37:W38"/>
    <mergeCell ref="A39:U40"/>
    <mergeCell ref="V39:W40"/>
    <mergeCell ref="A41:U42"/>
    <mergeCell ref="V41:W42"/>
    <mergeCell ref="A43:U44"/>
    <mergeCell ref="V43:W44"/>
    <mergeCell ref="A45:W45"/>
    <mergeCell ref="A46:W46"/>
    <mergeCell ref="A47:U48"/>
    <mergeCell ref="V47:W48"/>
    <mergeCell ref="A55:U56"/>
    <mergeCell ref="V55:W56"/>
    <mergeCell ref="A57:U58"/>
    <mergeCell ref="V57:W58"/>
    <mergeCell ref="A49:U50"/>
    <mergeCell ref="V49:W50"/>
    <mergeCell ref="A51:U52"/>
    <mergeCell ref="V51:W52"/>
    <mergeCell ref="A53:U54"/>
    <mergeCell ref="V53:W54"/>
  </mergeCells>
  <hyperlinks>
    <hyperlink ref="U1:W1" location="Indice!A1" display="ÍNDICE"/>
  </hyperlinks>
  <pageMargins left="0.7" right="0.7" top="0.75" bottom="0.75" header="0.3" footer="0.3"/>
  <pageSetup orientation="portrait" r:id="rId1"/>
  <headerFooter>
    <oddHeader>&amp;C&amp;"Arial,Negrita"&amp;12IDENTIFICACIÓN CONOCIMIENTO INDIVIDUAL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T27"/>
  <sheetViews>
    <sheetView showGridLines="0" zoomScale="85" zoomScaleNormal="85" workbookViewId="0">
      <pane xSplit="2" ySplit="1" topLeftCell="K2" activePane="bottomRight" state="frozen"/>
      <selection activeCell="V1" sqref="V1:X1"/>
      <selection pane="topRight" activeCell="V1" sqref="V1:X1"/>
      <selection pane="bottomLeft" activeCell="V1" sqref="V1:X1"/>
      <selection pane="bottomRight" activeCell="V1" sqref="V1:X1"/>
    </sheetView>
  </sheetViews>
  <sheetFormatPr baseColWidth="10" defaultColWidth="11.453125" defaultRowHeight="14.5" x14ac:dyDescent="0.35"/>
  <cols>
    <col min="1" max="1" width="6.54296875" style="7" customWidth="1"/>
    <col min="2" max="2" width="89.453125" style="45" customWidth="1"/>
    <col min="3" max="3" width="26.26953125" style="34" customWidth="1"/>
    <col min="4" max="4" width="3.54296875" style="7" hidden="1" customWidth="1"/>
    <col min="5" max="5" width="31.26953125" style="34" customWidth="1"/>
    <col min="6" max="6" width="3.81640625" style="7" hidden="1" customWidth="1"/>
    <col min="7" max="7" width="31.54296875" style="34" customWidth="1"/>
    <col min="8" max="8" width="4.453125" style="7" hidden="1" customWidth="1"/>
    <col min="9" max="9" width="32.7265625" style="34" customWidth="1"/>
    <col min="10" max="10" width="4.81640625" style="34" hidden="1" customWidth="1"/>
    <col min="11" max="11" width="39.7265625" style="34" customWidth="1"/>
    <col min="12" max="12" width="5.54296875" style="7" hidden="1" customWidth="1"/>
    <col min="13" max="16" width="11.453125" style="7" hidden="1" customWidth="1"/>
    <col min="17" max="17" width="5.81640625" style="7" hidden="1" customWidth="1"/>
    <col min="18" max="16384" width="11.453125" style="7"/>
  </cols>
  <sheetData>
    <row r="1" spans="1:20" ht="160.5" customHeight="1" thickBot="1" x14ac:dyDescent="0.4">
      <c r="A1" s="216" t="s">
        <v>35</v>
      </c>
      <c r="B1" s="217"/>
      <c r="C1" s="4" t="s">
        <v>79</v>
      </c>
      <c r="D1" s="5"/>
      <c r="E1" s="4" t="s">
        <v>80</v>
      </c>
      <c r="F1" s="4" t="s">
        <v>36</v>
      </c>
      <c r="G1" s="4" t="s">
        <v>81</v>
      </c>
      <c r="H1" s="4" t="s">
        <v>36</v>
      </c>
      <c r="I1" s="4" t="s">
        <v>82</v>
      </c>
      <c r="J1" s="6"/>
      <c r="K1" s="4" t="s">
        <v>84</v>
      </c>
      <c r="R1" s="170" t="s">
        <v>202</v>
      </c>
      <c r="S1" s="170"/>
      <c r="T1" s="170"/>
    </row>
    <row r="2" spans="1:20" ht="15.75" hidden="1" customHeight="1" x14ac:dyDescent="0.4">
      <c r="A2" s="104" t="s">
        <v>37</v>
      </c>
      <c r="B2" s="104"/>
      <c r="C2" s="104"/>
      <c r="D2" s="8" t="e">
        <f>SUM(#REF!)</f>
        <v>#REF!</v>
      </c>
      <c r="E2" s="8"/>
      <c r="F2" s="9" t="e">
        <f>SUM(#REF!)</f>
        <v>#REF!</v>
      </c>
      <c r="G2" s="8"/>
      <c r="H2" s="9" t="e">
        <f>SUM(#REF!)</f>
        <v>#REF!</v>
      </c>
      <c r="I2" s="8"/>
      <c r="J2" s="8" t="e">
        <f>SUM(#REF!)</f>
        <v>#REF!</v>
      </c>
      <c r="K2" s="8"/>
      <c r="L2" s="8" t="e">
        <f>SUM(#REF!)</f>
        <v>#REF!</v>
      </c>
    </row>
    <row r="3" spans="1:20" ht="33.75" customHeight="1" thickBot="1" x14ac:dyDescent="0.4">
      <c r="A3" s="105" t="s">
        <v>38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7"/>
    </row>
    <row r="4" spans="1:20" ht="15" thickBot="1" x14ac:dyDescent="0.4">
      <c r="A4" s="108" t="s">
        <v>39</v>
      </c>
      <c r="B4" s="109"/>
      <c r="C4" s="10"/>
      <c r="D4" s="11"/>
      <c r="E4" s="12"/>
      <c r="F4" s="13"/>
      <c r="G4" s="12"/>
      <c r="H4" s="13"/>
      <c r="I4" s="12"/>
      <c r="J4" s="14"/>
      <c r="K4" s="12"/>
      <c r="L4" s="15"/>
    </row>
    <row r="5" spans="1:20" x14ac:dyDescent="0.35">
      <c r="A5" s="16">
        <v>1</v>
      </c>
      <c r="B5" s="17" t="s">
        <v>40</v>
      </c>
      <c r="C5" s="18">
        <v>5</v>
      </c>
      <c r="D5" s="19"/>
      <c r="E5" s="18">
        <v>5</v>
      </c>
      <c r="F5" s="18">
        <v>4</v>
      </c>
      <c r="G5" s="18">
        <v>5</v>
      </c>
      <c r="H5" s="18">
        <v>4</v>
      </c>
      <c r="I5" s="18">
        <v>4</v>
      </c>
      <c r="J5" s="18">
        <v>4</v>
      </c>
      <c r="K5" s="18">
        <v>5</v>
      </c>
      <c r="L5" s="20"/>
    </row>
    <row r="6" spans="1:20" x14ac:dyDescent="0.35">
      <c r="A6" s="16">
        <v>2</v>
      </c>
      <c r="B6" s="17" t="s">
        <v>41</v>
      </c>
      <c r="C6" s="21">
        <v>4</v>
      </c>
      <c r="D6" s="19"/>
      <c r="E6" s="21">
        <v>1</v>
      </c>
      <c r="F6" s="21">
        <v>5</v>
      </c>
      <c r="G6" s="21">
        <v>1</v>
      </c>
      <c r="H6" s="21">
        <v>5</v>
      </c>
      <c r="I6" s="21">
        <v>4</v>
      </c>
      <c r="J6" s="21">
        <v>5</v>
      </c>
      <c r="K6" s="21">
        <v>1</v>
      </c>
      <c r="L6" s="20"/>
    </row>
    <row r="7" spans="1:20" x14ac:dyDescent="0.35">
      <c r="A7" s="16">
        <v>3</v>
      </c>
      <c r="B7" s="17" t="s">
        <v>42</v>
      </c>
      <c r="C7" s="21">
        <v>5</v>
      </c>
      <c r="D7" s="19"/>
      <c r="E7" s="21">
        <v>5</v>
      </c>
      <c r="F7" s="21">
        <v>3</v>
      </c>
      <c r="G7" s="21">
        <v>5</v>
      </c>
      <c r="H7" s="21">
        <v>3</v>
      </c>
      <c r="I7" s="21">
        <v>5</v>
      </c>
      <c r="J7" s="21">
        <v>3</v>
      </c>
      <c r="K7" s="21">
        <v>5</v>
      </c>
      <c r="L7" s="20"/>
    </row>
    <row r="8" spans="1:20" x14ac:dyDescent="0.35">
      <c r="A8" s="16">
        <v>4</v>
      </c>
      <c r="B8" s="17" t="s">
        <v>43</v>
      </c>
      <c r="C8" s="21">
        <v>3</v>
      </c>
      <c r="D8" s="19"/>
      <c r="E8" s="21">
        <v>5</v>
      </c>
      <c r="F8" s="21">
        <v>5</v>
      </c>
      <c r="G8" s="21">
        <v>5</v>
      </c>
      <c r="H8" s="21">
        <v>5</v>
      </c>
      <c r="I8" s="21">
        <v>5</v>
      </c>
      <c r="J8" s="21">
        <v>5</v>
      </c>
      <c r="K8" s="21">
        <v>5</v>
      </c>
      <c r="L8" s="20"/>
    </row>
    <row r="9" spans="1:20" x14ac:dyDescent="0.35">
      <c r="A9" s="16">
        <v>5</v>
      </c>
      <c r="B9" s="17" t="s">
        <v>44</v>
      </c>
      <c r="C9" s="21">
        <v>3</v>
      </c>
      <c r="D9" s="19"/>
      <c r="E9" s="21">
        <v>3</v>
      </c>
      <c r="F9" s="21">
        <v>5</v>
      </c>
      <c r="G9" s="21">
        <v>5</v>
      </c>
      <c r="H9" s="21">
        <v>5</v>
      </c>
      <c r="I9" s="21">
        <v>5</v>
      </c>
      <c r="J9" s="21">
        <v>5</v>
      </c>
      <c r="K9" s="21">
        <v>5</v>
      </c>
      <c r="L9" s="20"/>
    </row>
    <row r="10" spans="1:20" x14ac:dyDescent="0.35">
      <c r="A10" s="16">
        <v>6</v>
      </c>
      <c r="B10" s="17" t="s">
        <v>45</v>
      </c>
      <c r="C10" s="21">
        <v>4</v>
      </c>
      <c r="D10" s="19"/>
      <c r="E10" s="21">
        <v>4</v>
      </c>
      <c r="F10" s="21">
        <v>2</v>
      </c>
      <c r="G10" s="21">
        <v>4</v>
      </c>
      <c r="H10" s="21">
        <v>2</v>
      </c>
      <c r="I10" s="21">
        <v>5</v>
      </c>
      <c r="J10" s="21">
        <v>2</v>
      </c>
      <c r="K10" s="21">
        <v>5</v>
      </c>
      <c r="L10" s="20"/>
    </row>
    <row r="11" spans="1:20" x14ac:dyDescent="0.35">
      <c r="A11" s="16">
        <v>7</v>
      </c>
      <c r="B11" s="17" t="s">
        <v>46</v>
      </c>
      <c r="C11" s="21">
        <v>2</v>
      </c>
      <c r="D11" s="19"/>
      <c r="E11" s="21">
        <v>4</v>
      </c>
      <c r="F11" s="21">
        <v>3</v>
      </c>
      <c r="G11" s="21">
        <v>1</v>
      </c>
      <c r="H11" s="21">
        <v>3</v>
      </c>
      <c r="I11" s="21">
        <v>3</v>
      </c>
      <c r="J11" s="21">
        <v>3</v>
      </c>
      <c r="K11" s="21">
        <v>3</v>
      </c>
      <c r="L11" s="20"/>
    </row>
    <row r="12" spans="1:20" ht="30.75" customHeight="1" x14ac:dyDescent="0.35">
      <c r="A12" s="16">
        <v>8</v>
      </c>
      <c r="B12" s="17" t="s">
        <v>47</v>
      </c>
      <c r="C12" s="21">
        <v>3</v>
      </c>
      <c r="D12" s="19"/>
      <c r="E12" s="21">
        <v>2</v>
      </c>
      <c r="F12" s="21">
        <v>1</v>
      </c>
      <c r="G12" s="21">
        <v>1</v>
      </c>
      <c r="H12" s="21">
        <v>1</v>
      </c>
      <c r="I12" s="21">
        <v>1</v>
      </c>
      <c r="J12" s="21">
        <v>1</v>
      </c>
      <c r="K12" s="21">
        <v>2</v>
      </c>
      <c r="L12" s="20"/>
    </row>
    <row r="13" spans="1:20" x14ac:dyDescent="0.35">
      <c r="A13" s="16">
        <v>9</v>
      </c>
      <c r="B13" s="17" t="s">
        <v>48</v>
      </c>
      <c r="C13" s="21">
        <v>2</v>
      </c>
      <c r="D13" s="19"/>
      <c r="E13" s="21">
        <v>1</v>
      </c>
      <c r="F13" s="21">
        <v>1</v>
      </c>
      <c r="G13" s="21">
        <v>1</v>
      </c>
      <c r="H13" s="21">
        <v>1</v>
      </c>
      <c r="I13" s="21">
        <v>1</v>
      </c>
      <c r="J13" s="21">
        <v>1</v>
      </c>
      <c r="K13" s="21">
        <v>1</v>
      </c>
      <c r="L13" s="20"/>
    </row>
    <row r="14" spans="1:20" x14ac:dyDescent="0.35">
      <c r="A14" s="16">
        <v>10</v>
      </c>
      <c r="B14" s="17" t="s">
        <v>49</v>
      </c>
      <c r="C14" s="21">
        <v>1</v>
      </c>
      <c r="D14" s="19"/>
      <c r="E14" s="21">
        <v>1</v>
      </c>
      <c r="F14" s="21">
        <v>5</v>
      </c>
      <c r="G14" s="21">
        <v>1</v>
      </c>
      <c r="H14" s="21">
        <v>5</v>
      </c>
      <c r="I14" s="21">
        <v>1</v>
      </c>
      <c r="J14" s="21">
        <v>5</v>
      </c>
      <c r="K14" s="21">
        <v>0</v>
      </c>
      <c r="L14" s="20"/>
    </row>
    <row r="15" spans="1:20" x14ac:dyDescent="0.35">
      <c r="A15" s="16">
        <v>11</v>
      </c>
      <c r="B15" s="17" t="s">
        <v>50</v>
      </c>
      <c r="C15" s="21">
        <v>1</v>
      </c>
      <c r="D15" s="19"/>
      <c r="E15" s="21">
        <v>1</v>
      </c>
      <c r="F15" s="21">
        <v>2</v>
      </c>
      <c r="G15" s="21">
        <v>2</v>
      </c>
      <c r="H15" s="21">
        <v>2</v>
      </c>
      <c r="I15" s="21">
        <v>2</v>
      </c>
      <c r="J15" s="21">
        <v>2</v>
      </c>
      <c r="K15" s="21">
        <v>0</v>
      </c>
      <c r="L15" s="20"/>
    </row>
    <row r="16" spans="1:20" x14ac:dyDescent="0.35">
      <c r="A16" s="16">
        <v>12</v>
      </c>
      <c r="B16" s="17" t="s">
        <v>51</v>
      </c>
      <c r="C16" s="21">
        <v>1</v>
      </c>
      <c r="D16" s="19"/>
      <c r="E16" s="21">
        <v>1</v>
      </c>
      <c r="F16" s="21">
        <v>3</v>
      </c>
      <c r="G16" s="21">
        <v>2</v>
      </c>
      <c r="H16" s="21">
        <v>3</v>
      </c>
      <c r="I16" s="21">
        <v>1</v>
      </c>
      <c r="J16" s="21">
        <v>3</v>
      </c>
      <c r="K16" s="21">
        <v>0</v>
      </c>
      <c r="L16" s="20"/>
    </row>
    <row r="17" spans="1:17" ht="39" customHeight="1" thickBot="1" x14ac:dyDescent="0.4">
      <c r="A17" s="22">
        <v>13</v>
      </c>
      <c r="B17" s="23" t="s">
        <v>52</v>
      </c>
      <c r="C17" s="24">
        <v>2</v>
      </c>
      <c r="D17" s="25"/>
      <c r="E17" s="24">
        <v>1</v>
      </c>
      <c r="F17" s="24">
        <v>1</v>
      </c>
      <c r="G17" s="24">
        <v>1</v>
      </c>
      <c r="H17" s="24">
        <v>1</v>
      </c>
      <c r="I17" s="24">
        <v>1</v>
      </c>
      <c r="J17" s="24">
        <v>1</v>
      </c>
      <c r="K17" s="24">
        <v>0</v>
      </c>
      <c r="L17" s="26"/>
    </row>
    <row r="18" spans="1:17" ht="15" thickBot="1" x14ac:dyDescent="0.4">
      <c r="A18" s="110" t="s">
        <v>53</v>
      </c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2"/>
    </row>
    <row r="19" spans="1:17" ht="39.75" customHeight="1" x14ac:dyDescent="0.35">
      <c r="A19" s="113" t="s">
        <v>54</v>
      </c>
      <c r="B19" s="27" t="s">
        <v>55</v>
      </c>
      <c r="C19" s="28">
        <f>IFERROR(AVERAGE(C12:C14),"")</f>
        <v>2</v>
      </c>
      <c r="D19" s="29"/>
      <c r="E19" s="30">
        <f t="shared" ref="E19:L19" si="0">IFERROR(AVERAGE(E12:E14),"")</f>
        <v>1.3333333333333333</v>
      </c>
      <c r="F19" s="31">
        <f t="shared" si="0"/>
        <v>2.3333333333333335</v>
      </c>
      <c r="G19" s="32">
        <f>IFERROR(AVERAGE(G12:G14),"")</f>
        <v>1</v>
      </c>
      <c r="H19" s="33">
        <f t="shared" si="0"/>
        <v>2.3333333333333335</v>
      </c>
      <c r="I19" s="30">
        <f t="shared" si="0"/>
        <v>1</v>
      </c>
      <c r="J19" s="31">
        <f t="shared" si="0"/>
        <v>2.3333333333333335</v>
      </c>
      <c r="K19" s="32">
        <f t="shared" si="0"/>
        <v>1</v>
      </c>
      <c r="L19" s="7" t="str">
        <f t="shared" si="0"/>
        <v/>
      </c>
      <c r="M19" s="34" t="e">
        <f>MAX(N19,O19,P19)</f>
        <v>#REF!</v>
      </c>
      <c r="N19" s="7" t="e">
        <f>#REF!</f>
        <v>#REF!</v>
      </c>
      <c r="O19" s="7" t="e">
        <f>#REF!</f>
        <v>#REF!</v>
      </c>
      <c r="P19" s="7" t="e">
        <f>D2</f>
        <v>#REF!</v>
      </c>
      <c r="Q19" s="7">
        <v>2</v>
      </c>
    </row>
    <row r="20" spans="1:17" ht="44.25" customHeight="1" x14ac:dyDescent="0.35">
      <c r="A20" s="113"/>
      <c r="B20" s="27" t="s">
        <v>56</v>
      </c>
      <c r="C20" s="28">
        <f>IFERROR(AVERAGE(C15:C17),"")</f>
        <v>1.3333333333333333</v>
      </c>
      <c r="D20" s="29"/>
      <c r="E20" s="30">
        <f>IFERROR(AVERAGE(E15:E17),"")</f>
        <v>1</v>
      </c>
      <c r="F20" s="31"/>
      <c r="G20" s="32">
        <f>IFERROR(AVERAGE(G15:G17),"")</f>
        <v>1.6666666666666667</v>
      </c>
      <c r="H20" s="33"/>
      <c r="I20" s="30">
        <f>IFERROR(AVERAGE(I15:I17),"")</f>
        <v>1.3333333333333333</v>
      </c>
      <c r="J20" s="31"/>
      <c r="K20" s="32">
        <f>IFERROR(AVERAGE(K15:K17),"")</f>
        <v>0</v>
      </c>
      <c r="M20" s="34"/>
      <c r="N20" s="34" t="s">
        <v>57</v>
      </c>
      <c r="O20" s="34" t="s">
        <v>58</v>
      </c>
      <c r="P20" s="34" t="s">
        <v>59</v>
      </c>
      <c r="Q20" s="7">
        <v>3</v>
      </c>
    </row>
    <row r="21" spans="1:17" ht="59.25" customHeight="1" thickBot="1" x14ac:dyDescent="0.4">
      <c r="A21" s="114"/>
      <c r="B21" s="35" t="s">
        <v>60</v>
      </c>
      <c r="C21" s="36">
        <f>IFERROR(AVERAGE(C5:C11),"")</f>
        <v>3.7142857142857144</v>
      </c>
      <c r="D21" s="37"/>
      <c r="E21" s="38">
        <f>IFERROR(AVERAGE(E5:E11),"")</f>
        <v>3.8571428571428572</v>
      </c>
      <c r="F21" s="39"/>
      <c r="G21" s="40">
        <f>IFERROR(AVERAGE(G5:G11),"")</f>
        <v>3.7142857142857144</v>
      </c>
      <c r="H21" s="41"/>
      <c r="I21" s="38">
        <f>IFERROR(AVERAGE(I5:I11),"")</f>
        <v>4.4285714285714288</v>
      </c>
      <c r="J21" s="39"/>
      <c r="K21" s="40">
        <f>IFERROR(AVERAGE(K5:K11),"")</f>
        <v>4.1428571428571432</v>
      </c>
      <c r="M21" s="34" t="e">
        <f>MAX(N21,O21,P21)</f>
        <v>#REF!</v>
      </c>
      <c r="N21" s="7" t="e">
        <f>#REF!</f>
        <v>#REF!</v>
      </c>
      <c r="O21" s="7" t="e">
        <f>#REF!</f>
        <v>#REF!</v>
      </c>
      <c r="P21" s="7" t="e">
        <f>F2</f>
        <v>#REF!</v>
      </c>
      <c r="Q21" s="7">
        <v>4</v>
      </c>
    </row>
    <row r="22" spans="1:17" x14ac:dyDescent="0.35">
      <c r="A22" s="42"/>
      <c r="B22" s="43"/>
      <c r="M22" s="34"/>
      <c r="N22" s="34" t="s">
        <v>57</v>
      </c>
      <c r="O22" s="34" t="s">
        <v>58</v>
      </c>
      <c r="P22" s="34" t="s">
        <v>59</v>
      </c>
      <c r="Q22" s="7">
        <v>5</v>
      </c>
    </row>
    <row r="23" spans="1:17" x14ac:dyDescent="0.35">
      <c r="A23" s="42"/>
      <c r="B23" s="43"/>
      <c r="M23" s="34" t="e">
        <f>MAX(N23,O23,P23)</f>
        <v>#REF!</v>
      </c>
      <c r="N23" s="7" t="e">
        <f>#REF!</f>
        <v>#REF!</v>
      </c>
      <c r="O23" s="7" t="e">
        <f>#REF!</f>
        <v>#REF!</v>
      </c>
      <c r="P23" s="7" t="e">
        <f>H2</f>
        <v>#REF!</v>
      </c>
    </row>
    <row r="24" spans="1:17" ht="34.5" customHeight="1" x14ac:dyDescent="0.35">
      <c r="A24" s="42"/>
      <c r="B24" s="43"/>
      <c r="M24" s="34"/>
      <c r="N24" s="34" t="s">
        <v>57</v>
      </c>
      <c r="O24" s="34" t="s">
        <v>58</v>
      </c>
      <c r="P24" s="34" t="s">
        <v>59</v>
      </c>
    </row>
    <row r="25" spans="1:17" ht="15" customHeight="1" x14ac:dyDescent="0.35">
      <c r="A25" s="101"/>
      <c r="B25" s="44"/>
      <c r="M25" s="34" t="e">
        <f>MAX(N25,O25,P25)</f>
        <v>#REF!</v>
      </c>
      <c r="N25" s="7" t="e">
        <f>#REF!</f>
        <v>#REF!</v>
      </c>
      <c r="O25" s="7" t="e">
        <f>#REF!</f>
        <v>#REF!</v>
      </c>
      <c r="P25" s="7" t="e">
        <f>J2</f>
        <v>#REF!</v>
      </c>
    </row>
    <row r="26" spans="1:17" x14ac:dyDescent="0.35">
      <c r="A26" s="101"/>
      <c r="B26" s="43"/>
      <c r="M26" s="34"/>
      <c r="N26" s="34" t="s">
        <v>57</v>
      </c>
      <c r="O26" s="34" t="s">
        <v>58</v>
      </c>
      <c r="P26" s="34" t="s">
        <v>59</v>
      </c>
    </row>
    <row r="27" spans="1:17" x14ac:dyDescent="0.35">
      <c r="A27" s="101"/>
      <c r="B27" s="44"/>
      <c r="C27" s="7"/>
      <c r="M27" s="34" t="e">
        <f>MAX(N27,O27,P27)</f>
        <v>#REF!</v>
      </c>
      <c r="N27" s="7" t="e">
        <f>#REF!</f>
        <v>#REF!</v>
      </c>
      <c r="O27" s="7" t="e">
        <f>#REF!</f>
        <v>#REF!</v>
      </c>
      <c r="P27" s="7" t="e">
        <f>L2</f>
        <v>#REF!</v>
      </c>
    </row>
  </sheetData>
  <mergeCells count="8">
    <mergeCell ref="R1:T1"/>
    <mergeCell ref="A25:A27"/>
    <mergeCell ref="A1:B1"/>
    <mergeCell ref="A2:C2"/>
    <mergeCell ref="A3:L3"/>
    <mergeCell ref="A4:B4"/>
    <mergeCell ref="A18:L18"/>
    <mergeCell ref="A19:A21"/>
  </mergeCells>
  <hyperlinks>
    <hyperlink ref="R1:T1" location="Indice!A1" display="ÍNDICE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L6"/>
  <sheetViews>
    <sheetView showGridLines="0" zoomScale="55" zoomScaleNormal="55" workbookViewId="0">
      <selection activeCell="V1" sqref="V1:X1"/>
    </sheetView>
  </sheetViews>
  <sheetFormatPr baseColWidth="10" defaultRowHeight="14.5" x14ac:dyDescent="0.35"/>
  <cols>
    <col min="1" max="1" width="27" customWidth="1"/>
    <col min="2" max="2" width="4.54296875" customWidth="1"/>
    <col min="3" max="3" width="56.54296875" customWidth="1"/>
    <col min="4" max="4" width="27.26953125" customWidth="1"/>
    <col min="5" max="5" width="32.1796875" customWidth="1"/>
    <col min="6" max="6" width="39.54296875" customWidth="1"/>
    <col min="7" max="7" width="40.54296875" customWidth="1"/>
    <col min="8" max="8" width="35.54296875" customWidth="1"/>
  </cols>
  <sheetData>
    <row r="1" spans="1:12" ht="45.75" customHeight="1" x14ac:dyDescent="0.35">
      <c r="A1" s="46" t="s">
        <v>61</v>
      </c>
      <c r="B1" s="46" t="s">
        <v>62</v>
      </c>
      <c r="C1" s="46" t="s">
        <v>63</v>
      </c>
      <c r="D1" s="47" t="s">
        <v>64</v>
      </c>
      <c r="E1" s="47" t="s">
        <v>65</v>
      </c>
      <c r="F1" s="47" t="s">
        <v>66</v>
      </c>
      <c r="G1" s="48" t="s">
        <v>67</v>
      </c>
      <c r="H1" s="48" t="s">
        <v>68</v>
      </c>
    </row>
    <row r="2" spans="1:12" ht="50.25" customHeight="1" x14ac:dyDescent="0.35">
      <c r="A2" s="115" t="s">
        <v>10</v>
      </c>
      <c r="B2" s="49" t="s">
        <v>69</v>
      </c>
      <c r="C2" s="50" t="s">
        <v>85</v>
      </c>
      <c r="D2" s="51">
        <f>+ValoracionCartera!C20</f>
        <v>1.3333333333333333</v>
      </c>
      <c r="E2" s="51">
        <f>+ValoracionCartera!C19</f>
        <v>2</v>
      </c>
      <c r="F2" s="51">
        <f>+ValoracionCartera!C21</f>
        <v>3.7142857142857144</v>
      </c>
      <c r="G2" s="52" t="str">
        <f>IF(AND(D2&gt;=3,E2&gt;=3),"Conocimiento público",IF(AND(D2&lt;3,E2&lt;3),"Conocimiento personal",IF(AND(D2&gt;=3,E2&lt;3),"Conocimiento convencional","Conocimiento corporativo")))</f>
        <v>Conocimiento personal</v>
      </c>
      <c r="H2" s="53" t="str">
        <f>IF(G2="Conocimiento personal","Transferir/preservar",IF(G2="Conocimiento convencional","Codificar/contratar",IF(G2="Conocimiento público","Licenciar/adquirir",IF(G2="Conocimiento corporativo","Renovar/formar",""))))</f>
        <v>Transferir/preservar</v>
      </c>
      <c r="J2" s="170" t="s">
        <v>202</v>
      </c>
      <c r="K2" s="170"/>
      <c r="L2" s="170"/>
    </row>
    <row r="3" spans="1:12" ht="45" customHeight="1" x14ac:dyDescent="0.35">
      <c r="A3" s="115"/>
      <c r="B3" s="49" t="s">
        <v>70</v>
      </c>
      <c r="C3" s="50" t="s">
        <v>86</v>
      </c>
      <c r="D3" s="51">
        <f>+ValoracionCartera!E20</f>
        <v>1</v>
      </c>
      <c r="E3" s="51">
        <f>+ValoracionCartera!E19</f>
        <v>1.3333333333333333</v>
      </c>
      <c r="F3" s="51">
        <f>+ValoracionCartera!E21</f>
        <v>3.8571428571428572</v>
      </c>
      <c r="G3" s="52" t="str">
        <f>IF(AND(D3&gt;=3,E3&gt;=3),"Conocimiento público",IF(AND(D3&lt;3,E3&lt;3),"Conocimiento personal",IF(AND(D3&gt;=3,E3&lt;3),"Conocimiento convencional","Conocimiento corporativo")))</f>
        <v>Conocimiento personal</v>
      </c>
      <c r="H3" s="53" t="str">
        <f>IF(G3="Conocimiento personal","Transferir/preservar",IF(G3="Conocimiento convencional","Codificar/contratar",IF(G3="Conocimiento público","Licenciar/adquirir",IF(G3="Conocimiento corporativo","Renovar/formar",""))))</f>
        <v>Transferir/preservar</v>
      </c>
    </row>
    <row r="4" spans="1:12" ht="67.5" customHeight="1" x14ac:dyDescent="0.35">
      <c r="A4" s="115"/>
      <c r="B4" s="49" t="s">
        <v>71</v>
      </c>
      <c r="C4" s="50" t="s">
        <v>87</v>
      </c>
      <c r="D4" s="51">
        <f>+ValoracionCartera!G20</f>
        <v>1.6666666666666667</v>
      </c>
      <c r="E4" s="51">
        <f>+ValoracionCartera!G19</f>
        <v>1</v>
      </c>
      <c r="F4" s="51">
        <f>+ValoracionCartera!G21</f>
        <v>3.7142857142857144</v>
      </c>
      <c r="G4" s="52" t="str">
        <f>IF(AND(D4&gt;=3,E4&gt;=3),"Conocimiento público",IF(AND(D4&lt;3,E4&lt;3),"Conocimiento personal",IF(AND(D4&gt;=3,E4&lt;3),"Conocimiento convencional","Conocimiento corporativo")))</f>
        <v>Conocimiento personal</v>
      </c>
      <c r="H4" s="53" t="str">
        <f>IF(G4="Conocimiento personal","Transferir/preservar",IF(G4="Conocimiento convencional","Codificar/contratar",IF(G4="Conocimiento público","Licenciar/adquirir",IF(G4="Conocimiento corporativo","Renovar/formar",""))))</f>
        <v>Transferir/preservar</v>
      </c>
    </row>
    <row r="5" spans="1:12" ht="58" x14ac:dyDescent="0.35">
      <c r="A5" s="115"/>
      <c r="B5" s="49" t="s">
        <v>72</v>
      </c>
      <c r="C5" s="50" t="s">
        <v>88</v>
      </c>
      <c r="D5" s="51">
        <f>+ValoracionCartera!I20</f>
        <v>1.3333333333333333</v>
      </c>
      <c r="E5" s="51">
        <f>+ValoracionCartera!I19</f>
        <v>1</v>
      </c>
      <c r="F5" s="51">
        <f>+ValoracionCartera!I21</f>
        <v>4.4285714285714288</v>
      </c>
      <c r="G5" s="52" t="str">
        <f>IF(AND(D5&gt;=3,E5&gt;=3),"Conocimiento público",IF(AND(D5&lt;3,E5&lt;3),"Conocimiento personal",IF(AND(D5&gt;=3,E5&lt;3),"Conocimiento convencional","Conocimiento corporativo")))</f>
        <v>Conocimiento personal</v>
      </c>
      <c r="H5" s="53" t="str">
        <f>IF(G5="Conocimiento personal","Transferir/preservar",IF(G5="Conocimiento convencional","Codificar/contratar",IF(G5="Conocimiento público","Licenciar/adquirir",IF(G5="Conocimiento corporativo","Renovar/formar",""))))</f>
        <v>Transferir/preservar</v>
      </c>
    </row>
    <row r="6" spans="1:12" ht="29" x14ac:dyDescent="0.35">
      <c r="A6" s="115"/>
      <c r="B6" s="49" t="s">
        <v>73</v>
      </c>
      <c r="C6" s="50" t="s">
        <v>89</v>
      </c>
      <c r="D6" s="51">
        <f>+ValoracionCartera!K20</f>
        <v>0</v>
      </c>
      <c r="E6" s="51">
        <f>+ValoracionCartera!K19</f>
        <v>1</v>
      </c>
      <c r="F6" s="51">
        <f>+ValoracionCartera!K21</f>
        <v>4.1428571428571432</v>
      </c>
      <c r="G6" s="52" t="str">
        <f>IF(AND(D6&gt;=3,E6&gt;=3),"Conocimiento público",IF(AND(D6&lt;3,E6&lt;3),"Conocimiento personal",IF(AND(D6&gt;=3,E6&lt;3),"Conocimiento convencional","Conocimiento corporativo")))</f>
        <v>Conocimiento personal</v>
      </c>
      <c r="H6" s="53" t="str">
        <f>IF(G6="Conocimiento personal","Transferir/preservar",IF(G6="Conocimiento convencional","Codificar/contratar",IF(G6="Conocimiento público","Licenciar/adquirir",IF(G6="Conocimiento corporativo","Renovar/formar",""))))</f>
        <v>Transferir/preservar</v>
      </c>
    </row>
  </sheetData>
  <autoFilter ref="D1:F1"/>
  <mergeCells count="2">
    <mergeCell ref="A2:A6"/>
    <mergeCell ref="J2:L2"/>
  </mergeCells>
  <conditionalFormatting sqref="G2:G6">
    <cfRule type="containsText" dxfId="19" priority="1" operator="containsText" text="Conocimiento personal">
      <formula>NOT(ISERROR(SEARCH("Conocimiento personal",G2)))</formula>
    </cfRule>
    <cfRule type="containsText" dxfId="18" priority="2" operator="containsText" text="Conocimiento convencional">
      <formula>NOT(ISERROR(SEARCH("Conocimiento convencional",G2)))</formula>
    </cfRule>
    <cfRule type="containsText" dxfId="17" priority="3" operator="containsText" text="Conocimiento corporativo">
      <formula>NOT(ISERROR(SEARCH("Conocimiento corporativo",G2)))</formula>
    </cfRule>
    <cfRule type="containsText" dxfId="16" priority="4" operator="containsText" text="Conocimiento público">
      <formula>NOT(ISERROR(SEARCH("Conocimiento público",G2)))</formula>
    </cfRule>
  </conditionalFormatting>
  <hyperlinks>
    <hyperlink ref="J2:L2" location="Indice!A1" display="ÍNDICE"/>
  </hyperlink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X70"/>
  <sheetViews>
    <sheetView showGridLines="0" view="pageLayout" zoomScaleNormal="100" workbookViewId="0">
      <selection activeCell="V1" sqref="V1:X1"/>
    </sheetView>
  </sheetViews>
  <sheetFormatPr baseColWidth="10" defaultColWidth="4.54296875" defaultRowHeight="15.5" x14ac:dyDescent="0.35"/>
  <cols>
    <col min="1" max="16384" width="4.54296875" style="1"/>
  </cols>
  <sheetData>
    <row r="1" spans="1:24" x14ac:dyDescent="0.35">
      <c r="V1" s="170" t="s">
        <v>202</v>
      </c>
      <c r="W1" s="170"/>
      <c r="X1" s="170"/>
    </row>
    <row r="3" spans="1:24" x14ac:dyDescent="0.35">
      <c r="A3" s="68" t="s">
        <v>0</v>
      </c>
      <c r="B3" s="69"/>
      <c r="C3" s="69"/>
      <c r="D3" s="69"/>
      <c r="E3" s="69"/>
      <c r="F3" s="76" t="s">
        <v>10</v>
      </c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7"/>
    </row>
    <row r="4" spans="1:24" x14ac:dyDescent="0.35">
      <c r="A4" s="68" t="s">
        <v>1</v>
      </c>
      <c r="B4" s="69"/>
      <c r="C4" s="69"/>
      <c r="D4" s="69"/>
      <c r="E4" s="69"/>
      <c r="F4" s="70" t="s">
        <v>10</v>
      </c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1"/>
    </row>
    <row r="5" spans="1:24" x14ac:dyDescent="0.35">
      <c r="A5" s="68" t="s">
        <v>2</v>
      </c>
      <c r="B5" s="69"/>
      <c r="C5" s="69"/>
      <c r="D5" s="69"/>
      <c r="E5" s="69"/>
      <c r="F5" s="70" t="s">
        <v>90</v>
      </c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1"/>
    </row>
    <row r="6" spans="1:24" x14ac:dyDescent="0.35">
      <c r="A6" s="68" t="s">
        <v>3</v>
      </c>
      <c r="B6" s="69"/>
      <c r="C6" s="69"/>
      <c r="D6" s="69"/>
      <c r="E6" s="69"/>
      <c r="F6" s="70" t="s">
        <v>13</v>
      </c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1"/>
    </row>
    <row r="7" spans="1:24" x14ac:dyDescent="0.35">
      <c r="A7" s="56" t="s">
        <v>4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8"/>
    </row>
    <row r="8" spans="1:24" ht="33" customHeight="1" x14ac:dyDescent="0.35">
      <c r="A8" s="72" t="s">
        <v>5</v>
      </c>
      <c r="B8" s="73"/>
      <c r="C8" s="73"/>
      <c r="D8" s="73"/>
      <c r="E8" s="73"/>
      <c r="F8" s="73"/>
      <c r="G8" s="73"/>
      <c r="H8" s="73"/>
      <c r="I8" s="73"/>
      <c r="J8" s="73"/>
      <c r="K8" s="73" t="s">
        <v>6</v>
      </c>
      <c r="L8" s="73"/>
      <c r="M8" s="73"/>
      <c r="N8" s="73"/>
      <c r="O8" s="73"/>
      <c r="P8" s="73"/>
      <c r="Q8" s="73"/>
      <c r="R8" s="73"/>
      <c r="S8" s="73"/>
      <c r="T8" s="74" t="s">
        <v>7</v>
      </c>
      <c r="U8" s="74"/>
      <c r="V8" s="74"/>
      <c r="W8" s="74"/>
      <c r="X8" s="75"/>
    </row>
    <row r="9" spans="1:24" x14ac:dyDescent="0.35">
      <c r="A9" s="62" t="s">
        <v>91</v>
      </c>
      <c r="B9" s="63"/>
      <c r="C9" s="63"/>
      <c r="D9" s="63"/>
      <c r="E9" s="63"/>
      <c r="F9" s="63"/>
      <c r="G9" s="63"/>
      <c r="H9" s="63"/>
      <c r="I9" s="63"/>
      <c r="J9" s="63"/>
      <c r="K9" s="63" t="s">
        <v>92</v>
      </c>
      <c r="L9" s="63"/>
      <c r="M9" s="63"/>
      <c r="N9" s="63"/>
      <c r="O9" s="63"/>
      <c r="P9" s="63"/>
      <c r="Q9" s="63"/>
      <c r="R9" s="63"/>
      <c r="S9" s="63"/>
      <c r="T9" s="63" t="s">
        <v>93</v>
      </c>
      <c r="U9" s="63"/>
      <c r="V9" s="63"/>
      <c r="W9" s="63"/>
      <c r="X9" s="64"/>
    </row>
    <row r="10" spans="1:24" x14ac:dyDescent="0.35">
      <c r="A10" s="62" t="s">
        <v>94</v>
      </c>
      <c r="B10" s="63"/>
      <c r="C10" s="63"/>
      <c r="D10" s="63"/>
      <c r="E10" s="63"/>
      <c r="F10" s="63"/>
      <c r="G10" s="63"/>
      <c r="H10" s="63"/>
      <c r="I10" s="63"/>
      <c r="J10" s="63"/>
      <c r="K10" s="63" t="s">
        <v>95</v>
      </c>
      <c r="L10" s="63"/>
      <c r="M10" s="63"/>
      <c r="N10" s="63"/>
      <c r="O10" s="63"/>
      <c r="P10" s="63"/>
      <c r="Q10" s="63"/>
      <c r="R10" s="63"/>
      <c r="S10" s="63"/>
      <c r="T10" s="63" t="s">
        <v>19</v>
      </c>
      <c r="U10" s="63"/>
      <c r="V10" s="63"/>
      <c r="W10" s="63"/>
      <c r="X10" s="64"/>
    </row>
    <row r="11" spans="1:24" x14ac:dyDescent="0.35">
      <c r="A11" s="62" t="s">
        <v>96</v>
      </c>
      <c r="B11" s="63"/>
      <c r="C11" s="63"/>
      <c r="D11" s="63"/>
      <c r="E11" s="63"/>
      <c r="F11" s="63"/>
      <c r="G11" s="63"/>
      <c r="H11" s="63"/>
      <c r="I11" s="63"/>
      <c r="J11" s="63"/>
      <c r="K11" s="63" t="s">
        <v>95</v>
      </c>
      <c r="L11" s="63"/>
      <c r="M11" s="63"/>
      <c r="N11" s="63"/>
      <c r="O11" s="63"/>
      <c r="P11" s="63"/>
      <c r="Q11" s="63"/>
      <c r="R11" s="63"/>
      <c r="S11" s="63"/>
      <c r="T11" s="63" t="s">
        <v>97</v>
      </c>
      <c r="U11" s="63"/>
      <c r="V11" s="63"/>
      <c r="W11" s="63"/>
      <c r="X11" s="64"/>
    </row>
    <row r="12" spans="1:24" x14ac:dyDescent="0.35">
      <c r="A12" s="56" t="s">
        <v>8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8"/>
    </row>
    <row r="13" spans="1:24" x14ac:dyDescent="0.35">
      <c r="A13" s="59" t="s">
        <v>98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1"/>
    </row>
    <row r="14" spans="1:24" x14ac:dyDescent="0.35">
      <c r="A14" s="59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1"/>
    </row>
    <row r="15" spans="1:24" x14ac:dyDescent="0.35">
      <c r="A15" s="59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1"/>
    </row>
    <row r="16" spans="1:24" x14ac:dyDescent="0.35">
      <c r="A16" s="59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1"/>
    </row>
    <row r="17" spans="1:24" x14ac:dyDescent="0.35">
      <c r="A17" s="59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1"/>
    </row>
    <row r="18" spans="1:24" x14ac:dyDescent="0.35">
      <c r="A18" s="59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1"/>
    </row>
    <row r="19" spans="1:24" x14ac:dyDescent="0.35">
      <c r="A19" s="59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1"/>
    </row>
    <row r="20" spans="1:24" x14ac:dyDescent="0.35">
      <c r="A20" s="56" t="s">
        <v>9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8"/>
    </row>
    <row r="21" spans="1:24" x14ac:dyDescent="0.35">
      <c r="A21" s="116"/>
      <c r="B21" s="116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</row>
    <row r="22" spans="1:24" x14ac:dyDescent="0.35">
      <c r="A22" s="117"/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</row>
    <row r="23" spans="1:24" x14ac:dyDescent="0.35">
      <c r="A23" s="117"/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</row>
    <row r="24" spans="1:24" x14ac:dyDescent="0.35">
      <c r="A24" s="117"/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</row>
    <row r="25" spans="1:24" x14ac:dyDescent="0.35">
      <c r="A25" s="117"/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</row>
    <row r="26" spans="1:24" x14ac:dyDescent="0.35">
      <c r="A26" s="117"/>
      <c r="B26" s="117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</row>
    <row r="27" spans="1:24" x14ac:dyDescent="0.35">
      <c r="A27" s="117"/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</row>
    <row r="28" spans="1:24" x14ac:dyDescent="0.35">
      <c r="A28" s="117"/>
      <c r="B28" s="117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</row>
    <row r="29" spans="1:24" x14ac:dyDescent="0.35">
      <c r="A29" s="117"/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</row>
    <row r="30" spans="1:24" x14ac:dyDescent="0.35">
      <c r="A30" s="117"/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17"/>
      <c r="X30" s="117"/>
    </row>
    <row r="31" spans="1:24" x14ac:dyDescent="0.35">
      <c r="A31" s="117"/>
      <c r="B31" s="117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</row>
    <row r="32" spans="1:24" x14ac:dyDescent="0.35">
      <c r="A32" s="117"/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</row>
    <row r="33" spans="1:24" x14ac:dyDescent="0.35">
      <c r="A33" s="117"/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</row>
    <row r="34" spans="1:24" x14ac:dyDescent="0.35">
      <c r="A34" s="117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</row>
    <row r="35" spans="1:24" x14ac:dyDescent="0.35">
      <c r="A35" s="117"/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</row>
    <row r="36" spans="1:24" x14ac:dyDescent="0.35">
      <c r="A36" s="117"/>
      <c r="B36" s="117"/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</row>
    <row r="37" spans="1:24" x14ac:dyDescent="0.35">
      <c r="A37" s="117"/>
      <c r="B37" s="117"/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</row>
    <row r="38" spans="1:24" x14ac:dyDescent="0.35">
      <c r="A38" s="117"/>
      <c r="B38" s="117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</row>
    <row r="39" spans="1:24" x14ac:dyDescent="0.35">
      <c r="A39" s="117"/>
      <c r="B39" s="117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7"/>
    </row>
    <row r="40" spans="1:24" x14ac:dyDescent="0.35">
      <c r="A40" s="117"/>
      <c r="B40" s="117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17"/>
    </row>
    <row r="41" spans="1:24" x14ac:dyDescent="0.35">
      <c r="A41" s="117"/>
      <c r="B41" s="117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</row>
    <row r="42" spans="1:24" x14ac:dyDescent="0.35">
      <c r="A42" s="117"/>
      <c r="B42" s="117"/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7"/>
      <c r="V42" s="117"/>
      <c r="W42" s="117"/>
      <c r="X42" s="117"/>
    </row>
    <row r="43" spans="1:24" x14ac:dyDescent="0.35">
      <c r="A43" s="117"/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</row>
    <row r="44" spans="1:24" x14ac:dyDescent="0.35">
      <c r="A44" s="117"/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</row>
    <row r="45" spans="1:24" x14ac:dyDescent="0.35">
      <c r="A45" s="117"/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</row>
    <row r="46" spans="1:24" x14ac:dyDescent="0.35">
      <c r="A46" s="117"/>
      <c r="B46" s="117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117"/>
      <c r="N46" s="117"/>
      <c r="O46" s="117"/>
      <c r="P46" s="117"/>
      <c r="Q46" s="117"/>
      <c r="R46" s="117"/>
      <c r="S46" s="117"/>
      <c r="T46" s="117"/>
      <c r="U46" s="117"/>
      <c r="V46" s="117"/>
      <c r="W46" s="117"/>
      <c r="X46" s="117"/>
    </row>
    <row r="47" spans="1:24" x14ac:dyDescent="0.35">
      <c r="A47" s="117"/>
      <c r="B47" s="117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  <c r="N47" s="117"/>
      <c r="O47" s="117"/>
      <c r="P47" s="117"/>
      <c r="Q47" s="117"/>
      <c r="R47" s="117"/>
      <c r="S47" s="117"/>
      <c r="T47" s="117"/>
      <c r="U47" s="117"/>
      <c r="V47" s="117"/>
      <c r="W47" s="117"/>
      <c r="X47" s="117"/>
    </row>
    <row r="48" spans="1:24" x14ac:dyDescent="0.35">
      <c r="A48" s="117"/>
      <c r="B48" s="117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S48" s="117"/>
      <c r="T48" s="117"/>
      <c r="U48" s="117"/>
      <c r="V48" s="117"/>
      <c r="W48" s="117"/>
      <c r="X48" s="117"/>
    </row>
    <row r="49" spans="1:24" x14ac:dyDescent="0.35">
      <c r="A49" s="117"/>
      <c r="B49" s="117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  <c r="X49" s="117"/>
    </row>
    <row r="50" spans="1:24" x14ac:dyDescent="0.35">
      <c r="A50" s="117"/>
      <c r="B50" s="117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  <c r="V50" s="117"/>
      <c r="W50" s="117"/>
      <c r="X50" s="117"/>
    </row>
    <row r="51" spans="1:24" x14ac:dyDescent="0.35">
      <c r="A51" s="117"/>
      <c r="B51" s="117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17"/>
      <c r="V51" s="117"/>
      <c r="W51" s="117"/>
      <c r="X51" s="117"/>
    </row>
    <row r="52" spans="1:24" x14ac:dyDescent="0.35">
      <c r="A52" s="117"/>
      <c r="B52" s="117"/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7"/>
      <c r="V52" s="117"/>
      <c r="W52" s="117"/>
      <c r="X52" s="117"/>
    </row>
    <row r="53" spans="1:24" x14ac:dyDescent="0.35">
      <c r="A53" s="117"/>
      <c r="B53" s="117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</row>
    <row r="54" spans="1:24" x14ac:dyDescent="0.35">
      <c r="A54" s="117"/>
      <c r="B54" s="117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117"/>
      <c r="N54" s="117"/>
      <c r="O54" s="117"/>
      <c r="P54" s="117"/>
      <c r="Q54" s="117"/>
      <c r="R54" s="117"/>
      <c r="S54" s="117"/>
      <c r="T54" s="117"/>
      <c r="U54" s="117"/>
      <c r="V54" s="117"/>
      <c r="W54" s="117"/>
      <c r="X54" s="117"/>
    </row>
    <row r="55" spans="1:24" x14ac:dyDescent="0.35">
      <c r="A55" s="117"/>
      <c r="B55" s="117"/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17"/>
    </row>
    <row r="56" spans="1:24" x14ac:dyDescent="0.35">
      <c r="A56" s="117"/>
      <c r="B56" s="117"/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117"/>
      <c r="X56" s="117"/>
    </row>
    <row r="57" spans="1:24" x14ac:dyDescent="0.35">
      <c r="A57" s="117"/>
      <c r="B57" s="117"/>
      <c r="C57" s="117"/>
      <c r="D57" s="117"/>
      <c r="E57" s="117"/>
      <c r="F57" s="117"/>
      <c r="G57" s="117"/>
      <c r="H57" s="117"/>
      <c r="I57" s="117"/>
      <c r="J57" s="117"/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</row>
    <row r="58" spans="1:24" x14ac:dyDescent="0.35">
      <c r="A58" s="117"/>
      <c r="B58" s="117"/>
      <c r="C58" s="117"/>
      <c r="D58" s="117"/>
      <c r="E58" s="117"/>
      <c r="F58" s="117"/>
      <c r="G58" s="117"/>
      <c r="H58" s="117"/>
      <c r="I58" s="117"/>
      <c r="J58" s="117"/>
      <c r="K58" s="117"/>
      <c r="L58" s="117"/>
      <c r="M58" s="117"/>
      <c r="N58" s="117"/>
      <c r="O58" s="117"/>
      <c r="P58" s="117"/>
      <c r="Q58" s="117"/>
      <c r="R58" s="117"/>
      <c r="S58" s="117"/>
      <c r="T58" s="117"/>
      <c r="U58" s="117"/>
      <c r="V58" s="117"/>
      <c r="W58" s="117"/>
      <c r="X58" s="117"/>
    </row>
    <row r="59" spans="1:24" x14ac:dyDescent="0.35">
      <c r="A59" s="117"/>
      <c r="B59" s="117"/>
      <c r="C59" s="117"/>
      <c r="D59" s="117"/>
      <c r="E59" s="117"/>
      <c r="F59" s="117"/>
      <c r="G59" s="117"/>
      <c r="H59" s="117"/>
      <c r="I59" s="117"/>
      <c r="J59" s="117"/>
      <c r="K59" s="117"/>
      <c r="L59" s="117"/>
      <c r="M59" s="117"/>
      <c r="N59" s="117"/>
      <c r="O59" s="117"/>
      <c r="P59" s="117"/>
      <c r="Q59" s="117"/>
      <c r="R59" s="117"/>
      <c r="S59" s="117"/>
      <c r="T59" s="117"/>
      <c r="U59" s="117"/>
      <c r="V59" s="117"/>
      <c r="W59" s="117"/>
      <c r="X59" s="117"/>
    </row>
    <row r="60" spans="1:24" x14ac:dyDescent="0.35">
      <c r="A60" s="117"/>
      <c r="B60" s="117"/>
      <c r="C60" s="117"/>
      <c r="D60" s="117"/>
      <c r="E60" s="117"/>
      <c r="F60" s="117"/>
      <c r="G60" s="117"/>
      <c r="H60" s="117"/>
      <c r="I60" s="117"/>
      <c r="J60" s="117"/>
      <c r="K60" s="117"/>
      <c r="L60" s="117"/>
      <c r="M60" s="117"/>
      <c r="N60" s="117"/>
      <c r="O60" s="117"/>
      <c r="P60" s="117"/>
      <c r="Q60" s="117"/>
      <c r="R60" s="117"/>
      <c r="S60" s="117"/>
      <c r="T60" s="117"/>
      <c r="U60" s="117"/>
      <c r="V60" s="117"/>
      <c r="W60" s="117"/>
      <c r="X60" s="117"/>
    </row>
    <row r="61" spans="1:24" x14ac:dyDescent="0.35">
      <c r="A61" s="117"/>
      <c r="B61" s="117"/>
      <c r="C61" s="117"/>
      <c r="D61" s="117"/>
      <c r="E61" s="117"/>
      <c r="F61" s="117"/>
      <c r="G61" s="117"/>
      <c r="H61" s="117"/>
      <c r="I61" s="117"/>
      <c r="J61" s="117"/>
      <c r="K61" s="117"/>
      <c r="L61" s="117"/>
      <c r="M61" s="117"/>
      <c r="N61" s="117"/>
      <c r="O61" s="117"/>
      <c r="P61" s="117"/>
      <c r="Q61" s="117"/>
      <c r="R61" s="117"/>
      <c r="S61" s="117"/>
      <c r="T61" s="117"/>
      <c r="U61" s="117"/>
      <c r="V61" s="117"/>
      <c r="W61" s="117"/>
      <c r="X61" s="117"/>
    </row>
    <row r="62" spans="1:24" x14ac:dyDescent="0.35">
      <c r="A62" s="117"/>
      <c r="B62" s="117"/>
      <c r="C62" s="117"/>
      <c r="D62" s="117"/>
      <c r="E62" s="117"/>
      <c r="F62" s="117"/>
      <c r="G62" s="117"/>
      <c r="H62" s="117"/>
      <c r="I62" s="117"/>
      <c r="J62" s="117"/>
      <c r="K62" s="117"/>
      <c r="L62" s="117"/>
      <c r="M62" s="117"/>
      <c r="N62" s="117"/>
      <c r="O62" s="117"/>
      <c r="P62" s="117"/>
      <c r="Q62" s="117"/>
      <c r="R62" s="117"/>
      <c r="S62" s="117"/>
      <c r="T62" s="117"/>
      <c r="U62" s="117"/>
      <c r="V62" s="117"/>
      <c r="W62" s="117"/>
      <c r="X62" s="117"/>
    </row>
    <row r="63" spans="1:24" x14ac:dyDescent="0.35">
      <c r="A63" s="117"/>
      <c r="B63" s="117"/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117"/>
      <c r="W63" s="117"/>
      <c r="X63" s="117"/>
    </row>
    <row r="64" spans="1:24" x14ac:dyDescent="0.35">
      <c r="A64" s="117"/>
      <c r="B64" s="117"/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117"/>
    </row>
    <row r="65" spans="1:24" x14ac:dyDescent="0.35">
      <c r="A65" s="117"/>
      <c r="B65" s="117"/>
      <c r="C65" s="117"/>
      <c r="D65" s="117"/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</row>
    <row r="66" spans="1:24" x14ac:dyDescent="0.35">
      <c r="A66" s="117"/>
      <c r="B66" s="117"/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17"/>
      <c r="X66" s="117"/>
    </row>
    <row r="67" spans="1:24" x14ac:dyDescent="0.35">
      <c r="A67" s="117"/>
      <c r="B67" s="117"/>
      <c r="C67" s="117"/>
      <c r="D67" s="117"/>
      <c r="E67" s="117"/>
      <c r="F67" s="117"/>
      <c r="G67" s="117"/>
      <c r="H67" s="117"/>
      <c r="I67" s="117"/>
      <c r="J67" s="117"/>
      <c r="K67" s="117"/>
      <c r="L67" s="117"/>
      <c r="M67" s="117"/>
      <c r="N67" s="117"/>
      <c r="O67" s="117"/>
      <c r="P67" s="117"/>
      <c r="Q67" s="117"/>
      <c r="R67" s="117"/>
      <c r="S67" s="117"/>
      <c r="T67" s="117"/>
      <c r="U67" s="117"/>
      <c r="V67" s="117"/>
      <c r="W67" s="117"/>
      <c r="X67" s="117"/>
    </row>
    <row r="68" spans="1:24" x14ac:dyDescent="0.35">
      <c r="A68" s="117"/>
      <c r="B68" s="117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7"/>
      <c r="O68" s="117"/>
      <c r="P68" s="117"/>
      <c r="Q68" s="117"/>
      <c r="R68" s="117"/>
      <c r="S68" s="117"/>
      <c r="T68" s="117"/>
      <c r="U68" s="117"/>
      <c r="V68" s="117"/>
      <c r="W68" s="117"/>
      <c r="X68" s="117"/>
    </row>
    <row r="69" spans="1:24" x14ac:dyDescent="0.35">
      <c r="A69" s="117"/>
      <c r="B69" s="117"/>
      <c r="C69" s="117"/>
      <c r="D69" s="117"/>
      <c r="E69" s="117"/>
      <c r="F69" s="117"/>
      <c r="G69" s="117"/>
      <c r="H69" s="117"/>
      <c r="I69" s="117"/>
      <c r="J69" s="117"/>
      <c r="K69" s="117"/>
      <c r="L69" s="117"/>
      <c r="M69" s="117"/>
      <c r="N69" s="117"/>
      <c r="O69" s="117"/>
      <c r="P69" s="117"/>
      <c r="Q69" s="117"/>
      <c r="R69" s="117"/>
      <c r="S69" s="117"/>
      <c r="T69" s="117"/>
      <c r="U69" s="117"/>
      <c r="V69" s="117"/>
      <c r="W69" s="117"/>
      <c r="X69" s="117"/>
    </row>
    <row r="70" spans="1:24" x14ac:dyDescent="0.35">
      <c r="A70" s="117"/>
      <c r="B70" s="117"/>
      <c r="C70" s="117"/>
      <c r="D70" s="117"/>
      <c r="E70" s="117"/>
      <c r="F70" s="117"/>
      <c r="G70" s="117"/>
      <c r="H70" s="117"/>
      <c r="I70" s="117"/>
      <c r="J70" s="117"/>
      <c r="K70" s="117"/>
      <c r="L70" s="117"/>
      <c r="M70" s="117"/>
      <c r="N70" s="117"/>
      <c r="O70" s="117"/>
      <c r="P70" s="117"/>
      <c r="Q70" s="117"/>
      <c r="R70" s="117"/>
      <c r="S70" s="117"/>
      <c r="T70" s="117"/>
      <c r="U70" s="117"/>
      <c r="V70" s="117"/>
      <c r="W70" s="117"/>
      <c r="X70" s="117"/>
    </row>
  </sheetData>
  <mergeCells count="26">
    <mergeCell ref="V1:X1"/>
    <mergeCell ref="A20:X20"/>
    <mergeCell ref="A21:X70"/>
    <mergeCell ref="A11:J11"/>
    <mergeCell ref="K11:S11"/>
    <mergeCell ref="T11:X11"/>
    <mergeCell ref="A12:X12"/>
    <mergeCell ref="A13:X19"/>
    <mergeCell ref="A9:J9"/>
    <mergeCell ref="K9:S9"/>
    <mergeCell ref="T9:X9"/>
    <mergeCell ref="A10:J10"/>
    <mergeCell ref="K10:S10"/>
    <mergeCell ref="T10:X10"/>
    <mergeCell ref="A6:E6"/>
    <mergeCell ref="F6:X6"/>
    <mergeCell ref="A7:X7"/>
    <mergeCell ref="A8:J8"/>
    <mergeCell ref="K8:S8"/>
    <mergeCell ref="T8:X8"/>
    <mergeCell ref="A3:E3"/>
    <mergeCell ref="F3:X3"/>
    <mergeCell ref="A4:E4"/>
    <mergeCell ref="F4:X4"/>
    <mergeCell ref="A5:E5"/>
    <mergeCell ref="F5:X5"/>
  </mergeCells>
  <hyperlinks>
    <hyperlink ref="V1:X1" location="Indice!A1" display="ÍNDICE"/>
  </hyperlinks>
  <pageMargins left="0.7" right="0.7" top="0.75" bottom="0.75" header="0.3" footer="0.3"/>
  <pageSetup scale="80" orientation="portrait" r:id="rId1"/>
  <headerFooter>
    <oddHeader>&amp;C&amp;"Arial,Negrita"&amp;14FICHA RECOPILACIÓN DOCUMENTAL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AC58"/>
  <sheetViews>
    <sheetView showGridLines="0" view="pageLayout" zoomScaleNormal="100" workbookViewId="0">
      <selection activeCell="U1" sqref="U1:X1"/>
    </sheetView>
  </sheetViews>
  <sheetFormatPr baseColWidth="10" defaultColWidth="3.81640625" defaultRowHeight="15.5" x14ac:dyDescent="0.35"/>
  <cols>
    <col min="1" max="16384" width="3.81640625" style="2"/>
  </cols>
  <sheetData>
    <row r="1" spans="1:29" x14ac:dyDescent="0.35">
      <c r="U1" s="170" t="s">
        <v>202</v>
      </c>
      <c r="V1" s="170"/>
      <c r="W1" s="170"/>
    </row>
    <row r="3" spans="1:29" ht="16" thickBot="1" x14ac:dyDescent="0.4">
      <c r="A3" s="86" t="s">
        <v>0</v>
      </c>
      <c r="B3" s="86"/>
      <c r="C3" s="86"/>
      <c r="D3" s="86"/>
      <c r="E3" s="86"/>
      <c r="F3" s="86"/>
      <c r="G3" s="86"/>
      <c r="H3" s="86"/>
      <c r="I3" s="86"/>
      <c r="J3" s="86"/>
      <c r="K3" s="98" t="s">
        <v>10</v>
      </c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100"/>
      <c r="X3" s="3"/>
      <c r="Y3" s="3"/>
      <c r="Z3" s="3"/>
      <c r="AA3" s="3"/>
      <c r="AB3" s="3"/>
      <c r="AC3" s="3"/>
    </row>
    <row r="4" spans="1:29" ht="16" thickBot="1" x14ac:dyDescent="0.4">
      <c r="A4" s="86" t="s">
        <v>1</v>
      </c>
      <c r="B4" s="86"/>
      <c r="C4" s="86"/>
      <c r="D4" s="86"/>
      <c r="E4" s="86"/>
      <c r="F4" s="86"/>
      <c r="G4" s="86"/>
      <c r="H4" s="86"/>
      <c r="I4" s="86"/>
      <c r="J4" s="86"/>
      <c r="K4" s="87" t="s">
        <v>11</v>
      </c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9"/>
      <c r="X4" s="3"/>
      <c r="Y4" s="3"/>
      <c r="Z4" s="3"/>
      <c r="AA4" s="3"/>
      <c r="AB4" s="3"/>
      <c r="AC4" s="3"/>
    </row>
    <row r="5" spans="1:29" ht="16" thickBot="1" x14ac:dyDescent="0.4">
      <c r="A5" s="86" t="s">
        <v>2</v>
      </c>
      <c r="B5" s="86"/>
      <c r="C5" s="86"/>
      <c r="D5" s="86"/>
      <c r="E5" s="86"/>
      <c r="F5" s="86"/>
      <c r="G5" s="86"/>
      <c r="H5" s="86"/>
      <c r="I5" s="86"/>
      <c r="J5" s="86"/>
      <c r="K5" s="87" t="s">
        <v>99</v>
      </c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9"/>
      <c r="X5" s="3"/>
      <c r="Y5" s="3"/>
      <c r="Z5" s="3"/>
      <c r="AA5" s="3"/>
      <c r="AB5" s="3"/>
      <c r="AC5" s="3"/>
    </row>
    <row r="6" spans="1:29" x14ac:dyDescent="0.35">
      <c r="A6" s="86" t="s">
        <v>21</v>
      </c>
      <c r="B6" s="86"/>
      <c r="C6" s="86"/>
      <c r="D6" s="86"/>
      <c r="E6" s="86"/>
      <c r="F6" s="86"/>
      <c r="G6" s="86"/>
      <c r="H6" s="86"/>
      <c r="I6" s="86"/>
      <c r="J6" s="86"/>
      <c r="K6" s="87" t="s">
        <v>91</v>
      </c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9"/>
      <c r="X6" s="3"/>
      <c r="Y6" s="3"/>
      <c r="Z6" s="3"/>
      <c r="AA6" s="3"/>
      <c r="AB6" s="3"/>
      <c r="AC6" s="3"/>
    </row>
    <row r="7" spans="1:29" x14ac:dyDescent="0.35">
      <c r="A7" s="90" t="s">
        <v>22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</row>
    <row r="8" spans="1:29" ht="113.25" customHeight="1" x14ac:dyDescent="0.35">
      <c r="A8" s="91" t="s">
        <v>100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</row>
    <row r="9" spans="1:29" x14ac:dyDescent="0.35">
      <c r="A9" s="90" t="s">
        <v>23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</row>
    <row r="10" spans="1:29" ht="35.5" customHeight="1" x14ac:dyDescent="0.35">
      <c r="A10" s="93" t="s">
        <v>24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</row>
    <row r="11" spans="1:29" ht="35.5" customHeight="1" x14ac:dyDescent="0.35">
      <c r="A11" s="94"/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</row>
    <row r="12" spans="1:29" ht="35.5" customHeight="1" x14ac:dyDescent="0.35">
      <c r="A12" s="94"/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</row>
    <row r="13" spans="1:29" ht="35.5" customHeight="1" x14ac:dyDescent="0.35">
      <c r="A13" s="94"/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</row>
    <row r="14" spans="1:29" ht="35.5" customHeight="1" x14ac:dyDescent="0.35">
      <c r="A14" s="94"/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</row>
    <row r="15" spans="1:29" ht="35.5" customHeight="1" x14ac:dyDescent="0.35">
      <c r="A15" s="94"/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</row>
    <row r="16" spans="1:29" ht="35.5" customHeight="1" x14ac:dyDescent="0.35">
      <c r="A16" s="94"/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</row>
    <row r="17" spans="1:23" ht="35.5" customHeight="1" x14ac:dyDescent="0.35">
      <c r="A17" s="94"/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</row>
    <row r="18" spans="1:23" ht="56.25" customHeight="1" x14ac:dyDescent="0.35">
      <c r="A18" s="95" t="s">
        <v>25</v>
      </c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</row>
    <row r="19" spans="1:23" x14ac:dyDescent="0.35">
      <c r="A19" s="97" t="s">
        <v>101</v>
      </c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78"/>
      <c r="W19" s="78"/>
    </row>
    <row r="20" spans="1:23" x14ac:dyDescent="0.35">
      <c r="A20" s="97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78"/>
      <c r="W20" s="78"/>
    </row>
    <row r="21" spans="1:23" ht="31.5" customHeight="1" x14ac:dyDescent="0.35">
      <c r="A21" s="60" t="s">
        <v>102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78"/>
      <c r="W21" s="78"/>
    </row>
    <row r="22" spans="1:23" ht="31.5" customHeight="1" x14ac:dyDescent="0.35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78"/>
      <c r="W22" s="78"/>
    </row>
    <row r="23" spans="1:23" x14ac:dyDescent="0.35">
      <c r="A23" s="60" t="s">
        <v>111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78"/>
      <c r="W23" s="78"/>
    </row>
    <row r="24" spans="1:23" x14ac:dyDescent="0.35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78"/>
      <c r="W24" s="78"/>
    </row>
    <row r="25" spans="1:23" x14ac:dyDescent="0.35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78"/>
      <c r="W25" s="78"/>
    </row>
    <row r="26" spans="1:23" x14ac:dyDescent="0.35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78"/>
      <c r="W26" s="78"/>
    </row>
    <row r="27" spans="1:23" x14ac:dyDescent="0.35">
      <c r="A27" s="60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78"/>
      <c r="W27" s="78"/>
    </row>
    <row r="28" spans="1:23" x14ac:dyDescent="0.35">
      <c r="A28" s="60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78"/>
      <c r="W28" s="78"/>
    </row>
    <row r="29" spans="1:23" x14ac:dyDescent="0.35">
      <c r="A29" s="78"/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</row>
    <row r="30" spans="1:23" x14ac:dyDescent="0.35">
      <c r="A30" s="78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</row>
    <row r="31" spans="1:23" x14ac:dyDescent="0.35">
      <c r="A31" s="79"/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1"/>
    </row>
    <row r="32" spans="1:23" ht="51.75" customHeight="1" x14ac:dyDescent="0.35">
      <c r="A32" s="84" t="s">
        <v>26</v>
      </c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</row>
    <row r="33" spans="1:23" ht="25" customHeight="1" x14ac:dyDescent="0.35">
      <c r="A33" s="60" t="s">
        <v>103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78"/>
      <c r="W33" s="78"/>
    </row>
    <row r="34" spans="1:23" ht="25" customHeight="1" x14ac:dyDescent="0.35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78"/>
      <c r="W34" s="78"/>
    </row>
    <row r="35" spans="1:23" ht="24" customHeight="1" x14ac:dyDescent="0.35">
      <c r="A35" s="60" t="s">
        <v>107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78"/>
      <c r="W35" s="78"/>
    </row>
    <row r="36" spans="1:23" ht="24" customHeight="1" x14ac:dyDescent="0.35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78"/>
      <c r="W36" s="78"/>
    </row>
    <row r="37" spans="1:23" x14ac:dyDescent="0.35">
      <c r="A37" s="60" t="s">
        <v>109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78"/>
      <c r="W37" s="78"/>
    </row>
    <row r="38" spans="1:23" x14ac:dyDescent="0.35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78"/>
      <c r="W38" s="78"/>
    </row>
    <row r="39" spans="1:23" x14ac:dyDescent="0.35">
      <c r="A39" s="60" t="s">
        <v>112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78"/>
      <c r="W39" s="78"/>
    </row>
    <row r="40" spans="1:23" x14ac:dyDescent="0.35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78"/>
      <c r="W40" s="78"/>
    </row>
    <row r="41" spans="1:23" x14ac:dyDescent="0.35">
      <c r="A41" s="78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</row>
    <row r="42" spans="1:23" x14ac:dyDescent="0.35">
      <c r="A42" s="78"/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</row>
    <row r="43" spans="1:23" x14ac:dyDescent="0.35">
      <c r="A43" s="78"/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</row>
    <row r="44" spans="1:23" x14ac:dyDescent="0.35">
      <c r="A44" s="78"/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</row>
    <row r="45" spans="1:23" x14ac:dyDescent="0.35">
      <c r="A45" s="79"/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1"/>
    </row>
    <row r="46" spans="1:23" ht="51" customHeight="1" x14ac:dyDescent="0.35">
      <c r="A46" s="82" t="s">
        <v>27</v>
      </c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</row>
    <row r="47" spans="1:23" ht="24" customHeight="1" x14ac:dyDescent="0.35">
      <c r="A47" s="60" t="s">
        <v>106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78"/>
      <c r="W47" s="78"/>
    </row>
    <row r="48" spans="1:23" ht="24" customHeight="1" x14ac:dyDescent="0.35">
      <c r="A48" s="60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78"/>
      <c r="W48" s="78"/>
    </row>
    <row r="49" spans="1:23" x14ac:dyDescent="0.35">
      <c r="A49" s="60" t="s">
        <v>104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78"/>
      <c r="W49" s="78"/>
    </row>
    <row r="50" spans="1:23" x14ac:dyDescent="0.35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78"/>
      <c r="W50" s="78"/>
    </row>
    <row r="51" spans="1:23" x14ac:dyDescent="0.35">
      <c r="A51" s="60" t="s">
        <v>105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78"/>
      <c r="W51" s="78"/>
    </row>
    <row r="52" spans="1:23" x14ac:dyDescent="0.35">
      <c r="A52" s="60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78"/>
      <c r="W52" s="78"/>
    </row>
    <row r="53" spans="1:23" x14ac:dyDescent="0.35">
      <c r="A53" s="60" t="s">
        <v>108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78"/>
      <c r="W53" s="78"/>
    </row>
    <row r="54" spans="1:23" x14ac:dyDescent="0.35">
      <c r="A54" s="60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78"/>
      <c r="W54" s="78"/>
    </row>
    <row r="55" spans="1:23" x14ac:dyDescent="0.35">
      <c r="A55" s="60" t="s">
        <v>110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78"/>
      <c r="W55" s="78"/>
    </row>
    <row r="56" spans="1:23" x14ac:dyDescent="0.35">
      <c r="A56" s="60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78"/>
      <c r="W56" s="78"/>
    </row>
    <row r="57" spans="1:23" x14ac:dyDescent="0.35">
      <c r="A57" s="60" t="s">
        <v>113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78"/>
      <c r="W57" s="78"/>
    </row>
    <row r="58" spans="1:23" x14ac:dyDescent="0.35">
      <c r="A58" s="60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78"/>
      <c r="W58" s="78"/>
    </row>
  </sheetData>
  <mergeCells count="54">
    <mergeCell ref="U1:W1"/>
    <mergeCell ref="A55:U56"/>
    <mergeCell ref="V55:W56"/>
    <mergeCell ref="A57:U58"/>
    <mergeCell ref="V57:W58"/>
    <mergeCell ref="A49:U50"/>
    <mergeCell ref="V49:W50"/>
    <mergeCell ref="A51:U52"/>
    <mergeCell ref="V51:W52"/>
    <mergeCell ref="A53:U54"/>
    <mergeCell ref="V53:W54"/>
    <mergeCell ref="A43:U44"/>
    <mergeCell ref="V43:W44"/>
    <mergeCell ref="A45:W45"/>
    <mergeCell ref="A46:W46"/>
    <mergeCell ref="A47:U48"/>
    <mergeCell ref="V47:W48"/>
    <mergeCell ref="A37:U38"/>
    <mergeCell ref="V37:W38"/>
    <mergeCell ref="A39:U40"/>
    <mergeCell ref="V39:W40"/>
    <mergeCell ref="A41:U42"/>
    <mergeCell ref="V41:W42"/>
    <mergeCell ref="A31:W31"/>
    <mergeCell ref="A32:W32"/>
    <mergeCell ref="A33:U34"/>
    <mergeCell ref="V33:W34"/>
    <mergeCell ref="A35:U36"/>
    <mergeCell ref="V35:W36"/>
    <mergeCell ref="A25:U26"/>
    <mergeCell ref="V25:W26"/>
    <mergeCell ref="A27:U28"/>
    <mergeCell ref="V27:W28"/>
    <mergeCell ref="A29:U30"/>
    <mergeCell ref="V29:W30"/>
    <mergeCell ref="A23:U24"/>
    <mergeCell ref="V23:W24"/>
    <mergeCell ref="A6:J6"/>
    <mergeCell ref="K6:W6"/>
    <mergeCell ref="A7:W7"/>
    <mergeCell ref="A8:W8"/>
    <mergeCell ref="A9:W9"/>
    <mergeCell ref="A10:W17"/>
    <mergeCell ref="A18:W18"/>
    <mergeCell ref="A19:U20"/>
    <mergeCell ref="V19:W20"/>
    <mergeCell ref="A21:U22"/>
    <mergeCell ref="V21:W22"/>
    <mergeCell ref="A3:J3"/>
    <mergeCell ref="K3:W3"/>
    <mergeCell ref="A4:J4"/>
    <mergeCell ref="K4:W4"/>
    <mergeCell ref="A5:J5"/>
    <mergeCell ref="K5:W5"/>
  </mergeCells>
  <hyperlinks>
    <hyperlink ref="U1:W1" location="Indice!A1" display="ÍNDICE"/>
  </hyperlinks>
  <pageMargins left="0.7" right="0.7" top="0.75" bottom="0.75" header="0.3" footer="0.3"/>
  <pageSetup orientation="portrait" r:id="rId1"/>
  <headerFooter>
    <oddHeader>&amp;C&amp;"Arial,Negrita"&amp;12IDENTIFICACIÓN CONOCIMIENTO INDIVIDUAL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T27"/>
  <sheetViews>
    <sheetView showGridLines="0" zoomScale="78" zoomScaleNormal="78" workbookViewId="0">
      <pane xSplit="2" ySplit="1" topLeftCell="I2" activePane="bottomRight" state="frozen"/>
      <selection activeCell="V1" sqref="V1:X1"/>
      <selection pane="topRight" activeCell="V1" sqref="V1:X1"/>
      <selection pane="bottomLeft" activeCell="V1" sqref="V1:X1"/>
      <selection pane="bottomRight" activeCell="V1" sqref="V1:X1"/>
    </sheetView>
  </sheetViews>
  <sheetFormatPr baseColWidth="10" defaultColWidth="11.453125" defaultRowHeight="14.5" x14ac:dyDescent="0.35"/>
  <cols>
    <col min="1" max="1" width="6.54296875" style="7" customWidth="1"/>
    <col min="2" max="2" width="89.453125" style="45" customWidth="1"/>
    <col min="3" max="3" width="26.26953125" style="34" customWidth="1"/>
    <col min="4" max="4" width="3.54296875" style="7" hidden="1" customWidth="1"/>
    <col min="5" max="5" width="31.26953125" style="34" customWidth="1"/>
    <col min="6" max="6" width="3.81640625" style="7" hidden="1" customWidth="1"/>
    <col min="7" max="7" width="31.54296875" style="34" customWidth="1"/>
    <col min="8" max="8" width="4.453125" style="7" hidden="1" customWidth="1"/>
    <col min="9" max="9" width="32.7265625" style="34" customWidth="1"/>
    <col min="10" max="10" width="4.81640625" style="34" hidden="1" customWidth="1"/>
    <col min="11" max="11" width="39.7265625" style="34" customWidth="1"/>
    <col min="12" max="12" width="5.54296875" style="7" hidden="1" customWidth="1"/>
    <col min="13" max="16" width="11.453125" style="7" hidden="1" customWidth="1"/>
    <col min="17" max="17" width="5.81640625" style="7" hidden="1" customWidth="1"/>
    <col min="18" max="16384" width="11.453125" style="7"/>
  </cols>
  <sheetData>
    <row r="1" spans="1:20" ht="160.5" customHeight="1" thickBot="1" x14ac:dyDescent="0.4">
      <c r="A1" s="102" t="s">
        <v>35</v>
      </c>
      <c r="B1" s="103"/>
      <c r="C1" s="4" t="s">
        <v>114</v>
      </c>
      <c r="D1" s="5"/>
      <c r="E1" s="4" t="s">
        <v>115</v>
      </c>
      <c r="F1" s="4" t="s">
        <v>36</v>
      </c>
      <c r="G1" s="4" t="s">
        <v>116</v>
      </c>
      <c r="H1" s="4" t="s">
        <v>36</v>
      </c>
      <c r="I1" s="4" t="s">
        <v>117</v>
      </c>
      <c r="J1" s="6"/>
      <c r="K1" s="4" t="s">
        <v>118</v>
      </c>
      <c r="R1" s="170" t="s">
        <v>202</v>
      </c>
      <c r="S1" s="170"/>
      <c r="T1" s="170"/>
    </row>
    <row r="2" spans="1:20" ht="15.75" hidden="1" customHeight="1" x14ac:dyDescent="0.4">
      <c r="A2" s="104" t="s">
        <v>37</v>
      </c>
      <c r="B2" s="104"/>
      <c r="C2" s="104"/>
      <c r="D2" s="8" t="e">
        <f>SUM(#REF!)</f>
        <v>#REF!</v>
      </c>
      <c r="E2" s="8"/>
      <c r="F2" s="9" t="e">
        <f>SUM(#REF!)</f>
        <v>#REF!</v>
      </c>
      <c r="G2" s="8"/>
      <c r="H2" s="9" t="e">
        <f>SUM(#REF!)</f>
        <v>#REF!</v>
      </c>
      <c r="I2" s="8"/>
      <c r="J2" s="8" t="e">
        <f>SUM(#REF!)</f>
        <v>#REF!</v>
      </c>
      <c r="K2" s="8"/>
      <c r="L2" s="8" t="e">
        <f>SUM(#REF!)</f>
        <v>#REF!</v>
      </c>
    </row>
    <row r="3" spans="1:20" ht="33.75" customHeight="1" thickBot="1" x14ac:dyDescent="0.4">
      <c r="A3" s="105" t="s">
        <v>38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7"/>
    </row>
    <row r="4" spans="1:20" ht="15" thickBot="1" x14ac:dyDescent="0.4">
      <c r="A4" s="108" t="s">
        <v>39</v>
      </c>
      <c r="B4" s="109"/>
      <c r="C4" s="10"/>
      <c r="D4" s="11"/>
      <c r="E4" s="12"/>
      <c r="F4" s="13"/>
      <c r="G4" s="12"/>
      <c r="H4" s="13"/>
      <c r="I4" s="12"/>
      <c r="J4" s="14"/>
      <c r="K4" s="12"/>
      <c r="L4" s="15"/>
    </row>
    <row r="5" spans="1:20" x14ac:dyDescent="0.35">
      <c r="A5" s="16">
        <v>1</v>
      </c>
      <c r="B5" s="17" t="s">
        <v>40</v>
      </c>
      <c r="C5" s="18">
        <v>5</v>
      </c>
      <c r="D5" s="19"/>
      <c r="E5" s="18">
        <v>5</v>
      </c>
      <c r="F5" s="18">
        <v>4</v>
      </c>
      <c r="G5" s="18">
        <v>5</v>
      </c>
      <c r="H5" s="18">
        <v>4</v>
      </c>
      <c r="I5" s="18">
        <v>5</v>
      </c>
      <c r="J5" s="18">
        <v>4</v>
      </c>
      <c r="K5" s="18">
        <v>5</v>
      </c>
      <c r="L5" s="20"/>
    </row>
    <row r="6" spans="1:20" x14ac:dyDescent="0.35">
      <c r="A6" s="16">
        <v>2</v>
      </c>
      <c r="B6" s="17" t="s">
        <v>41</v>
      </c>
      <c r="C6" s="21">
        <v>0</v>
      </c>
      <c r="D6" s="19"/>
      <c r="E6" s="21">
        <v>0</v>
      </c>
      <c r="F6" s="21">
        <v>5</v>
      </c>
      <c r="G6" s="21">
        <v>0</v>
      </c>
      <c r="H6" s="21">
        <v>5</v>
      </c>
      <c r="I6" s="21">
        <v>0</v>
      </c>
      <c r="J6" s="21">
        <v>5</v>
      </c>
      <c r="K6" s="21">
        <v>0</v>
      </c>
      <c r="L6" s="20"/>
    </row>
    <row r="7" spans="1:20" x14ac:dyDescent="0.35">
      <c r="A7" s="16">
        <v>3</v>
      </c>
      <c r="B7" s="17" t="s">
        <v>42</v>
      </c>
      <c r="C7" s="21">
        <v>5</v>
      </c>
      <c r="D7" s="19"/>
      <c r="E7" s="21">
        <v>5</v>
      </c>
      <c r="F7" s="21">
        <v>3</v>
      </c>
      <c r="G7" s="21">
        <v>5</v>
      </c>
      <c r="H7" s="21">
        <v>3</v>
      </c>
      <c r="I7" s="21">
        <v>5</v>
      </c>
      <c r="J7" s="21">
        <v>3</v>
      </c>
      <c r="K7" s="21">
        <v>5</v>
      </c>
      <c r="L7" s="20"/>
    </row>
    <row r="8" spans="1:20" x14ac:dyDescent="0.35">
      <c r="A8" s="16">
        <v>4</v>
      </c>
      <c r="B8" s="17" t="s">
        <v>43</v>
      </c>
      <c r="C8" s="21">
        <v>5</v>
      </c>
      <c r="D8" s="19"/>
      <c r="E8" s="21">
        <v>5</v>
      </c>
      <c r="F8" s="21">
        <v>5</v>
      </c>
      <c r="G8" s="21">
        <v>5</v>
      </c>
      <c r="H8" s="21">
        <v>5</v>
      </c>
      <c r="I8" s="21">
        <v>4</v>
      </c>
      <c r="J8" s="21">
        <v>5</v>
      </c>
      <c r="K8" s="21">
        <v>4</v>
      </c>
      <c r="L8" s="20"/>
    </row>
    <row r="9" spans="1:20" x14ac:dyDescent="0.35">
      <c r="A9" s="16">
        <v>5</v>
      </c>
      <c r="B9" s="17" t="s">
        <v>44</v>
      </c>
      <c r="C9" s="21">
        <v>5</v>
      </c>
      <c r="D9" s="19"/>
      <c r="E9" s="21">
        <v>4</v>
      </c>
      <c r="F9" s="21">
        <v>5</v>
      </c>
      <c r="G9" s="21">
        <v>5</v>
      </c>
      <c r="H9" s="21">
        <v>5</v>
      </c>
      <c r="I9" s="21">
        <v>3</v>
      </c>
      <c r="J9" s="21">
        <v>5</v>
      </c>
      <c r="K9" s="21">
        <v>4</v>
      </c>
      <c r="L9" s="20"/>
    </row>
    <row r="10" spans="1:20" x14ac:dyDescent="0.35">
      <c r="A10" s="16">
        <v>6</v>
      </c>
      <c r="B10" s="17" t="s">
        <v>45</v>
      </c>
      <c r="C10" s="21">
        <v>5</v>
      </c>
      <c r="D10" s="19"/>
      <c r="E10" s="21">
        <v>5</v>
      </c>
      <c r="F10" s="21">
        <v>2</v>
      </c>
      <c r="G10" s="21">
        <v>4</v>
      </c>
      <c r="H10" s="21">
        <v>2</v>
      </c>
      <c r="I10" s="21">
        <v>4</v>
      </c>
      <c r="J10" s="21">
        <v>2</v>
      </c>
      <c r="K10" s="21">
        <v>5</v>
      </c>
      <c r="L10" s="20"/>
    </row>
    <row r="11" spans="1:20" x14ac:dyDescent="0.35">
      <c r="A11" s="16">
        <v>7</v>
      </c>
      <c r="B11" s="17" t="s">
        <v>46</v>
      </c>
      <c r="C11" s="21">
        <v>2</v>
      </c>
      <c r="D11" s="19"/>
      <c r="E11" s="21">
        <v>2</v>
      </c>
      <c r="F11" s="21">
        <v>3</v>
      </c>
      <c r="G11" s="21">
        <v>1</v>
      </c>
      <c r="H11" s="21">
        <v>3</v>
      </c>
      <c r="I11" s="21">
        <v>2</v>
      </c>
      <c r="J11" s="21">
        <v>3</v>
      </c>
      <c r="K11" s="21">
        <v>4</v>
      </c>
      <c r="L11" s="20"/>
    </row>
    <row r="12" spans="1:20" ht="30.75" customHeight="1" x14ac:dyDescent="0.35">
      <c r="A12" s="16">
        <v>8</v>
      </c>
      <c r="B12" s="17" t="s">
        <v>47</v>
      </c>
      <c r="C12" s="21">
        <v>1</v>
      </c>
      <c r="D12" s="19"/>
      <c r="E12" s="21">
        <v>2</v>
      </c>
      <c r="F12" s="21">
        <v>1</v>
      </c>
      <c r="G12" s="21">
        <v>1</v>
      </c>
      <c r="H12" s="21">
        <v>1</v>
      </c>
      <c r="I12" s="21">
        <v>3</v>
      </c>
      <c r="J12" s="21">
        <v>1</v>
      </c>
      <c r="K12" s="21">
        <v>2</v>
      </c>
      <c r="L12" s="20"/>
    </row>
    <row r="13" spans="1:20" x14ac:dyDescent="0.35">
      <c r="A13" s="16">
        <v>9</v>
      </c>
      <c r="B13" s="17" t="s">
        <v>48</v>
      </c>
      <c r="C13" s="21">
        <v>1</v>
      </c>
      <c r="D13" s="19"/>
      <c r="E13" s="21">
        <v>2</v>
      </c>
      <c r="F13" s="21">
        <v>1</v>
      </c>
      <c r="G13" s="21">
        <v>1</v>
      </c>
      <c r="H13" s="21">
        <v>1</v>
      </c>
      <c r="I13" s="21">
        <v>3</v>
      </c>
      <c r="J13" s="21">
        <v>1</v>
      </c>
      <c r="K13" s="21">
        <v>3</v>
      </c>
      <c r="L13" s="20"/>
    </row>
    <row r="14" spans="1:20" x14ac:dyDescent="0.35">
      <c r="A14" s="16">
        <v>10</v>
      </c>
      <c r="B14" s="17" t="s">
        <v>49</v>
      </c>
      <c r="C14" s="21">
        <v>1</v>
      </c>
      <c r="D14" s="19"/>
      <c r="E14" s="21">
        <v>0</v>
      </c>
      <c r="F14" s="21">
        <v>5</v>
      </c>
      <c r="G14" s="21">
        <v>1</v>
      </c>
      <c r="H14" s="21">
        <v>5</v>
      </c>
      <c r="I14" s="21">
        <v>5</v>
      </c>
      <c r="J14" s="21">
        <v>5</v>
      </c>
      <c r="K14" s="21">
        <v>5</v>
      </c>
      <c r="L14" s="20"/>
    </row>
    <row r="15" spans="1:20" x14ac:dyDescent="0.35">
      <c r="A15" s="16">
        <v>11</v>
      </c>
      <c r="B15" s="17" t="s">
        <v>50</v>
      </c>
      <c r="C15" s="21">
        <v>2</v>
      </c>
      <c r="D15" s="19"/>
      <c r="E15" s="21">
        <v>1</v>
      </c>
      <c r="F15" s="21">
        <v>2</v>
      </c>
      <c r="G15" s="21">
        <v>2</v>
      </c>
      <c r="H15" s="21">
        <v>2</v>
      </c>
      <c r="I15" s="21">
        <v>5</v>
      </c>
      <c r="J15" s="21">
        <v>2</v>
      </c>
      <c r="K15" s="21">
        <v>2</v>
      </c>
      <c r="L15" s="20"/>
    </row>
    <row r="16" spans="1:20" x14ac:dyDescent="0.35">
      <c r="A16" s="16">
        <v>12</v>
      </c>
      <c r="B16" s="17" t="s">
        <v>51</v>
      </c>
      <c r="C16" s="21">
        <v>2</v>
      </c>
      <c r="D16" s="19"/>
      <c r="E16" s="21">
        <v>1</v>
      </c>
      <c r="F16" s="21">
        <v>3</v>
      </c>
      <c r="G16" s="21">
        <v>2</v>
      </c>
      <c r="H16" s="21">
        <v>3</v>
      </c>
      <c r="I16" s="21">
        <v>4</v>
      </c>
      <c r="J16" s="21">
        <v>3</v>
      </c>
      <c r="K16" s="21">
        <v>2</v>
      </c>
      <c r="L16" s="20"/>
    </row>
    <row r="17" spans="1:17" ht="39" customHeight="1" thickBot="1" x14ac:dyDescent="0.4">
      <c r="A17" s="22">
        <v>13</v>
      </c>
      <c r="B17" s="23" t="s">
        <v>52</v>
      </c>
      <c r="C17" s="24">
        <v>2</v>
      </c>
      <c r="D17" s="25"/>
      <c r="E17" s="24">
        <v>1</v>
      </c>
      <c r="F17" s="24">
        <v>1</v>
      </c>
      <c r="G17" s="24">
        <v>1</v>
      </c>
      <c r="H17" s="24">
        <v>1</v>
      </c>
      <c r="I17" s="24">
        <v>1</v>
      </c>
      <c r="J17" s="24">
        <v>1</v>
      </c>
      <c r="K17" s="24">
        <v>1</v>
      </c>
      <c r="L17" s="26"/>
    </row>
    <row r="18" spans="1:17" ht="15" thickBot="1" x14ac:dyDescent="0.4">
      <c r="A18" s="110" t="s">
        <v>53</v>
      </c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2"/>
    </row>
    <row r="19" spans="1:17" ht="39.75" customHeight="1" x14ac:dyDescent="0.35">
      <c r="A19" s="113" t="s">
        <v>54</v>
      </c>
      <c r="B19" s="27" t="s">
        <v>55</v>
      </c>
      <c r="C19" s="28">
        <f>IFERROR(AVERAGE(C12:C14),"")</f>
        <v>1</v>
      </c>
      <c r="D19" s="29"/>
      <c r="E19" s="30">
        <f t="shared" ref="E19:L19" si="0">IFERROR(AVERAGE(E12:E14),"")</f>
        <v>1.3333333333333333</v>
      </c>
      <c r="F19" s="31">
        <f t="shared" si="0"/>
        <v>2.3333333333333335</v>
      </c>
      <c r="G19" s="32">
        <f>IFERROR(AVERAGE(G12:G14),"")</f>
        <v>1</v>
      </c>
      <c r="H19" s="33">
        <f t="shared" si="0"/>
        <v>2.3333333333333335</v>
      </c>
      <c r="I19" s="30">
        <f t="shared" si="0"/>
        <v>3.6666666666666665</v>
      </c>
      <c r="J19" s="31">
        <f t="shared" si="0"/>
        <v>2.3333333333333335</v>
      </c>
      <c r="K19" s="32">
        <f t="shared" si="0"/>
        <v>3.3333333333333335</v>
      </c>
      <c r="L19" s="7" t="str">
        <f t="shared" si="0"/>
        <v/>
      </c>
      <c r="M19" s="34" t="e">
        <f>MAX(N19,O19,P19)</f>
        <v>#REF!</v>
      </c>
      <c r="N19" s="7" t="e">
        <f>#REF!</f>
        <v>#REF!</v>
      </c>
      <c r="O19" s="7" t="e">
        <f>#REF!</f>
        <v>#REF!</v>
      </c>
      <c r="P19" s="7" t="e">
        <f>D2</f>
        <v>#REF!</v>
      </c>
      <c r="Q19" s="7">
        <v>2</v>
      </c>
    </row>
    <row r="20" spans="1:17" ht="44.25" customHeight="1" x14ac:dyDescent="0.35">
      <c r="A20" s="113"/>
      <c r="B20" s="27" t="s">
        <v>56</v>
      </c>
      <c r="C20" s="28">
        <f>IFERROR(AVERAGE(C15:C17),"")</f>
        <v>2</v>
      </c>
      <c r="D20" s="29"/>
      <c r="E20" s="30">
        <f>IFERROR(AVERAGE(E15:E17),"")</f>
        <v>1</v>
      </c>
      <c r="F20" s="31"/>
      <c r="G20" s="32">
        <f>IFERROR(AVERAGE(G15:G17),"")</f>
        <v>1.6666666666666667</v>
      </c>
      <c r="H20" s="33"/>
      <c r="I20" s="30">
        <f>IFERROR(AVERAGE(I15:I17),"")</f>
        <v>3.3333333333333335</v>
      </c>
      <c r="J20" s="31"/>
      <c r="K20" s="32">
        <f>IFERROR(AVERAGE(K15:K17),"")</f>
        <v>1.6666666666666667</v>
      </c>
      <c r="M20" s="34"/>
      <c r="N20" s="34" t="s">
        <v>57</v>
      </c>
      <c r="O20" s="34" t="s">
        <v>58</v>
      </c>
      <c r="P20" s="34" t="s">
        <v>59</v>
      </c>
      <c r="Q20" s="7">
        <v>3</v>
      </c>
    </row>
    <row r="21" spans="1:17" ht="59.25" customHeight="1" thickBot="1" x14ac:dyDescent="0.4">
      <c r="A21" s="114"/>
      <c r="B21" s="35" t="s">
        <v>60</v>
      </c>
      <c r="C21" s="36">
        <f>IFERROR(AVERAGE(C5:C11),"")</f>
        <v>3.8571428571428572</v>
      </c>
      <c r="D21" s="37"/>
      <c r="E21" s="38">
        <f>IFERROR(AVERAGE(E5:E11),"")</f>
        <v>3.7142857142857144</v>
      </c>
      <c r="F21" s="39"/>
      <c r="G21" s="40">
        <f>IFERROR(AVERAGE(G5:G11),"")</f>
        <v>3.5714285714285716</v>
      </c>
      <c r="H21" s="41"/>
      <c r="I21" s="38">
        <f>IFERROR(AVERAGE(I5:I11),"")</f>
        <v>3.2857142857142856</v>
      </c>
      <c r="J21" s="39"/>
      <c r="K21" s="40">
        <f>IFERROR(AVERAGE(K5:K11),"")</f>
        <v>3.8571428571428572</v>
      </c>
      <c r="M21" s="34" t="e">
        <f>MAX(N21,O21,P21)</f>
        <v>#REF!</v>
      </c>
      <c r="N21" s="7" t="e">
        <f>#REF!</f>
        <v>#REF!</v>
      </c>
      <c r="O21" s="7" t="e">
        <f>#REF!</f>
        <v>#REF!</v>
      </c>
      <c r="P21" s="7" t="e">
        <f>F2</f>
        <v>#REF!</v>
      </c>
      <c r="Q21" s="7">
        <v>4</v>
      </c>
    </row>
    <row r="22" spans="1:17" x14ac:dyDescent="0.35">
      <c r="A22" s="42"/>
      <c r="B22" s="43"/>
      <c r="M22" s="34"/>
      <c r="N22" s="34" t="s">
        <v>57</v>
      </c>
      <c r="O22" s="34" t="s">
        <v>58</v>
      </c>
      <c r="P22" s="34" t="s">
        <v>59</v>
      </c>
      <c r="Q22" s="7">
        <v>5</v>
      </c>
    </row>
    <row r="23" spans="1:17" x14ac:dyDescent="0.35">
      <c r="A23" s="42"/>
      <c r="B23" s="43"/>
      <c r="M23" s="34" t="e">
        <f>MAX(N23,O23,P23)</f>
        <v>#REF!</v>
      </c>
      <c r="N23" s="7" t="e">
        <f>#REF!</f>
        <v>#REF!</v>
      </c>
      <c r="O23" s="7" t="e">
        <f>#REF!</f>
        <v>#REF!</v>
      </c>
      <c r="P23" s="7" t="e">
        <f>H2</f>
        <v>#REF!</v>
      </c>
    </row>
    <row r="24" spans="1:17" ht="34.5" customHeight="1" x14ac:dyDescent="0.35">
      <c r="A24" s="42"/>
      <c r="B24" s="43"/>
      <c r="M24" s="34"/>
      <c r="N24" s="34" t="s">
        <v>57</v>
      </c>
      <c r="O24" s="34" t="s">
        <v>58</v>
      </c>
      <c r="P24" s="34" t="s">
        <v>59</v>
      </c>
    </row>
    <row r="25" spans="1:17" ht="15" customHeight="1" x14ac:dyDescent="0.35">
      <c r="A25" s="101"/>
      <c r="B25" s="44"/>
      <c r="M25" s="34" t="e">
        <f>MAX(N25,O25,P25)</f>
        <v>#REF!</v>
      </c>
      <c r="N25" s="7" t="e">
        <f>#REF!</f>
        <v>#REF!</v>
      </c>
      <c r="O25" s="7" t="e">
        <f>#REF!</f>
        <v>#REF!</v>
      </c>
      <c r="P25" s="7" t="e">
        <f>J2</f>
        <v>#REF!</v>
      </c>
    </row>
    <row r="26" spans="1:17" x14ac:dyDescent="0.35">
      <c r="A26" s="101"/>
      <c r="B26" s="43"/>
      <c r="M26" s="34"/>
      <c r="N26" s="34" t="s">
        <v>57</v>
      </c>
      <c r="O26" s="34" t="s">
        <v>58</v>
      </c>
      <c r="P26" s="34" t="s">
        <v>59</v>
      </c>
    </row>
    <row r="27" spans="1:17" x14ac:dyDescent="0.35">
      <c r="A27" s="101"/>
      <c r="B27" s="44"/>
      <c r="C27" s="7"/>
      <c r="M27" s="34" t="e">
        <f>MAX(N27,O27,P27)</f>
        <v>#REF!</v>
      </c>
      <c r="N27" s="7" t="e">
        <f>#REF!</f>
        <v>#REF!</v>
      </c>
      <c r="O27" s="7" t="e">
        <f>#REF!</f>
        <v>#REF!</v>
      </c>
      <c r="P27" s="7" t="e">
        <f>L2</f>
        <v>#REF!</v>
      </c>
    </row>
  </sheetData>
  <mergeCells count="8">
    <mergeCell ref="R1:T1"/>
    <mergeCell ref="A25:A27"/>
    <mergeCell ref="A1:B1"/>
    <mergeCell ref="A2:C2"/>
    <mergeCell ref="A3:L3"/>
    <mergeCell ref="A4:B4"/>
    <mergeCell ref="A18:L18"/>
    <mergeCell ref="A19:A21"/>
  </mergeCells>
  <hyperlinks>
    <hyperlink ref="R1:T1" location="Indice!A1" display="ÍNDICE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K6"/>
  <sheetViews>
    <sheetView showGridLines="0" zoomScale="55" zoomScaleNormal="55" workbookViewId="0">
      <selection activeCell="V1" sqref="V1:X1"/>
    </sheetView>
  </sheetViews>
  <sheetFormatPr baseColWidth="10" defaultRowHeight="14.5" x14ac:dyDescent="0.35"/>
  <cols>
    <col min="1" max="1" width="27" customWidth="1"/>
    <col min="2" max="2" width="4.54296875" customWidth="1"/>
    <col min="3" max="3" width="56.54296875" customWidth="1"/>
    <col min="4" max="4" width="27.26953125" customWidth="1"/>
    <col min="5" max="5" width="32.1796875" customWidth="1"/>
    <col min="6" max="6" width="39.54296875" customWidth="1"/>
    <col min="7" max="7" width="40.54296875" customWidth="1"/>
    <col min="8" max="8" width="35.54296875" customWidth="1"/>
  </cols>
  <sheetData>
    <row r="1" spans="1:11" ht="45.75" customHeight="1" x14ac:dyDescent="0.35">
      <c r="A1" s="46" t="s">
        <v>61</v>
      </c>
      <c r="B1" s="46" t="s">
        <v>62</v>
      </c>
      <c r="C1" s="46" t="s">
        <v>63</v>
      </c>
      <c r="D1" s="47" t="s">
        <v>64</v>
      </c>
      <c r="E1" s="47" t="s">
        <v>65</v>
      </c>
      <c r="F1" s="47" t="s">
        <v>66</v>
      </c>
      <c r="G1" s="48" t="s">
        <v>67</v>
      </c>
      <c r="H1" s="48" t="s">
        <v>68</v>
      </c>
    </row>
    <row r="2" spans="1:11" ht="50.25" customHeight="1" x14ac:dyDescent="0.35">
      <c r="A2" s="115" t="s">
        <v>10</v>
      </c>
      <c r="B2" s="49" t="s">
        <v>69</v>
      </c>
      <c r="C2" s="50" t="str">
        <f>+ValoracionContable!C1</f>
        <v>CONOCIMIENTO 1
Sabemos como Realizar mensualmente la causación del Prorrateo de IVA</v>
      </c>
      <c r="D2" s="51">
        <f>+ValoracionContable!C20</f>
        <v>2</v>
      </c>
      <c r="E2" s="51">
        <f>+ValoracionContable!C19</f>
        <v>1</v>
      </c>
      <c r="F2" s="51">
        <f>+ValoracionContable!C21</f>
        <v>3.8571428571428572</v>
      </c>
      <c r="G2" s="52" t="str">
        <f>IF(AND(D2&gt;=3,E2&gt;=3),"Conocimiento público",IF(AND(D2&lt;3,E2&lt;3),"Conocimiento personal",IF(AND(D2&gt;=3,E2&lt;3),"Conocimiento convencional","Conocimiento corporativo")))</f>
        <v>Conocimiento personal</v>
      </c>
      <c r="H2" s="53" t="str">
        <f>IF(G2="Conocimiento personal","Transferir/preservar",IF(G2="Conocimiento convencional","Codificar/contratar",IF(G2="Conocimiento público","Licenciar/adquirir",IF(G2="Conocimiento corporativo","Renovar/formar",""))))</f>
        <v>Transferir/preservar</v>
      </c>
      <c r="I2" s="170" t="s">
        <v>202</v>
      </c>
      <c r="J2" s="170"/>
      <c r="K2" s="170"/>
    </row>
    <row r="3" spans="1:11" ht="45" customHeight="1" x14ac:dyDescent="0.35">
      <c r="A3" s="115"/>
      <c r="B3" s="49" t="s">
        <v>70</v>
      </c>
      <c r="C3" s="50" t="str">
        <f>+ValoracionContable!E1</f>
        <v>CONOCIMIENTO 2
Sabemos como Realizar el informe balance y PyG mensual</v>
      </c>
      <c r="D3" s="51">
        <f>+ValoracionContable!E20</f>
        <v>1</v>
      </c>
      <c r="E3" s="51">
        <f>+ValoracionContable!E19</f>
        <v>1.3333333333333333</v>
      </c>
      <c r="F3" s="51">
        <f>+ValoracionContable!E21</f>
        <v>3.7142857142857144</v>
      </c>
      <c r="G3" s="52" t="str">
        <f>IF(AND(D3&gt;=3,E3&gt;=3),"Conocimiento público",IF(AND(D3&lt;3,E3&lt;3),"Conocimiento personal",IF(AND(D3&gt;=3,E3&lt;3),"Conocimiento convencional","Conocimiento corporativo")))</f>
        <v>Conocimiento personal</v>
      </c>
      <c r="H3" s="53" t="str">
        <f>IF(G3="Conocimiento personal","Transferir/preservar",IF(G3="Conocimiento convencional","Codificar/contratar",IF(G3="Conocimiento público","Licenciar/adquirir",IF(G3="Conocimiento corporativo","Renovar/formar",""))))</f>
        <v>Transferir/preservar</v>
      </c>
    </row>
    <row r="4" spans="1:11" ht="67.5" customHeight="1" x14ac:dyDescent="0.35">
      <c r="A4" s="115"/>
      <c r="B4" s="49" t="s">
        <v>71</v>
      </c>
      <c r="C4" s="50" t="str">
        <f>+ValoracionContable!G1</f>
        <v xml:space="preserve">CONOCIMIENTO 3
Sabemos como Conciliar Clientes y Proveedores (Contabilidad Vs. Cuentas por cobrar y cuentas por pagar) </v>
      </c>
      <c r="D4" s="51">
        <f>+ValoracionContable!G20</f>
        <v>1.6666666666666667</v>
      </c>
      <c r="E4" s="51">
        <f>+ValoracionContable!G19</f>
        <v>1</v>
      </c>
      <c r="F4" s="51">
        <f>+ValoracionContable!G21</f>
        <v>3.5714285714285716</v>
      </c>
      <c r="G4" s="52" t="str">
        <f>IF(AND(D4&gt;=3,E4&gt;=3),"Conocimiento público",IF(AND(D4&lt;3,E4&lt;3),"Conocimiento personal",IF(AND(D4&gt;=3,E4&lt;3),"Conocimiento convencional","Conocimiento corporativo")))</f>
        <v>Conocimiento personal</v>
      </c>
      <c r="H4" s="53" t="str">
        <f>IF(G4="Conocimiento personal","Transferir/preservar",IF(G4="Conocimiento convencional","Codificar/contratar",IF(G4="Conocimiento público","Licenciar/adquirir",IF(G4="Conocimiento corporativo","Renovar/formar",""))))</f>
        <v>Transferir/preservar</v>
      </c>
    </row>
    <row r="5" spans="1:11" ht="58" customHeight="1" x14ac:dyDescent="0.35">
      <c r="A5" s="115"/>
      <c r="B5" s="49" t="s">
        <v>72</v>
      </c>
      <c r="C5" s="50" t="str">
        <f>+ValoracionContable!I1</f>
        <v xml:space="preserve">CONOCIMIENTO 4
Sabemos como Elaborar Certificados de Compra y otros requerimientos que sean solicitados por los proveedores, empleados y/o terceros </v>
      </c>
      <c r="D5" s="51">
        <f>+ValoracionContable!I20</f>
        <v>3.3333333333333335</v>
      </c>
      <c r="E5" s="51">
        <f>+ValoracionContable!I19</f>
        <v>3.6666666666666665</v>
      </c>
      <c r="F5" s="51">
        <f>+ValoracionContable!I21</f>
        <v>3.2857142857142856</v>
      </c>
      <c r="G5" s="52" t="str">
        <f>IF(AND(D5&gt;=3,E5&gt;=3),"Conocimiento público",IF(AND(D5&lt;3,E5&lt;3),"Conocimiento personal",IF(AND(D5&gt;=3,E5&lt;3),"Conocimiento convencional","Conocimiento corporativo")))</f>
        <v>Conocimiento público</v>
      </c>
      <c r="H5" s="53" t="str">
        <f>IF(G5="Conocimiento personal","Transferir/preservar",IF(G5="Conocimiento convencional","Codificar/contratar",IF(G5="Conocimiento público","Licenciar/adquirir",IF(G5="Conocimiento corporativo","Renovar/formar",""))))</f>
        <v>Licenciar/adquirir</v>
      </c>
    </row>
    <row r="6" spans="1:11" ht="74" customHeight="1" x14ac:dyDescent="0.35">
      <c r="A6" s="115"/>
      <c r="B6" s="49" t="s">
        <v>73</v>
      </c>
      <c r="C6" s="50" t="str">
        <f>+ValoracionContable!K1</f>
        <v>CONOCIMIENTO 5
Sabemos como  Elaborar y controlar los certificados de retención en la fuente, impuesto a las ventas, retención de industria y comercio</v>
      </c>
      <c r="D6" s="51">
        <f>+ValoracionContable!K20</f>
        <v>1.6666666666666667</v>
      </c>
      <c r="E6" s="51">
        <f>+ValoracionContable!K19</f>
        <v>3.3333333333333335</v>
      </c>
      <c r="F6" s="51">
        <f>+ValoracionContable!K21</f>
        <v>3.8571428571428572</v>
      </c>
      <c r="G6" s="52" t="str">
        <f>IF(AND(D6&gt;=3,E6&gt;=3),"Conocimiento público",IF(AND(D6&lt;3,E6&lt;3),"Conocimiento personal",IF(AND(D6&gt;=3,E6&lt;3),"Conocimiento convencional","Conocimiento corporativo")))</f>
        <v>Conocimiento corporativo</v>
      </c>
      <c r="H6" s="53" t="str">
        <f>IF(G6="Conocimiento personal","Transferir/preservar",IF(G6="Conocimiento convencional","Codificar/contratar",IF(G6="Conocimiento público","Licenciar/adquirir",IF(G6="Conocimiento corporativo","Renovar/formar",""))))</f>
        <v>Renovar/formar</v>
      </c>
    </row>
  </sheetData>
  <autoFilter ref="D1:F1"/>
  <mergeCells count="2">
    <mergeCell ref="A2:A6"/>
    <mergeCell ref="I2:K2"/>
  </mergeCells>
  <conditionalFormatting sqref="G2:G6">
    <cfRule type="containsText" dxfId="15" priority="1" operator="containsText" text="Conocimiento personal">
      <formula>NOT(ISERROR(SEARCH("Conocimiento personal",G2)))</formula>
    </cfRule>
    <cfRule type="containsText" dxfId="14" priority="2" operator="containsText" text="Conocimiento convencional">
      <formula>NOT(ISERROR(SEARCH("Conocimiento convencional",G2)))</formula>
    </cfRule>
    <cfRule type="containsText" dxfId="13" priority="3" operator="containsText" text="Conocimiento corporativo">
      <formula>NOT(ISERROR(SEARCH("Conocimiento corporativo",G2)))</formula>
    </cfRule>
    <cfRule type="containsText" dxfId="12" priority="4" operator="containsText" text="Conocimiento público">
      <formula>NOT(ISERROR(SEARCH("Conocimiento público",G2)))</formula>
    </cfRule>
  </conditionalFormatting>
  <hyperlinks>
    <hyperlink ref="I2:K2" location="Indice!A1" display="ÍNDICE"/>
  </hyperlink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Indice</vt:lpstr>
      <vt:lpstr>IdCartera</vt:lpstr>
      <vt:lpstr>ConocimientoCartera</vt:lpstr>
      <vt:lpstr>ValoracionCartera</vt:lpstr>
      <vt:lpstr>MapaCartera</vt:lpstr>
      <vt:lpstr>IdContabilidad</vt:lpstr>
      <vt:lpstr>ConocimientoContable</vt:lpstr>
      <vt:lpstr>ValoracionContable</vt:lpstr>
      <vt:lpstr>MapaContable</vt:lpstr>
      <vt:lpstr>IdCXP</vt:lpstr>
      <vt:lpstr>ConocimientoCXP</vt:lpstr>
      <vt:lpstr>ValoracionCXP</vt:lpstr>
      <vt:lpstr>MapaCXP</vt:lpstr>
      <vt:lpstr>IdCostos</vt:lpstr>
      <vt:lpstr>ConocimientoCostos</vt:lpstr>
      <vt:lpstr>ValoracionCostos</vt:lpstr>
      <vt:lpstr>MapaCostos</vt:lpstr>
      <vt:lpstr>IdTI</vt:lpstr>
      <vt:lpstr>ConocimientoTI</vt:lpstr>
      <vt:lpstr>ValoracionTI</vt:lpstr>
      <vt:lpstr>MapaTI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2020-02-05T10:07:13Z</dcterms:created>
  <dcterms:modified xsi:type="dcterms:W3CDTF">2020-06-01T09:55:44Z</dcterms:modified>
</cp:coreProperties>
</file>