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8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1_B57ACC9F00F399F0BC4328D46457011014708DCA" xr6:coauthVersionLast="47" xr6:coauthVersionMax="47" xr10:uidLastSave="{00000000-0000-0000-0000-000000000000}"/>
  <bookViews>
    <workbookView xWindow="0" yWindow="0" windowWidth="20490" windowHeight="7650" firstSheet="9" activeTab="9" xr2:uid="{00000000-000D-0000-FFFF-FFFF00000000}"/>
  </bookViews>
  <sheets>
    <sheet name="FORMATOS DE CUMPLIMIENTO" sheetId="8" r:id="rId1"/>
    <sheet name="PUNTUACION" sheetId="10" r:id="rId2"/>
    <sheet name="COSTOS MSV N15" sheetId="1" r:id="rId3"/>
    <sheet name="COSTOS MESAS CX" sheetId="2" r:id="rId4"/>
    <sheet name="COSTOS ELECTROCARDIOGRAFO" sheetId="3" r:id="rId5"/>
    <sheet name="BENFICIOS MSV N15" sheetId="5" r:id="rId6"/>
    <sheet name="BENEFICIOS MESAS DE CIRUGÍA" sheetId="9" r:id="rId7"/>
    <sheet name="BENEFICIO ELECTROCARDIÓGRAFO" sheetId="11" r:id="rId8"/>
    <sheet name="PUNTUACIÓN DE CADA EQUIPO" sheetId="4" r:id="rId9"/>
    <sheet name="ACB" sheetId="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F23" i="6"/>
  <c r="D23" i="6"/>
  <c r="H15" i="6"/>
  <c r="F15" i="6"/>
  <c r="D15" i="6"/>
  <c r="F7" i="6"/>
  <c r="D7" i="6"/>
  <c r="H68" i="4"/>
  <c r="G68" i="4"/>
  <c r="F68" i="4"/>
  <c r="E68" i="4"/>
  <c r="H96" i="4"/>
  <c r="G96" i="4"/>
  <c r="F96" i="4"/>
  <c r="E96" i="4"/>
  <c r="F40" i="4"/>
  <c r="E40" i="4"/>
  <c r="F6" i="6"/>
  <c r="G80" i="4"/>
  <c r="F80" i="4"/>
  <c r="E80" i="4"/>
  <c r="H22" i="6" l="1"/>
  <c r="F22" i="6"/>
  <c r="D22" i="6"/>
  <c r="H14" i="6"/>
  <c r="F14" i="6"/>
  <c r="D14" i="6"/>
  <c r="D6" i="6"/>
  <c r="H25" i="6" l="1"/>
  <c r="F25" i="6"/>
  <c r="D25" i="6"/>
  <c r="H24" i="6"/>
  <c r="F24" i="6"/>
  <c r="D24" i="6"/>
  <c r="H17" i="6"/>
  <c r="F17" i="6"/>
  <c r="D17" i="6"/>
  <c r="H16" i="6"/>
  <c r="F16" i="6"/>
  <c r="D16" i="6"/>
  <c r="D9" i="6"/>
  <c r="F8" i="6"/>
  <c r="D8" i="6"/>
  <c r="G52" i="4" l="1"/>
  <c r="F52" i="4"/>
  <c r="E52" i="4"/>
  <c r="F11" i="4"/>
  <c r="E11" i="4"/>
</calcChain>
</file>

<file path=xl/sharedStrings.xml><?xml version="1.0" encoding="utf-8"?>
<sst xmlns="http://schemas.openxmlformats.org/spreadsheetml/2006/main" count="690" uniqueCount="245">
  <si>
    <t xml:space="preserve">CUMPLIMIENTO DE COSTOS DE LA TECNOLOGÍA </t>
  </si>
  <si>
    <t>PARÁMETROS</t>
  </si>
  <si>
    <t>VARIABLES</t>
  </si>
  <si>
    <t>CUMPLE (SI O NO)</t>
  </si>
  <si>
    <t>PROVEEDOR 1</t>
  </si>
  <si>
    <t>PROVEEDOR 2</t>
  </si>
  <si>
    <t>PROVEEDOR 3</t>
  </si>
  <si>
    <t>PROVEEDOR 4</t>
  </si>
  <si>
    <t>PRECIO</t>
  </si>
  <si>
    <t>DESCUENTOS FINANCIEROS</t>
  </si>
  <si>
    <t>&lt;3%</t>
  </si>
  <si>
    <r>
      <rPr>
        <sz val="11"/>
        <color theme="1"/>
        <rFont val="Calibri"/>
        <family val="2"/>
      </rPr>
      <t>≥3%≤</t>
    </r>
    <r>
      <rPr>
        <sz val="11"/>
        <color theme="1"/>
        <rFont val="Calibri"/>
        <family val="2"/>
        <scheme val="minor"/>
      </rPr>
      <t>5%</t>
    </r>
  </si>
  <si>
    <t>≥5%</t>
  </si>
  <si>
    <t>PLAZO EN DÍAS</t>
  </si>
  <si>
    <t>&lt;30</t>
  </si>
  <si>
    <t>≥30 ó ≤60</t>
  </si>
  <si>
    <t>≥60</t>
  </si>
  <si>
    <t>GARANTÍA</t>
  </si>
  <si>
    <t>TIEMPO DE GARANTÍA (MESES)</t>
  </si>
  <si>
    <t>&lt;12</t>
  </si>
  <si>
    <t>≥12 ó ≤24</t>
  </si>
  <si>
    <t>≥24</t>
  </si>
  <si>
    <t>NÚMERO DE MANTENIMIENTOS PREVENTIVOS</t>
  </si>
  <si>
    <t>&lt;2</t>
  </si>
  <si>
    <t>≥2 ó ≤4</t>
  </si>
  <si>
    <t>≥4</t>
  </si>
  <si>
    <t>COSTO DE GARANTÍA EXTENDIDA</t>
  </si>
  <si>
    <t>&lt;$1.000.000</t>
  </si>
  <si>
    <t>≥$1.000.000≤$4.000.000</t>
  </si>
  <si>
    <t>≥$4.000.000</t>
  </si>
  <si>
    <t>VIDA ÚTIL</t>
  </si>
  <si>
    <t>TIEMPO DE VIDA ÚTIL (AÑOS)</t>
  </si>
  <si>
    <t>&lt;5</t>
  </si>
  <si>
    <t>≥5≤10</t>
  </si>
  <si>
    <t>≥10</t>
  </si>
  <si>
    <t>CONSUMIBLES</t>
  </si>
  <si>
    <t>TIEMPO DE SUMINISTRO DE CONSUMIBLES (AÑOS)</t>
  </si>
  <si>
    <t>ACCESORIOS Y REPUESTOS</t>
  </si>
  <si>
    <t>CAPACITACIÓN</t>
  </si>
  <si>
    <t>COSTO DE CAPACITACIÓN/HORA</t>
  </si>
  <si>
    <t>&lt;$60.000</t>
  </si>
  <si>
    <t>≥$60.000≤$150.000</t>
  </si>
  <si>
    <t>≥$150.000</t>
  </si>
  <si>
    <t>PERSONAL DE CAPACITACIÓN</t>
  </si>
  <si>
    <t>INGENIERO</t>
  </si>
  <si>
    <t>TÉCNICO</t>
  </si>
  <si>
    <t>DURACIÓN (HORAS)</t>
  </si>
  <si>
    <t>LUGAR CAPACITACIÓN</t>
  </si>
  <si>
    <t>INTERNO</t>
  </si>
  <si>
    <t>EXTERNO</t>
  </si>
  <si>
    <t>COSTO DE MANTENIMIENTO</t>
  </si>
  <si>
    <t>VALOR CONTRATO ANUAL</t>
  </si>
  <si>
    <t>&lt;$500.000</t>
  </si>
  <si>
    <t>≥$500.000≤$1.000.000</t>
  </si>
  <si>
    <t>≥$1.000.000</t>
  </si>
  <si>
    <t>VARIACIÓN DEL CONTRATO ANUAL</t>
  </si>
  <si>
    <t>&lt;19%</t>
  </si>
  <si>
    <t>&gt;19%</t>
  </si>
  <si>
    <t>NÚMERO DE PREVENTIVOS INCLUIDOS EN EL CONTRATO</t>
  </si>
  <si>
    <t>≥2≤4</t>
  </si>
  <si>
    <t>CUMPLIMIENTO DE BENEFICIOS DE LA TECNOLOGÍA BIOMEDICA</t>
  </si>
  <si>
    <t>ECONÓMICO</t>
  </si>
  <si>
    <t>ÁREA DE SERVICIO</t>
  </si>
  <si>
    <t>PROCEDIMIENTOS A REALIZAR  ANUALMENTE (CANTIDAD)</t>
  </si>
  <si>
    <t>&lt;1000</t>
  </si>
  <si>
    <t>≥1000</t>
  </si>
  <si>
    <t>SOCIAL</t>
  </si>
  <si>
    <t>CANTIDAD DE PACIENTES PARA ATENDER EL RESPECTIVO SERVICIO (ANUAL)</t>
  </si>
  <si>
    <t>COMPETIVIDAD A NIVEL NACIONAL</t>
  </si>
  <si>
    <t>SI O NO</t>
  </si>
  <si>
    <t>INSTITUCIONAL</t>
  </si>
  <si>
    <t xml:space="preserve">INVESTIGACIÓN </t>
  </si>
  <si>
    <t>DOCENCIA</t>
  </si>
  <si>
    <t>PARÁMETROS ADICIONALES</t>
  </si>
  <si>
    <t xml:space="preserve">FLEXIBILIDAD Y REDUCCION DEL ESTRÉS EN LOS PROCEDIMIENTOS (LIBERTAD Y FLEXIBILIDAD) </t>
  </si>
  <si>
    <t>ANÁLISIS DE DATOS FRENTE A RIESGOS EN LOS PROCEDIMIENTOS (CAPTURA, ALMACENAMIENTO, ANÁLISIS)</t>
  </si>
  <si>
    <t>SUPERVISIÓN RÁPIDA Y EFECTIVA DE LOS PACIENTES</t>
  </si>
  <si>
    <t xml:space="preserve">MOTIVACIÓN DEL PERSONAL AL EMPLEAR LA TECNOLOGÍA </t>
  </si>
  <si>
    <t>GESTIÓN AMBIENTAL (DISPOSICIÓN FINAL DEL EQUIPO OFERTADO)</t>
  </si>
  <si>
    <t>PUNTUACIÓN PARA LA EVALUACIÓN DE COSTOS</t>
  </si>
  <si>
    <t>PARÁMETRO</t>
  </si>
  <si>
    <t xml:space="preserve">VARIABLES </t>
  </si>
  <si>
    <t>RANGO EVALUACIÓN</t>
  </si>
  <si>
    <t>PUNTUACIÓN (0 A 10)</t>
  </si>
  <si>
    <t>≥3%≤5%</t>
  </si>
  <si>
    <t>≥19%</t>
  </si>
  <si>
    <t>PUNTUACIÓN PARA LA EVALUACIÓN DE BENEFICIOS</t>
  </si>
  <si>
    <t xml:space="preserve">OBSERVACIÓN </t>
  </si>
  <si>
    <t>CRITERIO DE EVALUACIÓN</t>
  </si>
  <si>
    <t xml:space="preserve">RANGO EVALUACIÓN </t>
  </si>
  <si>
    <t xml:space="preserve">DENTRO DE LA PROPUESTA DE CADA PROVEEDOR SE DEBE EXPLICAR SI LA TECNOLOGÍA ES APROPIADA PARA EL SERVICIO DONDE SE SOLICITA </t>
  </si>
  <si>
    <t>SI CUMPLE LOS REQUISITOS PARA EL SERVICIO DONDE SE SOLICITA SE LE DA UN VALOR DE 10 PUNTOS, CASO CONTRARIO SE LE ASIGNA EL VALOR DE 0 PUNTOS</t>
  </si>
  <si>
    <t>SI</t>
  </si>
  <si>
    <t>NO</t>
  </si>
  <si>
    <t>NA</t>
  </si>
  <si>
    <t xml:space="preserve">PROCEDIMIENTOS A REALIZAR </t>
  </si>
  <si>
    <t xml:space="preserve">EN LA PROPUESTA SE DEBE EXPLICAR SI LA TECNOLOGÍA OFERTADA CUMPLE CON LOS REQUERIMIENTOS APROPIADOS PARA PRESTAR LOS SERVICIOS QUE SOLICITA LA INSTITUCIÓN  </t>
  </si>
  <si>
    <t xml:space="preserve">SI CUMPLE CON LA CANTIDAD MÍNIMA DE PROCEDIMIENTOS QUE SE NECESITA EN LA CLINICA SE LE ASIGNA UN PUNTAJE DE 10 PUNTOS, CASO CONTRARIO SE LE ASIGNA UN VALOR DE 0 PUNTOS </t>
  </si>
  <si>
    <t xml:space="preserve">EN LA PROPUESTA SE DEBE ESPECIFICAR SI LA TECNOLOGÍA OFERTADA ES CAPAZ DE SOPORTAR LA DEMANDA DE PACIENTES DE ACUERDO A LOS SERVICIOS DE LA INSTITUCIÓN </t>
  </si>
  <si>
    <t>DEPENDE DEL RANGO DE PACIENTES QUE ATIENDA CADA SERVICIO</t>
  </si>
  <si>
    <t xml:space="preserve">COMPETIVIDAD A NIVEL NACIONAL </t>
  </si>
  <si>
    <t xml:space="preserve">ESTE ÍTEM SE DEBE EVALUAR CUANDO LA TECNOLOGÍA ES NACIONAL, ES DECIR LA PROPUESTA PRESENTADA DEBE EXPLICAR QUE BENEFICIOS TIENE CON RESPECTO A TECNOLOGÍAS SIMILARES A LAS OFERTADAS  </t>
  </si>
  <si>
    <t>SI CUMPLE CON BENEFICIOS LA TECNOLOGÍA NACIONAL SE LE ASIGNA EL MÁXIMO VALOR, CASO CONTRARIO SE LE ASIGNA 0 PUNTOS,EN EL CASO DE QUE LA TECNOLOGÍA OFERTADA NO APLIQUE, ESTE ÍTEM NO SE EVALUA.</t>
  </si>
  <si>
    <t>INVESTIGACIÓN Y DOCENCIA</t>
  </si>
  <si>
    <t xml:space="preserve">LA PROPUESTA DEBE ESPECIFICAR SI LA TECNOLOGÍA OFERTADA ES APROPIADA PARA TEMAS DE INVESTIGACIÓN Y DOCENCIA DE ACUERDO A LA MISIÓN Y VISIÓN DE LA INSTITUCIÓN DE SALUD </t>
  </si>
  <si>
    <t>SI LA TECNOLOGÍA OFERTADA CUMPLE CON LOS REQUISITOS DE INVESTIGACIÓN Y DOCENCIA SE LE ASIGNA EL MÁXIMO VALOR, CASO CONTRARIO SE LE ASIGNA 0 PUNTOS,EN EL CASO DE QUE LA TECNOLOGÍA OFERTADA NO APLIQUE, ESTE ÍTEM NO SE EVALUA.</t>
  </si>
  <si>
    <t xml:space="preserve">SE DEBE EXPLICAR SI LA TECNOLOGÍA OFERTADA PERMITE TRABAJAR DE UNA FORMA DIFERENTE CON MAS LIBERTAD Y FLEXIBILIDAD FACILITANDO UNA COMUNICACIÓN MAS EFICIENTE Y FLUIDA EN LOS PROCESOS DONDE SE VA A UTILIZAR </t>
  </si>
  <si>
    <t>SI LA TECNOLOGÍA OFERTADA CUMPLE CON LAS OBSERVACIONES DE ESTE PARÁMETRO SE LE ASIGNA EL MÁXIMO VALOR, CASO CONTRARIO SE LE ASIGNA 0 PUNTOS,EN EL CASO DE QUE LA TECNOLOGÍA OFERTADA NO APLIQUE, ESTE ÍTEM NO SE EVALUA.</t>
  </si>
  <si>
    <t xml:space="preserve">SE DEBE EXPLICAR SI LA TECNOLOGÍA OFERTADA OFRECE LAS OPCIONES DE CAPTURA, ALMACENAMIENTO Y ANÁLISIS DE DATOS PARA EXAMINAR EL ESTADO DEL PACIENTE </t>
  </si>
  <si>
    <t>SE DEBE EXPLICAR SI GRACIAS AL REGISTRO DE DATOS, PERMITE HACER OBSERVACIONES DE FORMA RÁPIDA, LO QUE CONLLEVA A UNA MENOR PROBALIDAD DE ERRORES CON EL PACIENTE GRACIAS A LAS FUNCIONES DE DICHA TECNOLOGÍA</t>
  </si>
  <si>
    <t xml:space="preserve"> LA PROPUESTA INCLUYE LAS DISPOSICIÓN FINAL DE LA TECNOLOGÍA OFERTADA, O SI  CUENTA CON ALGUN REGLAMENTO DE DISPOSICIÓN FINAL DE REPUESTOS O EQUIPOS OBSOLETOS </t>
  </si>
  <si>
    <t>Monitor de Signos Vitales (MSV) - BENEVISION N15</t>
  </si>
  <si>
    <t>PARÁMETROS DE COSTO</t>
  </si>
  <si>
    <t>PROVEEDORES</t>
  </si>
  <si>
    <t>COOMURCALCOL</t>
  </si>
  <si>
    <t>GEMEDCO</t>
  </si>
  <si>
    <t>$39.984.000 + IVA</t>
  </si>
  <si>
    <t>$29.702.400 + IVA</t>
  </si>
  <si>
    <t>PAGO: 120 DÍAS</t>
  </si>
  <si>
    <t>DESCUENTO: 5% PAGO A 30 DÍAS</t>
  </si>
  <si>
    <t>3 AÑOS</t>
  </si>
  <si>
    <t>2 AÑOS</t>
  </si>
  <si>
    <t xml:space="preserve">4 PREVENTIVOS INCLUIDOS EN LA GARANTIA </t>
  </si>
  <si>
    <t>COSTO DE GARANTÍA EXTENDIDA $1.500.000 + IVA</t>
  </si>
  <si>
    <t>10 AÑOS</t>
  </si>
  <si>
    <t>COSTO CONSUMIBLES</t>
  </si>
  <si>
    <t xml:space="preserve">SE INCLUYEN EN LA GARANTÍA, PRECIO SE CONCERTA EN LA NEGOCIACIÓN </t>
  </si>
  <si>
    <t>NO SE ESPECIFICA</t>
  </si>
  <si>
    <t xml:space="preserve">SE INCLUYE EN LA GARANTÍA, PRECIO SE CONCERTA EN LA NEGOCIACIÓN </t>
  </si>
  <si>
    <t>SE GARANTIZA EL SUMINISTRO DE REPUESTOS POR 5 AÑOS UNA VEZ TERMINE LA VIDA ÚTIL</t>
  </si>
  <si>
    <t>COSTO CAPACITACIONES</t>
  </si>
  <si>
    <t>$60.000/HORA</t>
  </si>
  <si>
    <t>$100.000/HORA</t>
  </si>
  <si>
    <t>COSTO MANTENIMIENTO</t>
  </si>
  <si>
    <t>$350.000,VARIACIÓN SEGÚN IPC. SE INCLUYEN 2 PREVENTIVOS.</t>
  </si>
  <si>
    <t>$350.000 +IVA, VARIACIÓN SEGÚN IPC. SE INCLUYEN 2 PREVENTIVOS ANUAL.</t>
  </si>
  <si>
    <t>TOTAL</t>
  </si>
  <si>
    <t>MESAS DE CIRUGÍA - HYBASE 6100</t>
  </si>
  <si>
    <t xml:space="preserve"> PARÁMETROS DE COSTO</t>
  </si>
  <si>
    <t>TÉCNICA ELECTROMÉDICA</t>
  </si>
  <si>
    <t>$90.440.000 + IVA</t>
  </si>
  <si>
    <t>$61.475.000+ IVA</t>
  </si>
  <si>
    <t>$57.120.000 + IVA</t>
  </si>
  <si>
    <t>DESCUENTO: 5% PAGO 30 DÍAS</t>
  </si>
  <si>
    <t>INCLUYE 2 PREVENTIVOS</t>
  </si>
  <si>
    <t>INCLUYE 4 PREVENTIVOS</t>
  </si>
  <si>
    <t>COSTO DE LA GARANTÍA EXTENDIDA: $1.000.000</t>
  </si>
  <si>
    <t>COSTO GARANTÍA EXTENDIDA 8.700.000 + IVA</t>
  </si>
  <si>
    <t>5 AÑOS</t>
  </si>
  <si>
    <t>7 AÑOS</t>
  </si>
  <si>
    <t>SE SUMINISTRA POR 10 AÑOS</t>
  </si>
  <si>
    <t>SE SUMINISTRA POR 5 AÑOS</t>
  </si>
  <si>
    <t>POR 5 AÑOS UNA VEZ TERMINE LA VIDA ÚTIL</t>
  </si>
  <si>
    <t>$ 150.000/HORA</t>
  </si>
  <si>
    <t>$ 200.000/ HORA</t>
  </si>
  <si>
    <t>NO ESPECIFICA</t>
  </si>
  <si>
    <t>$ 1.000.000 VALOR CONTRATO ANUAL</t>
  </si>
  <si>
    <t xml:space="preserve">$ 700.000 VALOR CONTRATO ANUAL </t>
  </si>
  <si>
    <t>2 PREVENTIVOS EN EL CONTRATO</t>
  </si>
  <si>
    <t xml:space="preserve">2 PREVENTIVOS EN EL CONTRATO </t>
  </si>
  <si>
    <t>ELECTROCARDIÓGRAFO BENEHEART R3</t>
  </si>
  <si>
    <t>IME IMPORT MEDICAL COLOMBIA</t>
  </si>
  <si>
    <t>QUANTRONICS S.A.S.</t>
  </si>
  <si>
    <t>GENERAL MÉDICA DE COLOMBIA SAS</t>
  </si>
  <si>
    <t>$4.105.500 + IVA</t>
  </si>
  <si>
    <t>US$ 6.651 + IVA ($19.953.000)*</t>
  </si>
  <si>
    <t>7.818.300 + IVA</t>
  </si>
  <si>
    <t xml:space="preserve"> DESCUENTO: 7% PAGO ANTICIPADO</t>
  </si>
  <si>
    <t>DESCUENTO: 3% SIN ESPECIFICACION DE PLAZO</t>
  </si>
  <si>
    <t>DESCUENTO: 3% PAGO 30 DÍAS</t>
  </si>
  <si>
    <t>1 AÑO POR DEFECTOS DE FÁBRICA</t>
  </si>
  <si>
    <t>1 MANTENIMIENTO EN LA GARANTÍA</t>
  </si>
  <si>
    <t>LA CALIBRACIÓN NO SE INCLUYE EN LA GARANTÍA</t>
  </si>
  <si>
    <t>COSTO DE LA GARANTÍA EXTENDIDA: USD$ 400 + IVA, ($1.200.000) 2 CALIBRACIONES EN LA GARANTÍA*</t>
  </si>
  <si>
    <t>COSTO GARANTÍA EXTENDIDA: $600.000</t>
  </si>
  <si>
    <t>SE SUMINISTRA POR 5 AÑOS, UNA VEZ TERMINE LA VIDA ÚTIL</t>
  </si>
  <si>
    <t>$230.000/HORA</t>
  </si>
  <si>
    <t>A CONVENIR</t>
  </si>
  <si>
    <t>$100.000/ HORA</t>
  </si>
  <si>
    <t>$ 200.000 + IVA</t>
  </si>
  <si>
    <t>USD$ 280 +IVA ($840.000) VALOR CONTRATO ANUAL*</t>
  </si>
  <si>
    <t>$400.000 + IVA VALOR CONTRATO ANUAL</t>
  </si>
  <si>
    <t>8% VARIACIÓN ANUAL CONTRATO MTTO, 1 PREVENTIVO EN EL CONTRATO</t>
  </si>
  <si>
    <t>5%VARIACIÓN CONTRATO ANUAL, 2 PREVENTIVOS EN EL CONTRATO</t>
  </si>
  <si>
    <t xml:space="preserve"> 2 PREVENTIVOS EN EL CONTRATO </t>
  </si>
  <si>
    <t>USD 6.931 ($20.793.000)*</t>
  </si>
  <si>
    <t>* PARA REALIZAR LA COMPARACIÓN EN PRECIOS SE TOMÓ EL VALOR DEL DOLAR PROMEDIO DE $3000 COP.</t>
  </si>
  <si>
    <t>MONITOR DE SIGNOS VITALES (MSV) BENEVISION N15</t>
  </si>
  <si>
    <t>BENEFICIO</t>
  </si>
  <si>
    <t>CIRUGÍA</t>
  </si>
  <si>
    <t>PROCEDIMIENTOS A REALIZAR</t>
  </si>
  <si>
    <t>TODOS LOS PROCEDIMIENTOS</t>
  </si>
  <si>
    <t>CANTIDAD DE PACIENTES</t>
  </si>
  <si>
    <t>14 QUIRÓFANOS, PROMEDIO DE 10 CX DIARIAS</t>
  </si>
  <si>
    <t xml:space="preserve">PARÁMETROS ADICIONALES </t>
  </si>
  <si>
    <t>FLEXIBILIDAD Y REDUCCIÓN DEL ESTRÉS EN LOS PROCEDIMIENTOS</t>
  </si>
  <si>
    <t xml:space="preserve">ANÁLISIS DE DATOS FRENTE A RIESGOS EN LOS PROCEDIMIENTOS </t>
  </si>
  <si>
    <t>MOTIVACIÓN DEL PERSONAL</t>
  </si>
  <si>
    <t>GESTIÓN AMBIENTAL</t>
  </si>
  <si>
    <t>MESAS DE CIRUGÍA HYBASE 6100</t>
  </si>
  <si>
    <t>TECNICA ELECTROMÉDICA</t>
  </si>
  <si>
    <t>CUMPLE</t>
  </si>
  <si>
    <t>PROMEDIO DE 1000 PACIENTES ANUAL</t>
  </si>
  <si>
    <t>MSV N15</t>
  </si>
  <si>
    <t>PUNTUACIÓN</t>
  </si>
  <si>
    <t>DESCUENTOS FINANCIEROS,PLAZO EN DIAS EN DESUCNETOS</t>
  </si>
  <si>
    <t>PUNTUACIÓN DE VARIABLES A TENER EN CUENTA</t>
  </si>
  <si>
    <t>MINIMO 24 MESES,NUMERO DE PREVENTIVOS INCLUIDOS EN LA GARANTIA, COSTO DE LA GARANTIA EXTENDIDA</t>
  </si>
  <si>
    <t>MINIMO 5 AÑOS</t>
  </si>
  <si>
    <t>POR CUANTO TIEMPO SE SE GARANTIZA EL SUMINISTRO DE CONSUMIBLES</t>
  </si>
  <si>
    <t>POR CUANTO TIEMPO SE SE GARANTIZA EL SUMINISTRO DE ACCESORIOS Y REPUESTOS</t>
  </si>
  <si>
    <t>VALOR,PERSONA QUE DICTE (ING, TEC,ETC), DURACION EN HORAS, LUGAR DONDE SE DICTA</t>
  </si>
  <si>
    <t>VALOR CONTRATO ANUAL, VARIACION DEL CONTRATO ANUAL, NUMERO DE PREVENTIVOS INCLUIDOS EN EL CONTRATO</t>
  </si>
  <si>
    <t>MSV BENEVISION N15</t>
  </si>
  <si>
    <t>ECONOMICO</t>
  </si>
  <si>
    <t>AREA DE SERVICIO</t>
  </si>
  <si>
    <t>CIRUGIA</t>
  </si>
  <si>
    <t xml:space="preserve">PERMITE TRABAJAR  CON MAS LIBERTAD Y FLEXIBILIDAD FACILITANDO UNA COMUNICACIÓN MAS EFICIENTE Y FLUIDA EN LOS PROCESOS DE CIRUGÍA </t>
  </si>
  <si>
    <t>14 QUIROFANOS/ PROMEDIO DE 10 CX DIARIAS</t>
  </si>
  <si>
    <t xml:space="preserve">CAPTURA, ALMACENAMIENTO Y ANALISIS DE DATOS PARA EXAMINAR EL ESTADO DEL PACIENTE </t>
  </si>
  <si>
    <t xml:space="preserve">VISUALIZACION DE LAS FUNCIONES DE LOS MODULOS DEL EQUIPO </t>
  </si>
  <si>
    <t>INVESTIGACION Y DOCENCIA</t>
  </si>
  <si>
    <t xml:space="preserve">GRACIAS AL REGISTRO DE DATOS PERMITE HACER OBSERVACIONES DE FORMA RAPIDA CONLLEVA A UNA MENOR PROBALIDAD DE ERRORES CON EL PACIENTE GRACIAS A LA FUNCION DE LOS MODULOS QUE PRESENTAN LOS MONITORES EN LA VISUALIZACON DE LA PANTALLA </t>
  </si>
  <si>
    <t xml:space="preserve">PARAMETROS ADICIONALES </t>
  </si>
  <si>
    <t xml:space="preserve">ANALISIS DE DATOS FRENTE A RIESGOS EN LOS PROCEDIMIENTOS </t>
  </si>
  <si>
    <t>SUPERVISION RAPIDA Y EFECTIVA DE LOS PACIENTES</t>
  </si>
  <si>
    <t>GESTION AMBIENTAL</t>
  </si>
  <si>
    <t>PARÁMETROS BENEFICIO</t>
  </si>
  <si>
    <t>ÍTEMS A EVALUAR</t>
  </si>
  <si>
    <t>PUNTUACIÓN VARIABLES A TENER EN CUENTA</t>
  </si>
  <si>
    <t>INVESTIGACIÓN</t>
  </si>
  <si>
    <t xml:space="preserve">FLEXIBILIDAD Y REDUCCIÓN DEL ESTRÉS EN LOS PROCEDIMIENTOS (LIBERTAD Y FLEXIBILIDAD) </t>
  </si>
  <si>
    <t>MESA DE CIRUGíA HYBASE 6100</t>
  </si>
  <si>
    <t>PARÁMETROS COSTO</t>
  </si>
  <si>
    <t>MESA CIRUGÍA HYBASE 6100</t>
  </si>
  <si>
    <t>ELECTROCARDIÓGRAFO</t>
  </si>
  <si>
    <t xml:space="preserve">QUANTRONICS S.A.S. </t>
  </si>
  <si>
    <t>ANALISIS COSTO BENEFICIO</t>
  </si>
  <si>
    <t>PROOVEDOR</t>
  </si>
  <si>
    <t>SUMATORIA COSTOS</t>
  </si>
  <si>
    <t>SUMATORIA BENEFICIOS</t>
  </si>
  <si>
    <t>RELACIÓN C/B</t>
  </si>
  <si>
    <t>RELACION B/C</t>
  </si>
  <si>
    <t>0.69</t>
  </si>
  <si>
    <t>MESA DE CIRUGÍA HYBASE 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</si>
</sst>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&quot;$&quot;#,##0;[Red]\-&quot;$&quot;#,##0"/>
    <numFmt numFmtId="166" formatCode="_-&quot;$&quot;* #,##0.00_-;\-&quot;$&quot;* #,##0.00_-;_-&quot;$&quot;* &quot;-&quot;??_-;_-@_-"/>
    <numFmt numFmtId="167" formatCode="0.0"/>
    <numFmt numFmtId="168" formatCode="&quot;$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67" fontId="0" fillId="2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5" fillId="0" borderId="1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17" xfId="0" applyBorder="1"/>
    <xf numFmtId="0" fontId="0" fillId="0" borderId="25" xfId="0" applyBorder="1"/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0" fillId="0" borderId="1" xfId="1" applyFont="1" applyBorder="1" applyAlignment="1">
      <alignment horizontal="left" vertical="center" wrapText="1"/>
    </xf>
    <xf numFmtId="166" fontId="2" fillId="2" borderId="1" xfId="1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6" fontId="0" fillId="2" borderId="1" xfId="1" applyFont="1" applyFill="1" applyBorder="1" applyAlignment="1">
      <alignment horizontal="left"/>
    </xf>
    <xf numFmtId="166" fontId="0" fillId="2" borderId="1" xfId="1" applyFont="1" applyFill="1" applyBorder="1" applyAlignment="1">
      <alignment horizontal="left" vertical="center"/>
    </xf>
    <xf numFmtId="166" fontId="0" fillId="2" borderId="1" xfId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top"/>
    </xf>
    <xf numFmtId="0" fontId="0" fillId="0" borderId="17" xfId="0" applyBorder="1" applyAlignment="1">
      <alignment horizontal="center"/>
    </xf>
    <xf numFmtId="9" fontId="0" fillId="0" borderId="14" xfId="0" applyNumberForma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6" fontId="0" fillId="0" borderId="11" xfId="1" applyFont="1" applyBorder="1" applyAlignment="1">
      <alignment horizontal="left" vertical="center" wrapText="1"/>
    </xf>
    <xf numFmtId="166" fontId="0" fillId="0" borderId="10" xfId="1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6" fontId="0" fillId="2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6" fontId="0" fillId="0" borderId="11" xfId="1" applyFont="1" applyBorder="1" applyAlignment="1">
      <alignment horizontal="center" vertical="center" wrapText="1"/>
    </xf>
    <xf numFmtId="166" fontId="0" fillId="0" borderId="10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4">
    <cellStyle name="Moneda" xfId="1" builtinId="4"/>
    <cellStyle name="Moneda [0]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1"/>
  <sheetViews>
    <sheetView topLeftCell="A52" zoomScale="90" zoomScaleNormal="90" workbookViewId="0">
      <selection activeCell="J15" sqref="J15"/>
    </sheetView>
  </sheetViews>
  <sheetFormatPr defaultColWidth="11.42578125" defaultRowHeight="15"/>
  <cols>
    <col min="2" max="2" width="16.5703125" customWidth="1"/>
    <col min="3" max="3" width="38.140625" customWidth="1"/>
    <col min="4" max="4" width="25.42578125" customWidth="1"/>
    <col min="5" max="5" width="16.7109375" customWidth="1"/>
    <col min="6" max="6" width="21.140625" customWidth="1"/>
    <col min="7" max="7" width="18.140625" customWidth="1"/>
    <col min="8" max="8" width="14.42578125" customWidth="1"/>
    <col min="11" max="11" width="23.5703125" customWidth="1"/>
    <col min="12" max="12" width="25.5703125" customWidth="1"/>
    <col min="13" max="13" width="25.140625" customWidth="1"/>
    <col min="14" max="14" width="21.85546875" customWidth="1"/>
  </cols>
  <sheetData>
    <row r="1" spans="2:8" ht="21">
      <c r="B1" s="111" t="s">
        <v>0</v>
      </c>
      <c r="C1" s="112"/>
      <c r="D1" s="112"/>
      <c r="E1" s="112"/>
      <c r="F1" s="112"/>
      <c r="G1" s="112"/>
      <c r="H1" s="113"/>
    </row>
    <row r="2" spans="2:8" ht="24.75" customHeight="1" thickBot="1">
      <c r="B2" s="27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9" t="s">
        <v>7</v>
      </c>
    </row>
    <row r="3" spans="2:8">
      <c r="B3" s="105" t="s">
        <v>8</v>
      </c>
      <c r="C3" s="102" t="s">
        <v>9</v>
      </c>
      <c r="D3" s="17" t="s">
        <v>10</v>
      </c>
      <c r="E3" s="18"/>
      <c r="F3" s="18"/>
      <c r="G3" s="18"/>
      <c r="H3" s="19"/>
    </row>
    <row r="4" spans="2:8">
      <c r="B4" s="106"/>
      <c r="C4" s="103"/>
      <c r="D4" s="15" t="s">
        <v>11</v>
      </c>
      <c r="E4" s="31"/>
      <c r="F4" s="31"/>
      <c r="G4" s="31"/>
      <c r="H4" s="46"/>
    </row>
    <row r="5" spans="2:8">
      <c r="B5" s="106"/>
      <c r="C5" s="103"/>
      <c r="D5" s="16" t="s">
        <v>12</v>
      </c>
      <c r="E5" s="31"/>
      <c r="F5" s="31"/>
      <c r="G5" s="31"/>
      <c r="H5" s="46"/>
    </row>
    <row r="6" spans="2:8">
      <c r="B6" s="106"/>
      <c r="C6" s="103" t="s">
        <v>13</v>
      </c>
      <c r="D6" s="31" t="s">
        <v>14</v>
      </c>
      <c r="E6" s="31"/>
      <c r="F6" s="31"/>
      <c r="G6" s="31"/>
      <c r="H6" s="46"/>
    </row>
    <row r="7" spans="2:8">
      <c r="B7" s="106"/>
      <c r="C7" s="103"/>
      <c r="D7" s="16" t="s">
        <v>15</v>
      </c>
      <c r="E7" s="31"/>
      <c r="F7" s="31"/>
      <c r="G7" s="31"/>
      <c r="H7" s="46"/>
    </row>
    <row r="8" spans="2:8" ht="15.75" thickBot="1">
      <c r="B8" s="107"/>
      <c r="C8" s="104"/>
      <c r="D8" s="20" t="s">
        <v>16</v>
      </c>
      <c r="E8" s="7"/>
      <c r="F8" s="7"/>
      <c r="G8" s="7"/>
      <c r="H8" s="21"/>
    </row>
    <row r="9" spans="2:8">
      <c r="B9" s="108" t="s">
        <v>17</v>
      </c>
      <c r="C9" s="102" t="s">
        <v>18</v>
      </c>
      <c r="D9" s="17" t="s">
        <v>19</v>
      </c>
      <c r="E9" s="18"/>
      <c r="F9" s="18"/>
      <c r="G9" s="18"/>
      <c r="H9" s="19"/>
    </row>
    <row r="10" spans="2:8">
      <c r="B10" s="109"/>
      <c r="C10" s="103"/>
      <c r="D10" s="16" t="s">
        <v>20</v>
      </c>
      <c r="E10" s="31"/>
      <c r="F10" s="31"/>
      <c r="G10" s="31"/>
      <c r="H10" s="46"/>
    </row>
    <row r="11" spans="2:8">
      <c r="B11" s="109"/>
      <c r="C11" s="103"/>
      <c r="D11" s="16" t="s">
        <v>21</v>
      </c>
      <c r="E11" s="31"/>
      <c r="F11" s="31"/>
      <c r="G11" s="31"/>
      <c r="H11" s="46"/>
    </row>
    <row r="12" spans="2:8">
      <c r="B12" s="109"/>
      <c r="C12" s="118" t="s">
        <v>22</v>
      </c>
      <c r="D12" s="15" t="s">
        <v>23</v>
      </c>
      <c r="E12" s="31"/>
      <c r="F12" s="31"/>
      <c r="G12" s="31"/>
      <c r="H12" s="46"/>
    </row>
    <row r="13" spans="2:8">
      <c r="B13" s="109"/>
      <c r="C13" s="118"/>
      <c r="D13" s="16" t="s">
        <v>24</v>
      </c>
      <c r="E13" s="31"/>
      <c r="F13" s="31"/>
      <c r="G13" s="31"/>
      <c r="H13" s="46"/>
    </row>
    <row r="14" spans="2:8">
      <c r="B14" s="109"/>
      <c r="C14" s="118"/>
      <c r="D14" s="16" t="s">
        <v>25</v>
      </c>
      <c r="E14" s="31"/>
      <c r="F14" s="31"/>
      <c r="G14" s="31"/>
      <c r="H14" s="46"/>
    </row>
    <row r="15" spans="2:8">
      <c r="B15" s="109"/>
      <c r="C15" s="103" t="s">
        <v>26</v>
      </c>
      <c r="D15" s="15" t="s">
        <v>27</v>
      </c>
      <c r="E15" s="31"/>
      <c r="F15" s="31"/>
      <c r="G15" s="31"/>
      <c r="H15" s="46"/>
    </row>
    <row r="16" spans="2:8">
      <c r="B16" s="109"/>
      <c r="C16" s="103"/>
      <c r="D16" s="16" t="s">
        <v>28</v>
      </c>
      <c r="E16" s="31"/>
      <c r="F16" s="31"/>
      <c r="G16" s="31"/>
      <c r="H16" s="46"/>
    </row>
    <row r="17" spans="2:8" ht="15.75" thickBot="1">
      <c r="B17" s="110"/>
      <c r="C17" s="104"/>
      <c r="D17" s="20" t="s">
        <v>29</v>
      </c>
      <c r="E17" s="7"/>
      <c r="F17" s="7"/>
      <c r="G17" s="7"/>
      <c r="H17" s="21"/>
    </row>
    <row r="18" spans="2:8">
      <c r="B18" s="108" t="s">
        <v>30</v>
      </c>
      <c r="C18" s="102" t="s">
        <v>31</v>
      </c>
      <c r="D18" s="17" t="s">
        <v>32</v>
      </c>
      <c r="E18" s="18"/>
      <c r="F18" s="18"/>
      <c r="G18" s="18"/>
      <c r="H18" s="19"/>
    </row>
    <row r="19" spans="2:8">
      <c r="B19" s="109"/>
      <c r="C19" s="103"/>
      <c r="D19" s="16" t="s">
        <v>33</v>
      </c>
      <c r="E19" s="31"/>
      <c r="F19" s="31"/>
      <c r="G19" s="31"/>
      <c r="H19" s="46"/>
    </row>
    <row r="20" spans="2:8" ht="15.75" thickBot="1">
      <c r="B20" s="110"/>
      <c r="C20" s="104"/>
      <c r="D20" s="20" t="s">
        <v>34</v>
      </c>
      <c r="E20" s="7"/>
      <c r="F20" s="7"/>
      <c r="G20" s="7"/>
      <c r="H20" s="21"/>
    </row>
    <row r="21" spans="2:8">
      <c r="B21" s="105" t="s">
        <v>35</v>
      </c>
      <c r="C21" s="102" t="s">
        <v>36</v>
      </c>
      <c r="D21" s="17" t="s">
        <v>32</v>
      </c>
      <c r="E21" s="18"/>
      <c r="F21" s="18"/>
      <c r="G21" s="18"/>
      <c r="H21" s="19"/>
    </row>
    <row r="22" spans="2:8">
      <c r="B22" s="106"/>
      <c r="C22" s="103"/>
      <c r="D22" s="16" t="s">
        <v>33</v>
      </c>
      <c r="E22" s="31"/>
      <c r="F22" s="31"/>
      <c r="G22" s="31"/>
      <c r="H22" s="46"/>
    </row>
    <row r="23" spans="2:8" ht="15.75" thickBot="1">
      <c r="B23" s="107"/>
      <c r="C23" s="104"/>
      <c r="D23" s="20" t="s">
        <v>34</v>
      </c>
      <c r="E23" s="7"/>
      <c r="F23" s="7"/>
      <c r="G23" s="7"/>
      <c r="H23" s="21"/>
    </row>
    <row r="24" spans="2:8" ht="15" customHeight="1">
      <c r="B24" s="105" t="s">
        <v>37</v>
      </c>
      <c r="C24" s="102" t="s">
        <v>36</v>
      </c>
      <c r="D24" s="17" t="s">
        <v>32</v>
      </c>
      <c r="E24" s="18"/>
      <c r="F24" s="18"/>
      <c r="G24" s="18"/>
      <c r="H24" s="19"/>
    </row>
    <row r="25" spans="2:8">
      <c r="B25" s="106"/>
      <c r="C25" s="103"/>
      <c r="D25" s="16" t="s">
        <v>33</v>
      </c>
      <c r="E25" s="31"/>
      <c r="F25" s="31"/>
      <c r="G25" s="31"/>
      <c r="H25" s="46"/>
    </row>
    <row r="26" spans="2:8" ht="15.75" thickBot="1">
      <c r="B26" s="107"/>
      <c r="C26" s="104"/>
      <c r="D26" s="20" t="s">
        <v>34</v>
      </c>
      <c r="E26" s="7"/>
      <c r="F26" s="7"/>
      <c r="G26" s="7"/>
      <c r="H26" s="21"/>
    </row>
    <row r="27" spans="2:8">
      <c r="B27" s="99" t="s">
        <v>38</v>
      </c>
      <c r="C27" s="102" t="s">
        <v>39</v>
      </c>
      <c r="D27" s="17" t="s">
        <v>40</v>
      </c>
      <c r="E27" s="22"/>
      <c r="F27" s="22"/>
      <c r="G27" s="22"/>
      <c r="H27" s="23"/>
    </row>
    <row r="28" spans="2:8">
      <c r="B28" s="100"/>
      <c r="C28" s="103"/>
      <c r="D28" s="16" t="s">
        <v>41</v>
      </c>
      <c r="E28" s="3"/>
      <c r="F28" s="3"/>
      <c r="G28" s="3"/>
      <c r="H28" s="24"/>
    </row>
    <row r="29" spans="2:8">
      <c r="B29" s="100"/>
      <c r="C29" s="103"/>
      <c r="D29" s="16" t="s">
        <v>42</v>
      </c>
      <c r="E29" s="3"/>
      <c r="F29" s="3"/>
      <c r="G29" s="3"/>
      <c r="H29" s="24"/>
    </row>
    <row r="30" spans="2:8">
      <c r="B30" s="100"/>
      <c r="C30" s="97" t="s">
        <v>43</v>
      </c>
      <c r="D30" s="16" t="s">
        <v>44</v>
      </c>
      <c r="E30" s="3"/>
      <c r="F30" s="3"/>
      <c r="G30" s="3"/>
      <c r="H30" s="24"/>
    </row>
    <row r="31" spans="2:8">
      <c r="B31" s="100"/>
      <c r="C31" s="97"/>
      <c r="D31" s="16" t="s">
        <v>45</v>
      </c>
      <c r="E31" s="3"/>
      <c r="F31" s="3"/>
      <c r="G31" s="3"/>
      <c r="H31" s="24"/>
    </row>
    <row r="32" spans="2:8">
      <c r="B32" s="100"/>
      <c r="C32" s="103" t="s">
        <v>46</v>
      </c>
      <c r="D32" s="9">
        <v>1</v>
      </c>
      <c r="E32" s="3"/>
      <c r="F32" s="3"/>
      <c r="G32" s="3"/>
      <c r="H32" s="24"/>
    </row>
    <row r="33" spans="2:8">
      <c r="B33" s="100"/>
      <c r="C33" s="103"/>
      <c r="D33" s="9">
        <v>2</v>
      </c>
      <c r="E33" s="3"/>
      <c r="F33" s="3"/>
      <c r="G33" s="3"/>
      <c r="H33" s="24"/>
    </row>
    <row r="34" spans="2:8">
      <c r="B34" s="100"/>
      <c r="C34" s="103" t="s">
        <v>47</v>
      </c>
      <c r="D34" s="16" t="s">
        <v>48</v>
      </c>
      <c r="E34" s="3"/>
      <c r="F34" s="3"/>
      <c r="G34" s="3"/>
      <c r="H34" s="24"/>
    </row>
    <row r="35" spans="2:8" ht="15.75" thickBot="1">
      <c r="B35" s="101"/>
      <c r="C35" s="104"/>
      <c r="D35" s="20" t="s">
        <v>49</v>
      </c>
      <c r="E35" s="25"/>
      <c r="F35" s="25"/>
      <c r="G35" s="25"/>
      <c r="H35" s="26"/>
    </row>
    <row r="36" spans="2:8" ht="15" customHeight="1">
      <c r="B36" s="99" t="s">
        <v>50</v>
      </c>
      <c r="C36" s="102" t="s">
        <v>51</v>
      </c>
      <c r="D36" s="17" t="s">
        <v>52</v>
      </c>
      <c r="E36" s="22"/>
      <c r="F36" s="22"/>
      <c r="G36" s="22"/>
      <c r="H36" s="23"/>
    </row>
    <row r="37" spans="2:8">
      <c r="B37" s="100"/>
      <c r="C37" s="103"/>
      <c r="D37" s="16" t="s">
        <v>53</v>
      </c>
      <c r="E37" s="3"/>
      <c r="F37" s="3"/>
      <c r="G37" s="3"/>
      <c r="H37" s="24"/>
    </row>
    <row r="38" spans="2:8">
      <c r="B38" s="100"/>
      <c r="C38" s="103"/>
      <c r="D38" s="16" t="s">
        <v>54</v>
      </c>
      <c r="E38" s="3"/>
      <c r="F38" s="3"/>
      <c r="G38" s="3"/>
      <c r="H38" s="24"/>
    </row>
    <row r="39" spans="2:8">
      <c r="B39" s="100"/>
      <c r="C39" s="97" t="s">
        <v>55</v>
      </c>
      <c r="D39" s="15" t="s">
        <v>56</v>
      </c>
      <c r="E39" s="3"/>
      <c r="F39" s="3"/>
      <c r="G39" s="3"/>
      <c r="H39" s="24"/>
    </row>
    <row r="40" spans="2:8">
      <c r="B40" s="100"/>
      <c r="C40" s="97"/>
      <c r="D40" s="16" t="s">
        <v>57</v>
      </c>
      <c r="E40" s="3"/>
      <c r="F40" s="3"/>
      <c r="G40" s="3"/>
      <c r="H40" s="24"/>
    </row>
    <row r="41" spans="2:8">
      <c r="B41" s="100"/>
      <c r="C41" s="97" t="s">
        <v>58</v>
      </c>
      <c r="D41" s="16" t="s">
        <v>59</v>
      </c>
      <c r="E41" s="3"/>
      <c r="F41" s="3"/>
      <c r="G41" s="3"/>
      <c r="H41" s="24"/>
    </row>
    <row r="42" spans="2:8" ht="15.75" thickBot="1">
      <c r="B42" s="101"/>
      <c r="C42" s="98"/>
      <c r="D42" s="20" t="s">
        <v>25</v>
      </c>
      <c r="E42" s="25"/>
      <c r="F42" s="25"/>
      <c r="G42" s="25"/>
      <c r="H42" s="26"/>
    </row>
    <row r="46" spans="2:8" ht="15.75" thickBot="1"/>
    <row r="47" spans="2:8" ht="18.75">
      <c r="B47" s="114" t="s">
        <v>60</v>
      </c>
      <c r="C47" s="115"/>
      <c r="D47" s="115"/>
      <c r="E47" s="115"/>
      <c r="F47" s="115"/>
      <c r="G47" s="115"/>
      <c r="H47" s="116"/>
    </row>
    <row r="48" spans="2:8" ht="15.75" thickBot="1">
      <c r="B48" s="27" t="s">
        <v>1</v>
      </c>
      <c r="C48" s="28" t="s">
        <v>2</v>
      </c>
      <c r="D48" s="28" t="s">
        <v>3</v>
      </c>
      <c r="E48" s="28" t="s">
        <v>4</v>
      </c>
      <c r="F48" s="28" t="s">
        <v>5</v>
      </c>
      <c r="G48" s="28" t="s">
        <v>6</v>
      </c>
      <c r="H48" s="29" t="s">
        <v>7</v>
      </c>
    </row>
    <row r="49" spans="2:8">
      <c r="B49" s="105" t="s">
        <v>61</v>
      </c>
      <c r="C49" s="40" t="s">
        <v>62</v>
      </c>
      <c r="D49" s="17"/>
      <c r="E49" s="18"/>
      <c r="F49" s="18"/>
      <c r="G49" s="18"/>
      <c r="H49" s="19"/>
    </row>
    <row r="50" spans="2:8">
      <c r="B50" s="106"/>
      <c r="C50" s="103" t="s">
        <v>63</v>
      </c>
      <c r="D50" s="15" t="s">
        <v>64</v>
      </c>
      <c r="E50" s="31"/>
      <c r="F50" s="31"/>
      <c r="G50" s="31"/>
      <c r="H50" s="46"/>
    </row>
    <row r="51" spans="2:8" ht="15.75" thickBot="1">
      <c r="B51" s="106"/>
      <c r="C51" s="103"/>
      <c r="D51" s="20" t="s">
        <v>65</v>
      </c>
      <c r="E51" s="31"/>
      <c r="F51" s="31"/>
      <c r="G51" s="31"/>
      <c r="H51" s="46"/>
    </row>
    <row r="52" spans="2:8">
      <c r="B52" s="108" t="s">
        <v>66</v>
      </c>
      <c r="C52" s="102" t="s">
        <v>67</v>
      </c>
      <c r="D52" s="15" t="s">
        <v>64</v>
      </c>
      <c r="E52" s="18"/>
      <c r="F52" s="18"/>
      <c r="G52" s="18"/>
      <c r="H52" s="19"/>
    </row>
    <row r="53" spans="2:8">
      <c r="B53" s="109"/>
      <c r="C53" s="103"/>
      <c r="D53" s="16" t="s">
        <v>65</v>
      </c>
      <c r="E53" s="31"/>
      <c r="F53" s="31"/>
      <c r="G53" s="31"/>
      <c r="H53" s="46"/>
    </row>
    <row r="54" spans="2:8" ht="15" customHeight="1" thickBot="1">
      <c r="B54" s="117"/>
      <c r="C54" s="72" t="s">
        <v>68</v>
      </c>
      <c r="D54" s="74" t="s">
        <v>69</v>
      </c>
      <c r="E54" s="39"/>
      <c r="F54" s="39"/>
      <c r="G54" s="39"/>
      <c r="H54" s="47"/>
    </row>
    <row r="55" spans="2:8" ht="15" customHeight="1">
      <c r="B55" s="108" t="s">
        <v>70</v>
      </c>
      <c r="C55" s="40" t="s">
        <v>71</v>
      </c>
      <c r="D55" s="17" t="s">
        <v>69</v>
      </c>
      <c r="E55" s="18"/>
      <c r="F55" s="18"/>
      <c r="G55" s="18"/>
      <c r="H55" s="19"/>
    </row>
    <row r="56" spans="2:8" ht="15.75" thickBot="1">
      <c r="B56" s="110"/>
      <c r="C56" s="44" t="s">
        <v>72</v>
      </c>
      <c r="D56" s="20" t="s">
        <v>69</v>
      </c>
      <c r="E56" s="7"/>
      <c r="F56" s="7"/>
      <c r="G56" s="7"/>
      <c r="H56" s="21"/>
    </row>
    <row r="57" spans="2:8" ht="46.5" customHeight="1">
      <c r="B57" s="105" t="s">
        <v>73</v>
      </c>
      <c r="C57" s="40" t="s">
        <v>74</v>
      </c>
      <c r="D57" s="17" t="s">
        <v>69</v>
      </c>
      <c r="E57" s="18"/>
      <c r="F57" s="18"/>
      <c r="G57" s="18"/>
      <c r="H57" s="19"/>
    </row>
    <row r="58" spans="2:8" ht="45">
      <c r="B58" s="106"/>
      <c r="C58" s="42" t="s">
        <v>75</v>
      </c>
      <c r="D58" s="9" t="s">
        <v>69</v>
      </c>
      <c r="E58" s="3"/>
      <c r="F58" s="3"/>
      <c r="G58" s="3"/>
      <c r="H58" s="24"/>
    </row>
    <row r="59" spans="2:8" ht="30">
      <c r="B59" s="106"/>
      <c r="C59" s="42" t="s">
        <v>76</v>
      </c>
      <c r="D59" s="9" t="s">
        <v>69</v>
      </c>
      <c r="E59" s="3"/>
      <c r="F59" s="3"/>
      <c r="G59" s="3"/>
      <c r="H59" s="24"/>
    </row>
    <row r="60" spans="2:8" ht="30">
      <c r="B60" s="106"/>
      <c r="C60" s="42" t="s">
        <v>77</v>
      </c>
      <c r="D60" s="9" t="s">
        <v>69</v>
      </c>
      <c r="E60" s="3"/>
      <c r="F60" s="3"/>
      <c r="G60" s="3"/>
      <c r="H60" s="24"/>
    </row>
    <row r="61" spans="2:8" ht="30.75" thickBot="1">
      <c r="B61" s="107"/>
      <c r="C61" s="43" t="s">
        <v>78</v>
      </c>
      <c r="D61" s="73" t="s">
        <v>69</v>
      </c>
      <c r="E61" s="25"/>
      <c r="F61" s="25"/>
      <c r="G61" s="25"/>
      <c r="H61" s="26"/>
    </row>
  </sheetData>
  <mergeCells count="30">
    <mergeCell ref="B55:B56"/>
    <mergeCell ref="B57:B61"/>
    <mergeCell ref="B1:H1"/>
    <mergeCell ref="B49:B51"/>
    <mergeCell ref="C50:C51"/>
    <mergeCell ref="B47:H47"/>
    <mergeCell ref="B52:B54"/>
    <mergeCell ref="C52:C53"/>
    <mergeCell ref="C21:C23"/>
    <mergeCell ref="B21:B23"/>
    <mergeCell ref="C3:C5"/>
    <mergeCell ref="C6:C8"/>
    <mergeCell ref="B3:B8"/>
    <mergeCell ref="C9:C11"/>
    <mergeCell ref="C12:C14"/>
    <mergeCell ref="C15:C17"/>
    <mergeCell ref="B9:B17"/>
    <mergeCell ref="C18:C20"/>
    <mergeCell ref="B18:B20"/>
    <mergeCell ref="C36:C38"/>
    <mergeCell ref="C39:C40"/>
    <mergeCell ref="C41:C42"/>
    <mergeCell ref="B36:B42"/>
    <mergeCell ref="C24:C26"/>
    <mergeCell ref="B24:B26"/>
    <mergeCell ref="C30:C31"/>
    <mergeCell ref="C32:C33"/>
    <mergeCell ref="C34:C35"/>
    <mergeCell ref="C27:C29"/>
    <mergeCell ref="B27:B35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I25"/>
  <sheetViews>
    <sheetView tabSelected="1" topLeftCell="B16" zoomScale="106" zoomScaleNormal="106" workbookViewId="0">
      <selection activeCell="J14" sqref="J14"/>
    </sheetView>
  </sheetViews>
  <sheetFormatPr defaultColWidth="11.42578125" defaultRowHeight="15"/>
  <cols>
    <col min="3" max="3" width="17.5703125" customWidth="1"/>
    <col min="8" max="8" width="18.140625" customWidth="1"/>
  </cols>
  <sheetData>
    <row r="1" spans="3:9" ht="15.75" thickBot="1"/>
    <row r="2" spans="3:9" ht="15.75" thickBot="1">
      <c r="C2" s="180" t="s">
        <v>237</v>
      </c>
      <c r="D2" s="181"/>
      <c r="E2" s="181"/>
      <c r="F2" s="181"/>
      <c r="G2" s="181"/>
      <c r="H2" s="181"/>
      <c r="I2" s="182"/>
    </row>
    <row r="4" spans="3:9">
      <c r="C4" s="159" t="s">
        <v>203</v>
      </c>
      <c r="D4" s="160"/>
      <c r="E4" s="160"/>
      <c r="F4" s="160"/>
      <c r="G4" s="161"/>
    </row>
    <row r="5" spans="3:9">
      <c r="C5" s="62" t="s">
        <v>238</v>
      </c>
      <c r="D5" s="193" t="s">
        <v>114</v>
      </c>
      <c r="E5" s="194"/>
      <c r="F5" s="193" t="s">
        <v>115</v>
      </c>
      <c r="G5" s="194"/>
    </row>
    <row r="6" spans="3:9" ht="30">
      <c r="C6" s="52" t="s">
        <v>239</v>
      </c>
      <c r="D6" s="152">
        <f>SUM('PUNTUACIÓN DE CADA EQUIPO'!E4:E10)</f>
        <v>100</v>
      </c>
      <c r="E6" s="152"/>
      <c r="F6" s="152">
        <f>SUM('PUNTUACIÓN DE CADA EQUIPO'!F4:F10)</f>
        <v>130</v>
      </c>
      <c r="G6" s="152"/>
    </row>
    <row r="7" spans="3:9" ht="30">
      <c r="C7" s="52" t="s">
        <v>240</v>
      </c>
      <c r="D7" s="191">
        <f>SUM('PUNTUACIÓN DE CADA EQUIPO'!E29:E39)</f>
        <v>110</v>
      </c>
      <c r="E7" s="192"/>
      <c r="F7" s="152">
        <f>SUM('PUNTUACIÓN DE CADA EQUIPO'!F29:F39)</f>
        <v>100</v>
      </c>
      <c r="G7" s="152"/>
    </row>
    <row r="8" spans="3:9">
      <c r="C8" s="13" t="s">
        <v>241</v>
      </c>
      <c r="D8" s="188">
        <f>D6/D7</f>
        <v>0.90909090909090906</v>
      </c>
      <c r="E8" s="188"/>
      <c r="F8" s="188">
        <f>F6/F7</f>
        <v>1.3</v>
      </c>
      <c r="G8" s="188"/>
    </row>
    <row r="9" spans="3:9">
      <c r="C9" s="13" t="s">
        <v>242</v>
      </c>
      <c r="D9" s="187">
        <f>D7/D6</f>
        <v>1.1000000000000001</v>
      </c>
      <c r="E9" s="187"/>
      <c r="F9" s="187" t="s">
        <v>243</v>
      </c>
      <c r="G9" s="187"/>
    </row>
    <row r="12" spans="3:9">
      <c r="C12" s="169" t="s">
        <v>244</v>
      </c>
      <c r="D12" s="169"/>
      <c r="E12" s="169"/>
      <c r="F12" s="169"/>
      <c r="G12" s="169"/>
      <c r="H12" s="169"/>
    </row>
    <row r="13" spans="3:9" ht="30">
      <c r="C13" s="62" t="s">
        <v>238</v>
      </c>
      <c r="D13" s="195" t="s">
        <v>114</v>
      </c>
      <c r="E13" s="196"/>
      <c r="F13" s="195" t="s">
        <v>115</v>
      </c>
      <c r="G13" s="196"/>
      <c r="H13" s="62" t="s">
        <v>139</v>
      </c>
    </row>
    <row r="14" spans="3:9" ht="30">
      <c r="C14" s="52" t="s">
        <v>239</v>
      </c>
      <c r="D14" s="152">
        <f>SUM('PUNTUACIÓN DE CADA EQUIPO'!E45:E51)</f>
        <v>35</v>
      </c>
      <c r="E14" s="152"/>
      <c r="F14" s="152">
        <f>SUM('PUNTUACIÓN DE CADA EQUIPO'!F45:F51)</f>
        <v>105</v>
      </c>
      <c r="G14" s="152"/>
      <c r="H14" s="9">
        <f>SUM('PUNTUACIÓN DE CADA EQUIPO'!G45:G51)</f>
        <v>110</v>
      </c>
    </row>
    <row r="15" spans="3:9" ht="30">
      <c r="C15" s="52" t="s">
        <v>240</v>
      </c>
      <c r="D15" s="152">
        <f>SUM('PUNTUACIÓN DE CADA EQUIPO'!F57:F67)</f>
        <v>30</v>
      </c>
      <c r="E15" s="152"/>
      <c r="F15" s="152">
        <f>SUM('PUNTUACIÓN DE CADA EQUIPO'!G57:G67)</f>
        <v>70</v>
      </c>
      <c r="G15" s="152"/>
      <c r="H15" s="12">
        <f>SUM('PUNTUACIÓN DE CADA EQUIPO'!H57:H67)</f>
        <v>70</v>
      </c>
    </row>
    <row r="16" spans="3:9">
      <c r="C16" s="13" t="s">
        <v>241</v>
      </c>
      <c r="D16" s="183">
        <f>D14/D15</f>
        <v>1.1666666666666667</v>
      </c>
      <c r="E16" s="184"/>
      <c r="F16" s="185">
        <f>F14/F15</f>
        <v>1.5</v>
      </c>
      <c r="G16" s="186"/>
      <c r="H16" s="14">
        <f>H14/H15</f>
        <v>1.5714285714285714</v>
      </c>
    </row>
    <row r="17" spans="3:8">
      <c r="C17" s="13" t="s">
        <v>242</v>
      </c>
      <c r="D17" s="188">
        <f>D15/D14</f>
        <v>0.8571428571428571</v>
      </c>
      <c r="E17" s="188"/>
      <c r="F17" s="188">
        <f>F15/F14</f>
        <v>0.66666666666666663</v>
      </c>
      <c r="G17" s="188"/>
      <c r="H17" s="14">
        <f>H15/H14</f>
        <v>0.63636363636363635</v>
      </c>
    </row>
    <row r="20" spans="3:8">
      <c r="C20" s="169" t="s">
        <v>235</v>
      </c>
      <c r="D20" s="169"/>
      <c r="E20" s="169"/>
      <c r="F20" s="169"/>
      <c r="G20" s="169"/>
      <c r="H20" s="169"/>
    </row>
    <row r="21" spans="3:8" ht="30">
      <c r="C21" s="62" t="s">
        <v>238</v>
      </c>
      <c r="D21" s="189" t="s">
        <v>161</v>
      </c>
      <c r="E21" s="190"/>
      <c r="F21" s="189" t="s">
        <v>236</v>
      </c>
      <c r="G21" s="190"/>
      <c r="H21" s="62" t="s">
        <v>163</v>
      </c>
    </row>
    <row r="22" spans="3:8" ht="30" customHeight="1">
      <c r="C22" s="52" t="s">
        <v>239</v>
      </c>
      <c r="D22" s="152">
        <f>SUM('PUNTUACIÓN DE CADA EQUIPO'!E73:E79)</f>
        <v>100</v>
      </c>
      <c r="E22" s="152"/>
      <c r="F22" s="191">
        <f>SUM('PUNTUACIÓN DE CADA EQUIPO'!F73:F79)</f>
        <v>85</v>
      </c>
      <c r="G22" s="192"/>
      <c r="H22" s="9">
        <f>SUM('PUNTUACIÓN DE CADA EQUIPO'!G73:G79)</f>
        <v>100</v>
      </c>
    </row>
    <row r="23" spans="3:8" ht="30">
      <c r="C23" s="52" t="s">
        <v>240</v>
      </c>
      <c r="D23" s="152">
        <f>SUM('PUNTUACIÓN DE CADA EQUIPO'!F85:F95)</f>
        <v>110</v>
      </c>
      <c r="E23" s="152"/>
      <c r="F23" s="152">
        <f>SUM('PUNTUACIÓN DE CADA EQUIPO'!G85:G95)</f>
        <v>110</v>
      </c>
      <c r="G23" s="152"/>
      <c r="H23" s="12">
        <f>SUM('PUNTUACIÓN DE CADA EQUIPO'!H85:H95)</f>
        <v>80</v>
      </c>
    </row>
    <row r="24" spans="3:8">
      <c r="C24" s="13" t="s">
        <v>241</v>
      </c>
      <c r="D24" s="188">
        <f>D22/D23</f>
        <v>0.90909090909090906</v>
      </c>
      <c r="E24" s="188"/>
      <c r="F24" s="188">
        <f>F22/F23</f>
        <v>0.77272727272727271</v>
      </c>
      <c r="G24" s="188"/>
      <c r="H24" s="14">
        <f>H22/H23</f>
        <v>1.25</v>
      </c>
    </row>
    <row r="25" spans="3:8">
      <c r="C25" s="13" t="s">
        <v>242</v>
      </c>
      <c r="D25" s="188">
        <f>D23/D22</f>
        <v>1.1000000000000001</v>
      </c>
      <c r="E25" s="188"/>
      <c r="F25" s="188">
        <f>F23/F22</f>
        <v>1.2941176470588236</v>
      </c>
      <c r="G25" s="188"/>
      <c r="H25" s="14">
        <f>H23/H22</f>
        <v>0.8</v>
      </c>
    </row>
  </sheetData>
  <mergeCells count="34">
    <mergeCell ref="D25:E25"/>
    <mergeCell ref="F25:G25"/>
    <mergeCell ref="D17:E17"/>
    <mergeCell ref="F17:G17"/>
    <mergeCell ref="C4:G4"/>
    <mergeCell ref="D5:E5"/>
    <mergeCell ref="F5:G5"/>
    <mergeCell ref="D6:E6"/>
    <mergeCell ref="F6:G6"/>
    <mergeCell ref="D7:E7"/>
    <mergeCell ref="F7:G7"/>
    <mergeCell ref="D8:E8"/>
    <mergeCell ref="F8:G8"/>
    <mergeCell ref="D13:E13"/>
    <mergeCell ref="F13:G13"/>
    <mergeCell ref="D24:E24"/>
    <mergeCell ref="F24:G24"/>
    <mergeCell ref="C20:H20"/>
    <mergeCell ref="D21:E21"/>
    <mergeCell ref="F21:G21"/>
    <mergeCell ref="D22:E22"/>
    <mergeCell ref="F22:G22"/>
    <mergeCell ref="D23:E23"/>
    <mergeCell ref="F23:G23"/>
    <mergeCell ref="C2:I2"/>
    <mergeCell ref="D15:E15"/>
    <mergeCell ref="F15:G15"/>
    <mergeCell ref="D16:E16"/>
    <mergeCell ref="F16:G16"/>
    <mergeCell ref="C12:H12"/>
    <mergeCell ref="D9:E9"/>
    <mergeCell ref="F9:G9"/>
    <mergeCell ref="D14:E14"/>
    <mergeCell ref="F14:G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2"/>
  <sheetViews>
    <sheetView workbookViewId="0">
      <selection activeCell="A8" sqref="A8"/>
    </sheetView>
  </sheetViews>
  <sheetFormatPr defaultColWidth="11.42578125" defaultRowHeight="15"/>
  <cols>
    <col min="2" max="2" width="26.42578125" bestFit="1" customWidth="1"/>
    <col min="3" max="3" width="41.42578125" customWidth="1"/>
    <col min="4" max="4" width="24.28515625" customWidth="1"/>
    <col min="5" max="5" width="20.42578125" bestFit="1" customWidth="1"/>
    <col min="6" max="6" width="13.7109375" customWidth="1"/>
  </cols>
  <sheetData>
    <row r="1" spans="2:5" ht="15.75" thickBot="1"/>
    <row r="2" spans="2:5" ht="21">
      <c r="B2" s="124" t="s">
        <v>79</v>
      </c>
      <c r="C2" s="125"/>
      <c r="D2" s="125"/>
      <c r="E2" s="126"/>
    </row>
    <row r="3" spans="2:5" ht="15.75" thickBot="1">
      <c r="B3" s="27" t="s">
        <v>80</v>
      </c>
      <c r="C3" s="27" t="s">
        <v>81</v>
      </c>
      <c r="D3" s="27" t="s">
        <v>82</v>
      </c>
      <c r="E3" s="93" t="s">
        <v>83</v>
      </c>
    </row>
    <row r="4" spans="2:5">
      <c r="B4" s="108" t="s">
        <v>8</v>
      </c>
      <c r="C4" s="130" t="s">
        <v>9</v>
      </c>
      <c r="D4" s="18" t="s">
        <v>10</v>
      </c>
      <c r="E4" s="19">
        <v>0</v>
      </c>
    </row>
    <row r="5" spans="2:5">
      <c r="B5" s="109"/>
      <c r="C5" s="131"/>
      <c r="D5" s="31" t="s">
        <v>84</v>
      </c>
      <c r="E5" s="46">
        <v>5</v>
      </c>
    </row>
    <row r="6" spans="2:5">
      <c r="B6" s="109"/>
      <c r="C6" s="131"/>
      <c r="D6" s="31" t="s">
        <v>12</v>
      </c>
      <c r="E6" s="46">
        <v>10</v>
      </c>
    </row>
    <row r="7" spans="2:5">
      <c r="B7" s="109"/>
      <c r="C7" s="131" t="s">
        <v>13</v>
      </c>
      <c r="D7" s="31" t="s">
        <v>14</v>
      </c>
      <c r="E7" s="46">
        <v>0</v>
      </c>
    </row>
    <row r="8" spans="2:5">
      <c r="B8" s="109"/>
      <c r="C8" s="131"/>
      <c r="D8" s="16" t="s">
        <v>15</v>
      </c>
      <c r="E8" s="46">
        <v>5</v>
      </c>
    </row>
    <row r="9" spans="2:5" ht="15.75" thickBot="1">
      <c r="B9" s="110"/>
      <c r="C9" s="132"/>
      <c r="D9" s="20" t="s">
        <v>16</v>
      </c>
      <c r="E9" s="21">
        <v>10</v>
      </c>
    </row>
    <row r="10" spans="2:5">
      <c r="B10" s="108" t="s">
        <v>17</v>
      </c>
      <c r="C10" s="127" t="s">
        <v>18</v>
      </c>
      <c r="D10" s="17" t="s">
        <v>19</v>
      </c>
      <c r="E10" s="19">
        <v>0</v>
      </c>
    </row>
    <row r="11" spans="2:5">
      <c r="B11" s="109"/>
      <c r="C11" s="128"/>
      <c r="D11" s="16" t="s">
        <v>20</v>
      </c>
      <c r="E11" s="46">
        <v>5</v>
      </c>
    </row>
    <row r="12" spans="2:5">
      <c r="B12" s="109"/>
      <c r="C12" s="128"/>
      <c r="D12" s="16" t="s">
        <v>21</v>
      </c>
      <c r="E12" s="46">
        <v>10</v>
      </c>
    </row>
    <row r="13" spans="2:5">
      <c r="B13" s="109"/>
      <c r="C13" s="128" t="s">
        <v>22</v>
      </c>
      <c r="D13" s="15" t="s">
        <v>23</v>
      </c>
      <c r="E13" s="46">
        <v>0</v>
      </c>
    </row>
    <row r="14" spans="2:5">
      <c r="B14" s="109"/>
      <c r="C14" s="128"/>
      <c r="D14" s="16" t="s">
        <v>24</v>
      </c>
      <c r="E14" s="46">
        <v>5</v>
      </c>
    </row>
    <row r="15" spans="2:5">
      <c r="B15" s="109"/>
      <c r="C15" s="128"/>
      <c r="D15" s="16" t="s">
        <v>25</v>
      </c>
      <c r="E15" s="46">
        <v>10</v>
      </c>
    </row>
    <row r="16" spans="2:5">
      <c r="B16" s="109"/>
      <c r="C16" s="128" t="s">
        <v>26</v>
      </c>
      <c r="D16" s="15" t="s">
        <v>27</v>
      </c>
      <c r="E16" s="46">
        <v>10</v>
      </c>
    </row>
    <row r="17" spans="2:5">
      <c r="B17" s="109"/>
      <c r="C17" s="128"/>
      <c r="D17" s="16" t="s">
        <v>28</v>
      </c>
      <c r="E17" s="46">
        <v>5</v>
      </c>
    </row>
    <row r="18" spans="2:5" ht="15.75" thickBot="1">
      <c r="B18" s="110"/>
      <c r="C18" s="129"/>
      <c r="D18" s="20" t="s">
        <v>29</v>
      </c>
      <c r="E18" s="21">
        <v>0</v>
      </c>
    </row>
    <row r="19" spans="2:5">
      <c r="B19" s="108" t="s">
        <v>30</v>
      </c>
      <c r="C19" s="127" t="s">
        <v>31</v>
      </c>
      <c r="D19" s="17" t="s">
        <v>32</v>
      </c>
      <c r="E19" s="19">
        <v>0</v>
      </c>
    </row>
    <row r="20" spans="2:5">
      <c r="B20" s="109"/>
      <c r="C20" s="128"/>
      <c r="D20" s="16" t="s">
        <v>33</v>
      </c>
      <c r="E20" s="46">
        <v>5</v>
      </c>
    </row>
    <row r="21" spans="2:5" ht="15.75" thickBot="1">
      <c r="B21" s="110"/>
      <c r="C21" s="129"/>
      <c r="D21" s="20" t="s">
        <v>34</v>
      </c>
      <c r="E21" s="21">
        <v>10</v>
      </c>
    </row>
    <row r="22" spans="2:5">
      <c r="B22" s="105" t="s">
        <v>35</v>
      </c>
      <c r="C22" s="127" t="s">
        <v>36</v>
      </c>
      <c r="D22" s="17" t="s">
        <v>32</v>
      </c>
      <c r="E22" s="19">
        <v>0</v>
      </c>
    </row>
    <row r="23" spans="2:5">
      <c r="B23" s="106"/>
      <c r="C23" s="128"/>
      <c r="D23" s="16" t="s">
        <v>33</v>
      </c>
      <c r="E23" s="46">
        <v>5</v>
      </c>
    </row>
    <row r="24" spans="2:5" ht="15.75" thickBot="1">
      <c r="B24" s="107"/>
      <c r="C24" s="129"/>
      <c r="D24" s="20" t="s">
        <v>34</v>
      </c>
      <c r="E24" s="21">
        <v>10</v>
      </c>
    </row>
    <row r="25" spans="2:5">
      <c r="B25" s="105" t="s">
        <v>37</v>
      </c>
      <c r="C25" s="127" t="s">
        <v>36</v>
      </c>
      <c r="D25" s="17" t="s">
        <v>32</v>
      </c>
      <c r="E25" s="19">
        <v>0</v>
      </c>
    </row>
    <row r="26" spans="2:5">
      <c r="B26" s="106"/>
      <c r="C26" s="128"/>
      <c r="D26" s="16" t="s">
        <v>33</v>
      </c>
      <c r="E26" s="46">
        <v>5</v>
      </c>
    </row>
    <row r="27" spans="2:5" ht="15.75" thickBot="1">
      <c r="B27" s="107"/>
      <c r="C27" s="129"/>
      <c r="D27" s="20" t="s">
        <v>34</v>
      </c>
      <c r="E27" s="21">
        <v>10</v>
      </c>
    </row>
    <row r="28" spans="2:5">
      <c r="B28" s="99" t="s">
        <v>38</v>
      </c>
      <c r="C28" s="127" t="s">
        <v>39</v>
      </c>
      <c r="D28" s="17" t="s">
        <v>40</v>
      </c>
      <c r="E28" s="19">
        <v>10</v>
      </c>
    </row>
    <row r="29" spans="2:5">
      <c r="B29" s="100"/>
      <c r="C29" s="128"/>
      <c r="D29" s="16" t="s">
        <v>41</v>
      </c>
      <c r="E29" s="46">
        <v>5</v>
      </c>
    </row>
    <row r="30" spans="2:5">
      <c r="B30" s="100"/>
      <c r="C30" s="128"/>
      <c r="D30" s="16" t="s">
        <v>42</v>
      </c>
      <c r="E30" s="46">
        <v>0</v>
      </c>
    </row>
    <row r="31" spans="2:5">
      <c r="B31" s="100"/>
      <c r="C31" s="128" t="s">
        <v>43</v>
      </c>
      <c r="D31" s="16" t="s">
        <v>44</v>
      </c>
      <c r="E31" s="46">
        <v>10</v>
      </c>
    </row>
    <row r="32" spans="2:5">
      <c r="B32" s="100"/>
      <c r="C32" s="128"/>
      <c r="D32" s="16" t="s">
        <v>45</v>
      </c>
      <c r="E32" s="46">
        <v>5</v>
      </c>
    </row>
    <row r="33" spans="2:6">
      <c r="B33" s="100"/>
      <c r="C33" s="128" t="s">
        <v>46</v>
      </c>
      <c r="D33" s="31">
        <v>1</v>
      </c>
      <c r="E33" s="46">
        <v>5</v>
      </c>
    </row>
    <row r="34" spans="2:6">
      <c r="B34" s="100"/>
      <c r="C34" s="128"/>
      <c r="D34" s="31">
        <v>2</v>
      </c>
      <c r="E34" s="46">
        <v>10</v>
      </c>
    </row>
    <row r="35" spans="2:6">
      <c r="B35" s="100"/>
      <c r="C35" s="128" t="s">
        <v>47</v>
      </c>
      <c r="D35" s="16" t="s">
        <v>48</v>
      </c>
      <c r="E35" s="46">
        <v>10</v>
      </c>
    </row>
    <row r="36" spans="2:6" ht="15.75" thickBot="1">
      <c r="B36" s="101"/>
      <c r="C36" s="129"/>
      <c r="D36" s="20" t="s">
        <v>49</v>
      </c>
      <c r="E36" s="21">
        <v>0</v>
      </c>
    </row>
    <row r="37" spans="2:6">
      <c r="B37" s="99" t="s">
        <v>50</v>
      </c>
      <c r="C37" s="127" t="s">
        <v>51</v>
      </c>
      <c r="D37" s="17" t="s">
        <v>52</v>
      </c>
      <c r="E37" s="19">
        <v>10</v>
      </c>
    </row>
    <row r="38" spans="2:6">
      <c r="B38" s="100"/>
      <c r="C38" s="128"/>
      <c r="D38" s="16" t="s">
        <v>53</v>
      </c>
      <c r="E38" s="46">
        <v>5</v>
      </c>
    </row>
    <row r="39" spans="2:6">
      <c r="B39" s="100"/>
      <c r="C39" s="128"/>
      <c r="D39" s="16" t="s">
        <v>54</v>
      </c>
      <c r="E39" s="46">
        <v>0</v>
      </c>
    </row>
    <row r="40" spans="2:6">
      <c r="B40" s="100"/>
      <c r="C40" s="128" t="s">
        <v>55</v>
      </c>
      <c r="D40" s="15" t="s">
        <v>56</v>
      </c>
      <c r="E40" s="46">
        <v>0</v>
      </c>
    </row>
    <row r="41" spans="2:6">
      <c r="B41" s="100"/>
      <c r="C41" s="128"/>
      <c r="D41" s="16" t="s">
        <v>85</v>
      </c>
      <c r="E41" s="46">
        <v>10</v>
      </c>
    </row>
    <row r="42" spans="2:6">
      <c r="B42" s="100"/>
      <c r="C42" s="128" t="s">
        <v>58</v>
      </c>
      <c r="D42" s="16" t="s">
        <v>59</v>
      </c>
      <c r="E42" s="46">
        <v>5</v>
      </c>
    </row>
    <row r="43" spans="2:6" ht="15.75" thickBot="1">
      <c r="B43" s="101"/>
      <c r="C43" s="129"/>
      <c r="D43" s="20" t="s">
        <v>25</v>
      </c>
      <c r="E43" s="21">
        <v>10</v>
      </c>
    </row>
    <row r="45" spans="2:6" ht="15.75" thickBot="1"/>
    <row r="46" spans="2:6" ht="21">
      <c r="B46" s="121" t="s">
        <v>86</v>
      </c>
      <c r="C46" s="122"/>
      <c r="D46" s="122"/>
      <c r="E46" s="122"/>
      <c r="F46" s="123"/>
    </row>
    <row r="47" spans="2:6" ht="30">
      <c r="B47" s="90" t="s">
        <v>80</v>
      </c>
      <c r="C47" s="48" t="s">
        <v>87</v>
      </c>
      <c r="D47" s="48" t="s">
        <v>88</v>
      </c>
      <c r="E47" s="30" t="s">
        <v>89</v>
      </c>
      <c r="F47" s="91" t="s">
        <v>83</v>
      </c>
    </row>
    <row r="48" spans="2:6">
      <c r="B48" s="106" t="s">
        <v>62</v>
      </c>
      <c r="C48" s="119" t="s">
        <v>90</v>
      </c>
      <c r="D48" s="119" t="s">
        <v>91</v>
      </c>
      <c r="E48" s="12" t="s">
        <v>92</v>
      </c>
      <c r="F48" s="92">
        <v>10</v>
      </c>
    </row>
    <row r="49" spans="2:6">
      <c r="B49" s="106"/>
      <c r="C49" s="119"/>
      <c r="D49" s="119"/>
      <c r="E49" s="12" t="s">
        <v>93</v>
      </c>
      <c r="F49" s="92">
        <v>0</v>
      </c>
    </row>
    <row r="50" spans="2:6">
      <c r="B50" s="106"/>
      <c r="C50" s="119"/>
      <c r="D50" s="119"/>
      <c r="E50" s="12" t="s">
        <v>94</v>
      </c>
      <c r="F50" s="92" t="s">
        <v>94</v>
      </c>
    </row>
    <row r="51" spans="2:6">
      <c r="B51" s="106" t="s">
        <v>95</v>
      </c>
      <c r="C51" s="119" t="s">
        <v>96</v>
      </c>
      <c r="D51" s="119" t="s">
        <v>97</v>
      </c>
      <c r="E51" s="15" t="s">
        <v>64</v>
      </c>
      <c r="F51" s="46">
        <v>0</v>
      </c>
    </row>
    <row r="52" spans="2:6">
      <c r="B52" s="106"/>
      <c r="C52" s="119"/>
      <c r="D52" s="119"/>
      <c r="E52" s="16" t="s">
        <v>65</v>
      </c>
      <c r="F52" s="46">
        <v>10</v>
      </c>
    </row>
    <row r="53" spans="2:6">
      <c r="B53" s="106" t="s">
        <v>67</v>
      </c>
      <c r="C53" s="119" t="s">
        <v>98</v>
      </c>
      <c r="D53" s="119" t="s">
        <v>99</v>
      </c>
      <c r="E53" s="15" t="s">
        <v>64</v>
      </c>
      <c r="F53" s="46">
        <v>0</v>
      </c>
    </row>
    <row r="54" spans="2:6">
      <c r="B54" s="106"/>
      <c r="C54" s="119"/>
      <c r="D54" s="119"/>
      <c r="E54" s="16" t="s">
        <v>65</v>
      </c>
      <c r="F54" s="46">
        <v>10</v>
      </c>
    </row>
    <row r="55" spans="2:6">
      <c r="B55" s="106" t="s">
        <v>100</v>
      </c>
      <c r="C55" s="119" t="s">
        <v>101</v>
      </c>
      <c r="D55" s="119" t="s">
        <v>102</v>
      </c>
      <c r="E55" s="16" t="s">
        <v>92</v>
      </c>
      <c r="F55" s="46">
        <v>10</v>
      </c>
    </row>
    <row r="56" spans="2:6">
      <c r="B56" s="106"/>
      <c r="C56" s="119"/>
      <c r="D56" s="119"/>
      <c r="E56" s="16" t="s">
        <v>93</v>
      </c>
      <c r="F56" s="46">
        <v>0</v>
      </c>
    </row>
    <row r="57" spans="2:6">
      <c r="B57" s="106"/>
      <c r="C57" s="119"/>
      <c r="D57" s="119"/>
      <c r="E57" s="16" t="s">
        <v>94</v>
      </c>
      <c r="F57" s="46" t="s">
        <v>94</v>
      </c>
    </row>
    <row r="58" spans="2:6">
      <c r="B58" s="106" t="s">
        <v>103</v>
      </c>
      <c r="C58" s="119" t="s">
        <v>104</v>
      </c>
      <c r="D58" s="119" t="s">
        <v>105</v>
      </c>
      <c r="E58" s="16" t="s">
        <v>92</v>
      </c>
      <c r="F58" s="46">
        <v>10</v>
      </c>
    </row>
    <row r="59" spans="2:6">
      <c r="B59" s="106"/>
      <c r="C59" s="119"/>
      <c r="D59" s="119"/>
      <c r="E59" s="16" t="s">
        <v>93</v>
      </c>
      <c r="F59" s="46">
        <v>0</v>
      </c>
    </row>
    <row r="60" spans="2:6">
      <c r="B60" s="106"/>
      <c r="C60" s="119"/>
      <c r="D60" s="119"/>
      <c r="E60" s="16" t="s">
        <v>94</v>
      </c>
      <c r="F60" s="46" t="s">
        <v>94</v>
      </c>
    </row>
    <row r="61" spans="2:6">
      <c r="B61" s="106" t="s">
        <v>74</v>
      </c>
      <c r="C61" s="119" t="s">
        <v>106</v>
      </c>
      <c r="D61" s="119" t="s">
        <v>107</v>
      </c>
      <c r="E61" s="16" t="s">
        <v>92</v>
      </c>
      <c r="F61" s="46">
        <v>10</v>
      </c>
    </row>
    <row r="62" spans="2:6">
      <c r="B62" s="106"/>
      <c r="C62" s="119"/>
      <c r="D62" s="119"/>
      <c r="E62" s="16" t="s">
        <v>93</v>
      </c>
      <c r="F62" s="46">
        <v>0</v>
      </c>
    </row>
    <row r="63" spans="2:6">
      <c r="B63" s="106"/>
      <c r="C63" s="119"/>
      <c r="D63" s="119"/>
      <c r="E63" s="16" t="s">
        <v>94</v>
      </c>
      <c r="F63" s="46" t="s">
        <v>94</v>
      </c>
    </row>
    <row r="64" spans="2:6">
      <c r="B64" s="106" t="s">
        <v>75</v>
      </c>
      <c r="C64" s="119" t="s">
        <v>108</v>
      </c>
      <c r="D64" s="119" t="s">
        <v>107</v>
      </c>
      <c r="E64" s="16" t="s">
        <v>92</v>
      </c>
      <c r="F64" s="46">
        <v>10</v>
      </c>
    </row>
    <row r="65" spans="2:6">
      <c r="B65" s="106"/>
      <c r="C65" s="119"/>
      <c r="D65" s="119"/>
      <c r="E65" s="16" t="s">
        <v>93</v>
      </c>
      <c r="F65" s="46">
        <v>0</v>
      </c>
    </row>
    <row r="66" spans="2:6">
      <c r="B66" s="106"/>
      <c r="C66" s="119"/>
      <c r="D66" s="119"/>
      <c r="E66" s="16" t="s">
        <v>94</v>
      </c>
      <c r="F66" s="46" t="s">
        <v>94</v>
      </c>
    </row>
    <row r="67" spans="2:6">
      <c r="B67" s="106" t="s">
        <v>76</v>
      </c>
      <c r="C67" s="119" t="s">
        <v>109</v>
      </c>
      <c r="D67" s="119" t="s">
        <v>107</v>
      </c>
      <c r="E67" s="16" t="s">
        <v>92</v>
      </c>
      <c r="F67" s="46">
        <v>10</v>
      </c>
    </row>
    <row r="68" spans="2:6">
      <c r="B68" s="106"/>
      <c r="C68" s="119"/>
      <c r="D68" s="119"/>
      <c r="E68" s="16" t="s">
        <v>93</v>
      </c>
      <c r="F68" s="46">
        <v>0</v>
      </c>
    </row>
    <row r="69" spans="2:6">
      <c r="B69" s="106"/>
      <c r="C69" s="119"/>
      <c r="D69" s="119"/>
      <c r="E69" s="16" t="s">
        <v>94</v>
      </c>
      <c r="F69" s="46" t="s">
        <v>94</v>
      </c>
    </row>
    <row r="70" spans="2:6">
      <c r="B70" s="106" t="s">
        <v>78</v>
      </c>
      <c r="C70" s="119" t="s">
        <v>110</v>
      </c>
      <c r="D70" s="119" t="s">
        <v>107</v>
      </c>
      <c r="E70" s="16" t="s">
        <v>92</v>
      </c>
      <c r="F70" s="46">
        <v>10</v>
      </c>
    </row>
    <row r="71" spans="2:6">
      <c r="B71" s="106"/>
      <c r="C71" s="119"/>
      <c r="D71" s="119"/>
      <c r="E71" s="16" t="s">
        <v>93</v>
      </c>
      <c r="F71" s="46">
        <v>0</v>
      </c>
    </row>
    <row r="72" spans="2:6" ht="15.75" thickBot="1">
      <c r="B72" s="107"/>
      <c r="C72" s="120"/>
      <c r="D72" s="120"/>
      <c r="E72" s="20" t="s">
        <v>94</v>
      </c>
      <c r="F72" s="21" t="s">
        <v>94</v>
      </c>
    </row>
  </sheetData>
  <mergeCells count="51">
    <mergeCell ref="B22:B24"/>
    <mergeCell ref="C22:C24"/>
    <mergeCell ref="B25:B27"/>
    <mergeCell ref="C25:C27"/>
    <mergeCell ref="C4:C6"/>
    <mergeCell ref="C7:C9"/>
    <mergeCell ref="B4:B9"/>
    <mergeCell ref="B10:B18"/>
    <mergeCell ref="C10:C12"/>
    <mergeCell ref="C13:C15"/>
    <mergeCell ref="C16:C18"/>
    <mergeCell ref="B46:F46"/>
    <mergeCell ref="B48:B50"/>
    <mergeCell ref="C48:C50"/>
    <mergeCell ref="D48:D50"/>
    <mergeCell ref="B2:E2"/>
    <mergeCell ref="B28:B36"/>
    <mergeCell ref="C28:C30"/>
    <mergeCell ref="C31:C32"/>
    <mergeCell ref="C33:C34"/>
    <mergeCell ref="C35:C36"/>
    <mergeCell ref="B37:B43"/>
    <mergeCell ref="C37:C39"/>
    <mergeCell ref="C40:C41"/>
    <mergeCell ref="C42:C43"/>
    <mergeCell ref="B19:B21"/>
    <mergeCell ref="C19:C21"/>
    <mergeCell ref="B51:B52"/>
    <mergeCell ref="C51:C52"/>
    <mergeCell ref="D51:D52"/>
    <mergeCell ref="B53:B54"/>
    <mergeCell ref="C53:C54"/>
    <mergeCell ref="D53:D54"/>
    <mergeCell ref="B55:B57"/>
    <mergeCell ref="C55:C57"/>
    <mergeCell ref="D55:D57"/>
    <mergeCell ref="B58:B60"/>
    <mergeCell ref="C58:C60"/>
    <mergeCell ref="D58:D60"/>
    <mergeCell ref="B61:B63"/>
    <mergeCell ref="C61:C63"/>
    <mergeCell ref="D61:D63"/>
    <mergeCell ref="B64:B66"/>
    <mergeCell ref="C64:C66"/>
    <mergeCell ref="D64:D66"/>
    <mergeCell ref="B67:B69"/>
    <mergeCell ref="C67:C69"/>
    <mergeCell ref="D67:D69"/>
    <mergeCell ref="B70:B72"/>
    <mergeCell ref="C70:C72"/>
    <mergeCell ref="D70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7"/>
  <sheetViews>
    <sheetView workbookViewId="0">
      <selection activeCell="F8" sqref="F8"/>
    </sheetView>
  </sheetViews>
  <sheetFormatPr defaultColWidth="11.42578125" defaultRowHeight="15"/>
  <cols>
    <col min="2" max="2" width="25.28515625" customWidth="1"/>
    <col min="3" max="3" width="30" customWidth="1"/>
    <col min="4" max="4" width="30.85546875" customWidth="1"/>
    <col min="5" max="5" width="18.42578125" customWidth="1"/>
  </cols>
  <sheetData>
    <row r="1" spans="2:4" ht="19.5" customHeight="1">
      <c r="B1" s="133" t="s">
        <v>111</v>
      </c>
      <c r="C1" s="134"/>
      <c r="D1" s="135"/>
    </row>
    <row r="2" spans="2:4">
      <c r="B2" s="140" t="s">
        <v>112</v>
      </c>
      <c r="C2" s="136" t="s">
        <v>113</v>
      </c>
      <c r="D2" s="137"/>
    </row>
    <row r="3" spans="2:4">
      <c r="B3" s="140"/>
      <c r="C3" s="138"/>
      <c r="D3" s="139"/>
    </row>
    <row r="4" spans="2:4">
      <c r="B4" s="140"/>
      <c r="C4" s="36" t="s">
        <v>114</v>
      </c>
      <c r="D4" s="36" t="s">
        <v>115</v>
      </c>
    </row>
    <row r="5" spans="2:4" ht="15" customHeight="1">
      <c r="B5" s="141" t="s">
        <v>8</v>
      </c>
      <c r="C5" s="41" t="s">
        <v>116</v>
      </c>
      <c r="D5" s="63" t="s">
        <v>117</v>
      </c>
    </row>
    <row r="6" spans="2:4">
      <c r="B6" s="141"/>
      <c r="C6" s="41" t="s">
        <v>118</v>
      </c>
      <c r="D6" s="41" t="s">
        <v>119</v>
      </c>
    </row>
    <row r="7" spans="2:4">
      <c r="B7" s="141" t="s">
        <v>17</v>
      </c>
      <c r="C7" s="142" t="s">
        <v>120</v>
      </c>
      <c r="D7" s="41" t="s">
        <v>121</v>
      </c>
    </row>
    <row r="8" spans="2:4" ht="30">
      <c r="B8" s="141"/>
      <c r="C8" s="143"/>
      <c r="D8" s="41" t="s">
        <v>122</v>
      </c>
    </row>
    <row r="9" spans="2:4" ht="30">
      <c r="B9" s="141"/>
      <c r="C9" s="144"/>
      <c r="D9" s="41" t="s">
        <v>123</v>
      </c>
    </row>
    <row r="10" spans="2:4">
      <c r="B10" s="49" t="s">
        <v>30</v>
      </c>
      <c r="C10" s="64" t="s">
        <v>124</v>
      </c>
      <c r="D10" s="64" t="s">
        <v>124</v>
      </c>
    </row>
    <row r="11" spans="2:4" ht="45">
      <c r="B11" s="49" t="s">
        <v>125</v>
      </c>
      <c r="C11" s="41" t="s">
        <v>126</v>
      </c>
      <c r="D11" s="64" t="s">
        <v>127</v>
      </c>
    </row>
    <row r="12" spans="2:4" ht="49.5" customHeight="1">
      <c r="B12" s="49" t="s">
        <v>37</v>
      </c>
      <c r="C12" s="41" t="s">
        <v>128</v>
      </c>
      <c r="D12" s="41" t="s">
        <v>129</v>
      </c>
    </row>
    <row r="13" spans="2:4">
      <c r="B13" s="49" t="s">
        <v>130</v>
      </c>
      <c r="C13" s="64" t="s">
        <v>131</v>
      </c>
      <c r="D13" s="64" t="s">
        <v>132</v>
      </c>
    </row>
    <row r="14" spans="2:4" ht="45">
      <c r="B14" s="49" t="s">
        <v>133</v>
      </c>
      <c r="C14" s="65" t="s">
        <v>134</v>
      </c>
      <c r="D14" s="41" t="s">
        <v>135</v>
      </c>
    </row>
    <row r="15" spans="2:4">
      <c r="B15" s="50" t="s">
        <v>136</v>
      </c>
      <c r="C15" s="66">
        <v>40394000</v>
      </c>
      <c r="D15" s="66">
        <v>31652400</v>
      </c>
    </row>
    <row r="17" spans="2:2">
      <c r="B17" s="2"/>
    </row>
  </sheetData>
  <mergeCells count="6">
    <mergeCell ref="B1:D1"/>
    <mergeCell ref="C2:D3"/>
    <mergeCell ref="B2:B4"/>
    <mergeCell ref="B5:B6"/>
    <mergeCell ref="B7:B9"/>
    <mergeCell ref="C7:C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0"/>
  <sheetViews>
    <sheetView zoomScaleNormal="100" workbookViewId="0">
      <selection activeCell="B1" sqref="B1:E1"/>
    </sheetView>
  </sheetViews>
  <sheetFormatPr defaultColWidth="11.42578125" defaultRowHeight="15"/>
  <cols>
    <col min="2" max="2" width="26.85546875" customWidth="1"/>
    <col min="3" max="3" width="22.140625" customWidth="1"/>
    <col min="4" max="5" width="28.140625" bestFit="1" customWidth="1"/>
    <col min="6" max="6" width="28.85546875" customWidth="1"/>
  </cols>
  <sheetData>
    <row r="1" spans="2:8" ht="15.75">
      <c r="B1" s="145" t="s">
        <v>137</v>
      </c>
      <c r="C1" s="146"/>
      <c r="D1" s="146"/>
      <c r="E1" s="147"/>
    </row>
    <row r="2" spans="2:8">
      <c r="B2" s="82" t="s">
        <v>138</v>
      </c>
      <c r="C2" s="75" t="s">
        <v>113</v>
      </c>
      <c r="D2" s="80"/>
      <c r="E2" s="76"/>
    </row>
    <row r="3" spans="2:8">
      <c r="B3" s="83"/>
      <c r="C3" s="77"/>
      <c r="D3" s="81"/>
      <c r="E3" s="78"/>
    </row>
    <row r="4" spans="2:8">
      <c r="B4" s="84"/>
      <c r="C4" s="36" t="s">
        <v>114</v>
      </c>
      <c r="D4" s="36" t="s">
        <v>139</v>
      </c>
      <c r="E4" s="36" t="s">
        <v>115</v>
      </c>
    </row>
    <row r="5" spans="2:8">
      <c r="B5" s="85" t="s">
        <v>8</v>
      </c>
      <c r="C5" s="87" t="s">
        <v>140</v>
      </c>
      <c r="D5" s="67" t="s">
        <v>141</v>
      </c>
      <c r="E5" s="41" t="s">
        <v>142</v>
      </c>
    </row>
    <row r="6" spans="2:8">
      <c r="B6" s="86"/>
      <c r="C6" s="88"/>
      <c r="D6" s="68" t="s">
        <v>143</v>
      </c>
      <c r="E6" s="68" t="s">
        <v>143</v>
      </c>
    </row>
    <row r="7" spans="2:8">
      <c r="B7" s="85" t="s">
        <v>17</v>
      </c>
      <c r="C7" s="88" t="s">
        <v>120</v>
      </c>
      <c r="D7" s="68" t="s">
        <v>121</v>
      </c>
      <c r="E7" s="68" t="s">
        <v>121</v>
      </c>
      <c r="H7" s="5"/>
    </row>
    <row r="8" spans="2:8" ht="30">
      <c r="B8" s="89"/>
      <c r="C8" s="87" t="s">
        <v>144</v>
      </c>
      <c r="D8" s="68" t="s">
        <v>145</v>
      </c>
      <c r="E8" s="68" t="s">
        <v>145</v>
      </c>
      <c r="H8" s="5"/>
    </row>
    <row r="9" spans="2:8" ht="30">
      <c r="B9" s="86"/>
      <c r="C9" s="88"/>
      <c r="D9" s="41" t="s">
        <v>146</v>
      </c>
      <c r="E9" s="41" t="s">
        <v>147</v>
      </c>
    </row>
    <row r="10" spans="2:8">
      <c r="B10" s="49" t="s">
        <v>30</v>
      </c>
      <c r="C10" s="64" t="s">
        <v>148</v>
      </c>
      <c r="D10" s="64" t="s">
        <v>149</v>
      </c>
      <c r="E10" s="64" t="s">
        <v>124</v>
      </c>
    </row>
    <row r="11" spans="2:8" ht="15" customHeight="1">
      <c r="B11" s="49" t="s">
        <v>125</v>
      </c>
      <c r="C11" s="41" t="s">
        <v>150</v>
      </c>
      <c r="D11" s="64" t="s">
        <v>149</v>
      </c>
      <c r="E11" s="64" t="s">
        <v>127</v>
      </c>
    </row>
    <row r="12" spans="2:8" ht="30">
      <c r="B12" s="49" t="s">
        <v>37</v>
      </c>
      <c r="C12" s="41" t="s">
        <v>151</v>
      </c>
      <c r="D12" s="64" t="s">
        <v>149</v>
      </c>
      <c r="E12" s="41" t="s">
        <v>152</v>
      </c>
    </row>
    <row r="13" spans="2:8">
      <c r="B13" s="49" t="s">
        <v>130</v>
      </c>
      <c r="C13" s="64" t="s">
        <v>94</v>
      </c>
      <c r="D13" s="64" t="s">
        <v>153</v>
      </c>
      <c r="E13" s="64" t="s">
        <v>154</v>
      </c>
    </row>
    <row r="14" spans="2:8" ht="30">
      <c r="B14" s="148" t="s">
        <v>133</v>
      </c>
      <c r="C14" s="150" t="s">
        <v>155</v>
      </c>
      <c r="D14" s="65" t="s">
        <v>156</v>
      </c>
      <c r="E14" s="41" t="s">
        <v>157</v>
      </c>
    </row>
    <row r="15" spans="2:8" ht="30">
      <c r="B15" s="149"/>
      <c r="C15" s="151"/>
      <c r="D15" s="65" t="s">
        <v>158</v>
      </c>
      <c r="E15" s="41" t="s">
        <v>159</v>
      </c>
    </row>
    <row r="16" spans="2:8">
      <c r="B16" s="49" t="s">
        <v>136</v>
      </c>
      <c r="C16" s="69">
        <v>90440000</v>
      </c>
      <c r="D16" s="69">
        <v>63625000</v>
      </c>
      <c r="E16" s="69">
        <v>66672000</v>
      </c>
    </row>
    <row r="20" spans="2:2">
      <c r="B20" s="59"/>
    </row>
  </sheetData>
  <mergeCells count="3">
    <mergeCell ref="B1:E1"/>
    <mergeCell ref="B14:B15"/>
    <mergeCell ref="C14:C1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7"/>
  <sheetViews>
    <sheetView topLeftCell="A10" workbookViewId="0">
      <selection activeCell="E23" sqref="E23"/>
    </sheetView>
  </sheetViews>
  <sheetFormatPr defaultColWidth="11.42578125" defaultRowHeight="15"/>
  <cols>
    <col min="2" max="2" width="24" customWidth="1"/>
    <col min="3" max="3" width="30.5703125" customWidth="1"/>
    <col min="4" max="4" width="28.28515625" customWidth="1"/>
    <col min="5" max="5" width="23.7109375" customWidth="1"/>
    <col min="6" max="6" width="20.42578125" customWidth="1"/>
  </cols>
  <sheetData>
    <row r="1" spans="2:8" ht="15.75">
      <c r="B1" s="145" t="s">
        <v>160</v>
      </c>
      <c r="C1" s="146"/>
      <c r="D1" s="146"/>
      <c r="E1" s="147"/>
    </row>
    <row r="2" spans="2:8">
      <c r="B2" s="155" t="s">
        <v>112</v>
      </c>
      <c r="C2" s="136" t="s">
        <v>113</v>
      </c>
      <c r="D2" s="153"/>
      <c r="E2" s="137"/>
    </row>
    <row r="3" spans="2:8">
      <c r="B3" s="156"/>
      <c r="C3" s="138"/>
      <c r="D3" s="154"/>
      <c r="E3" s="139"/>
    </row>
    <row r="4" spans="2:8" ht="30">
      <c r="B4" s="157"/>
      <c r="C4" s="30" t="s">
        <v>161</v>
      </c>
      <c r="D4" s="30" t="s">
        <v>162</v>
      </c>
      <c r="E4" s="30" t="s">
        <v>163</v>
      </c>
    </row>
    <row r="5" spans="2:8">
      <c r="B5" s="148" t="s">
        <v>8</v>
      </c>
      <c r="C5" s="41" t="s">
        <v>164</v>
      </c>
      <c r="D5" s="41" t="s">
        <v>165</v>
      </c>
      <c r="E5" s="41" t="s">
        <v>166</v>
      </c>
    </row>
    <row r="6" spans="2:8" ht="30">
      <c r="B6" s="149"/>
      <c r="C6" s="41" t="s">
        <v>167</v>
      </c>
      <c r="D6" s="41" t="s">
        <v>168</v>
      </c>
      <c r="E6" s="41" t="s">
        <v>169</v>
      </c>
    </row>
    <row r="7" spans="2:8" ht="30">
      <c r="B7" s="148" t="s">
        <v>17</v>
      </c>
      <c r="C7" s="41" t="s">
        <v>170</v>
      </c>
      <c r="D7" s="41" t="s">
        <v>121</v>
      </c>
      <c r="E7" s="41" t="s">
        <v>121</v>
      </c>
    </row>
    <row r="8" spans="2:8" ht="30">
      <c r="B8" s="158"/>
      <c r="C8" s="41" t="s">
        <v>171</v>
      </c>
      <c r="D8" s="41" t="s">
        <v>145</v>
      </c>
      <c r="E8" s="41" t="s">
        <v>145</v>
      </c>
    </row>
    <row r="9" spans="2:8" ht="60">
      <c r="B9" s="149"/>
      <c r="C9" s="41" t="s">
        <v>172</v>
      </c>
      <c r="D9" s="41" t="s">
        <v>173</v>
      </c>
      <c r="E9" s="41" t="s">
        <v>174</v>
      </c>
    </row>
    <row r="10" spans="2:8">
      <c r="B10" s="49" t="s">
        <v>30</v>
      </c>
      <c r="C10" s="64" t="s">
        <v>124</v>
      </c>
      <c r="D10" s="64" t="s">
        <v>124</v>
      </c>
      <c r="E10" s="64" t="s">
        <v>148</v>
      </c>
    </row>
    <row r="11" spans="2:8" ht="30">
      <c r="B11" s="49" t="s">
        <v>125</v>
      </c>
      <c r="C11" s="41" t="s">
        <v>150</v>
      </c>
      <c r="D11" s="41" t="s">
        <v>150</v>
      </c>
      <c r="E11" s="41" t="s">
        <v>151</v>
      </c>
    </row>
    <row r="12" spans="2:8" ht="45">
      <c r="B12" s="49" t="s">
        <v>37</v>
      </c>
      <c r="C12" s="41" t="s">
        <v>150</v>
      </c>
      <c r="D12" s="41" t="s">
        <v>150</v>
      </c>
      <c r="E12" s="41" t="s">
        <v>175</v>
      </c>
      <c r="H12" s="6"/>
    </row>
    <row r="13" spans="2:8">
      <c r="B13" s="49" t="s">
        <v>130</v>
      </c>
      <c r="C13" s="64" t="s">
        <v>176</v>
      </c>
      <c r="D13" s="64" t="s">
        <v>177</v>
      </c>
      <c r="E13" s="64" t="s">
        <v>178</v>
      </c>
    </row>
    <row r="14" spans="2:8" ht="30">
      <c r="B14" s="49"/>
      <c r="C14" s="65" t="s">
        <v>179</v>
      </c>
      <c r="D14" s="65" t="s">
        <v>180</v>
      </c>
      <c r="E14" s="41" t="s">
        <v>181</v>
      </c>
    </row>
    <row r="15" spans="2:8" ht="45">
      <c r="B15" s="49" t="s">
        <v>133</v>
      </c>
      <c r="C15" s="65" t="s">
        <v>182</v>
      </c>
      <c r="D15" s="65" t="s">
        <v>183</v>
      </c>
      <c r="E15" s="41" t="s">
        <v>184</v>
      </c>
    </row>
    <row r="16" spans="2:8">
      <c r="B16" s="49" t="s">
        <v>136</v>
      </c>
      <c r="C16" s="70">
        <v>8671000</v>
      </c>
      <c r="D16" s="96" t="s">
        <v>185</v>
      </c>
      <c r="E16" s="71">
        <v>8918300</v>
      </c>
    </row>
    <row r="17" spans="2:5">
      <c r="B17" s="152" t="s">
        <v>186</v>
      </c>
      <c r="C17" s="152"/>
      <c r="D17" s="152"/>
      <c r="E17" s="152"/>
    </row>
  </sheetData>
  <mergeCells count="6">
    <mergeCell ref="B17:E17"/>
    <mergeCell ref="B1:E1"/>
    <mergeCell ref="C2:E3"/>
    <mergeCell ref="B2:B4"/>
    <mergeCell ref="B5:B6"/>
    <mergeCell ref="B7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2"/>
  <sheetViews>
    <sheetView workbookViewId="0">
      <selection activeCell="G8" sqref="G8"/>
    </sheetView>
  </sheetViews>
  <sheetFormatPr defaultColWidth="11.42578125" defaultRowHeight="15"/>
  <cols>
    <col min="2" max="2" width="19.140625" customWidth="1"/>
    <col min="3" max="3" width="20.85546875" customWidth="1"/>
    <col min="4" max="4" width="26.85546875" customWidth="1"/>
    <col min="5" max="5" width="26.28515625" customWidth="1"/>
  </cols>
  <sheetData>
    <row r="1" spans="2:5">
      <c r="B1" s="159" t="s">
        <v>187</v>
      </c>
      <c r="C1" s="160"/>
      <c r="D1" s="160"/>
      <c r="E1" s="161"/>
    </row>
    <row r="2" spans="2:5">
      <c r="B2" s="36" t="s">
        <v>188</v>
      </c>
      <c r="C2" s="35"/>
      <c r="D2" s="36" t="s">
        <v>114</v>
      </c>
      <c r="E2" s="36" t="s">
        <v>115</v>
      </c>
    </row>
    <row r="3" spans="2:5">
      <c r="B3" s="148" t="s">
        <v>61</v>
      </c>
      <c r="C3" s="51" t="s">
        <v>62</v>
      </c>
      <c r="D3" s="31" t="s">
        <v>189</v>
      </c>
      <c r="E3" s="31" t="s">
        <v>189</v>
      </c>
    </row>
    <row r="4" spans="2:5" ht="30">
      <c r="B4" s="149"/>
      <c r="C4" s="52" t="s">
        <v>190</v>
      </c>
      <c r="D4" s="12" t="s">
        <v>191</v>
      </c>
      <c r="E4" s="12" t="s">
        <v>191</v>
      </c>
    </row>
    <row r="5" spans="2:5" ht="35.25" customHeight="1">
      <c r="B5" s="148" t="s">
        <v>66</v>
      </c>
      <c r="C5" s="55" t="s">
        <v>192</v>
      </c>
      <c r="D5" s="12" t="s">
        <v>193</v>
      </c>
      <c r="E5" s="12" t="s">
        <v>193</v>
      </c>
    </row>
    <row r="6" spans="2:5" ht="30">
      <c r="B6" s="149"/>
      <c r="C6" s="52" t="s">
        <v>68</v>
      </c>
      <c r="D6" s="31" t="s">
        <v>94</v>
      </c>
      <c r="E6" s="31" t="s">
        <v>94</v>
      </c>
    </row>
    <row r="7" spans="2:5" ht="30">
      <c r="B7" s="49" t="s">
        <v>70</v>
      </c>
      <c r="C7" s="52" t="s">
        <v>103</v>
      </c>
      <c r="D7" s="31" t="s">
        <v>94</v>
      </c>
      <c r="E7" s="31" t="s">
        <v>94</v>
      </c>
    </row>
    <row r="8" spans="2:5" ht="60">
      <c r="B8" s="162" t="s">
        <v>194</v>
      </c>
      <c r="C8" s="52" t="s">
        <v>195</v>
      </c>
      <c r="D8" s="31" t="s">
        <v>92</v>
      </c>
      <c r="E8" s="31" t="s">
        <v>92</v>
      </c>
    </row>
    <row r="9" spans="2:5" ht="45">
      <c r="B9" s="163"/>
      <c r="C9" s="52" t="s">
        <v>196</v>
      </c>
      <c r="D9" s="31" t="s">
        <v>92</v>
      </c>
      <c r="E9" s="31" t="s">
        <v>92</v>
      </c>
    </row>
    <row r="10" spans="2:5" ht="45">
      <c r="B10" s="163"/>
      <c r="C10" s="52" t="s">
        <v>76</v>
      </c>
      <c r="D10" s="31" t="s">
        <v>92</v>
      </c>
      <c r="E10" s="31" t="s">
        <v>92</v>
      </c>
    </row>
    <row r="11" spans="2:5" ht="30">
      <c r="B11" s="163"/>
      <c r="C11" s="52" t="s">
        <v>197</v>
      </c>
      <c r="D11" s="31" t="s">
        <v>92</v>
      </c>
      <c r="E11" s="31" t="s">
        <v>92</v>
      </c>
    </row>
    <row r="12" spans="2:5">
      <c r="B12" s="164"/>
      <c r="C12" s="52" t="s">
        <v>198</v>
      </c>
      <c r="D12" s="31" t="s">
        <v>92</v>
      </c>
      <c r="E12" s="31" t="s">
        <v>92</v>
      </c>
    </row>
  </sheetData>
  <mergeCells count="4">
    <mergeCell ref="B1:E1"/>
    <mergeCell ref="B3:B4"/>
    <mergeCell ref="B5:B6"/>
    <mergeCell ref="B8:B1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3"/>
  <sheetViews>
    <sheetView workbookViewId="0">
      <selection activeCell="H8" sqref="H8:I8"/>
    </sheetView>
  </sheetViews>
  <sheetFormatPr defaultColWidth="11.42578125" defaultRowHeight="15"/>
  <cols>
    <col min="2" max="2" width="20.5703125" customWidth="1"/>
    <col min="3" max="3" width="20.28515625" customWidth="1"/>
    <col min="4" max="4" width="21.85546875" customWidth="1"/>
    <col min="5" max="5" width="18.7109375" customWidth="1"/>
    <col min="6" max="6" width="24.5703125" customWidth="1"/>
  </cols>
  <sheetData>
    <row r="1" spans="2:9" ht="15.75" customHeight="1">
      <c r="B1" s="159" t="s">
        <v>199</v>
      </c>
      <c r="C1" s="160"/>
      <c r="D1" s="160"/>
      <c r="E1" s="160"/>
      <c r="F1" s="161"/>
    </row>
    <row r="2" spans="2:9" ht="15.75" customHeight="1">
      <c r="B2" s="165" t="s">
        <v>188</v>
      </c>
      <c r="C2" s="166"/>
      <c r="D2" s="169" t="s">
        <v>113</v>
      </c>
      <c r="E2" s="169"/>
      <c r="F2" s="169"/>
    </row>
    <row r="3" spans="2:9">
      <c r="B3" s="167"/>
      <c r="C3" s="168"/>
      <c r="D3" s="36" t="s">
        <v>114</v>
      </c>
      <c r="E3" s="36" t="s">
        <v>115</v>
      </c>
      <c r="F3" s="37" t="s">
        <v>200</v>
      </c>
    </row>
    <row r="4" spans="2:9">
      <c r="B4" s="148" t="s">
        <v>61</v>
      </c>
      <c r="C4" s="54" t="s">
        <v>62</v>
      </c>
      <c r="D4" s="31" t="s">
        <v>189</v>
      </c>
      <c r="E4" s="31" t="s">
        <v>189</v>
      </c>
      <c r="F4" s="31" t="s">
        <v>189</v>
      </c>
    </row>
    <row r="5" spans="2:9" ht="30">
      <c r="B5" s="149"/>
      <c r="C5" s="55" t="s">
        <v>190</v>
      </c>
      <c r="D5" s="12" t="s">
        <v>191</v>
      </c>
      <c r="E5" s="12" t="s">
        <v>191</v>
      </c>
      <c r="F5" s="12" t="s">
        <v>191</v>
      </c>
    </row>
    <row r="6" spans="2:9" ht="45">
      <c r="B6" s="148" t="s">
        <v>66</v>
      </c>
      <c r="C6" s="55" t="s">
        <v>192</v>
      </c>
      <c r="D6" s="12" t="s">
        <v>193</v>
      </c>
      <c r="E6" s="12" t="s">
        <v>193</v>
      </c>
      <c r="F6" s="12" t="s">
        <v>193</v>
      </c>
      <c r="H6" s="79"/>
      <c r="I6" s="79"/>
    </row>
    <row r="7" spans="2:9" ht="30">
      <c r="B7" s="149"/>
      <c r="C7" s="55" t="s">
        <v>68</v>
      </c>
      <c r="D7" s="31" t="s">
        <v>94</v>
      </c>
      <c r="E7" s="31" t="s">
        <v>94</v>
      </c>
      <c r="F7" s="31" t="s">
        <v>94</v>
      </c>
    </row>
    <row r="8" spans="2:9" ht="30">
      <c r="B8" s="49" t="s">
        <v>70</v>
      </c>
      <c r="C8" s="55" t="s">
        <v>103</v>
      </c>
      <c r="D8" s="31" t="s">
        <v>94</v>
      </c>
      <c r="E8" s="31" t="s">
        <v>94</v>
      </c>
      <c r="F8" s="31" t="s">
        <v>94</v>
      </c>
    </row>
    <row r="9" spans="2:9" ht="60">
      <c r="B9" s="162" t="s">
        <v>194</v>
      </c>
      <c r="C9" s="55" t="s">
        <v>195</v>
      </c>
      <c r="D9" s="31" t="s">
        <v>93</v>
      </c>
      <c r="E9" s="31" t="s">
        <v>92</v>
      </c>
      <c r="F9" s="31" t="s">
        <v>92</v>
      </c>
    </row>
    <row r="10" spans="2:9" ht="60">
      <c r="B10" s="163"/>
      <c r="C10" s="55" t="s">
        <v>196</v>
      </c>
      <c r="D10" s="31" t="s">
        <v>94</v>
      </c>
      <c r="E10" s="31" t="s">
        <v>94</v>
      </c>
      <c r="F10" s="31" t="s">
        <v>94</v>
      </c>
    </row>
    <row r="11" spans="2:9" ht="45">
      <c r="B11" s="163"/>
      <c r="C11" s="55" t="s">
        <v>76</v>
      </c>
      <c r="D11" s="31" t="s">
        <v>93</v>
      </c>
      <c r="E11" s="31" t="s">
        <v>93</v>
      </c>
      <c r="F11" s="31" t="s">
        <v>93</v>
      </c>
    </row>
    <row r="12" spans="2:9" ht="30">
      <c r="B12" s="163"/>
      <c r="C12" s="55" t="s">
        <v>197</v>
      </c>
      <c r="D12" s="31" t="s">
        <v>93</v>
      </c>
      <c r="E12" s="31" t="s">
        <v>92</v>
      </c>
      <c r="F12" s="31" t="s">
        <v>92</v>
      </c>
    </row>
    <row r="13" spans="2:9">
      <c r="B13" s="164"/>
      <c r="C13" s="55" t="s">
        <v>198</v>
      </c>
      <c r="D13" s="31" t="s">
        <v>92</v>
      </c>
      <c r="E13" s="31" t="s">
        <v>92</v>
      </c>
      <c r="F13" s="31" t="s">
        <v>92</v>
      </c>
    </row>
  </sheetData>
  <mergeCells count="6">
    <mergeCell ref="B4:B5"/>
    <mergeCell ref="B6:B7"/>
    <mergeCell ref="B9:B13"/>
    <mergeCell ref="B1:F1"/>
    <mergeCell ref="B2:C3"/>
    <mergeCell ref="D2:F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3"/>
  <sheetViews>
    <sheetView workbookViewId="0">
      <selection activeCell="J9" sqref="J9"/>
    </sheetView>
  </sheetViews>
  <sheetFormatPr defaultColWidth="11.42578125" defaultRowHeight="15"/>
  <cols>
    <col min="2" max="2" width="14.7109375" bestFit="1" customWidth="1"/>
    <col min="3" max="3" width="17.140625" bestFit="1" customWidth="1"/>
    <col min="4" max="4" width="19.140625" customWidth="1"/>
    <col min="5" max="5" width="17" customWidth="1"/>
    <col min="6" max="6" width="17.42578125" customWidth="1"/>
  </cols>
  <sheetData>
    <row r="1" spans="2:6">
      <c r="B1" s="159" t="s">
        <v>160</v>
      </c>
      <c r="C1" s="160"/>
      <c r="D1" s="160"/>
      <c r="E1" s="160"/>
      <c r="F1" s="161"/>
    </row>
    <row r="2" spans="2:6">
      <c r="B2" s="136" t="s">
        <v>188</v>
      </c>
      <c r="C2" s="153"/>
      <c r="D2" s="169" t="s">
        <v>113</v>
      </c>
      <c r="E2" s="169"/>
      <c r="F2" s="169"/>
    </row>
    <row r="3" spans="2:6" ht="45">
      <c r="B3" s="138"/>
      <c r="C3" s="154"/>
      <c r="D3" s="30" t="s">
        <v>161</v>
      </c>
      <c r="E3" s="30" t="s">
        <v>162</v>
      </c>
      <c r="F3" s="95" t="s">
        <v>163</v>
      </c>
    </row>
    <row r="4" spans="2:6">
      <c r="B4" s="148" t="s">
        <v>61</v>
      </c>
      <c r="C4" s="54" t="s">
        <v>62</v>
      </c>
      <c r="D4" s="31" t="s">
        <v>201</v>
      </c>
      <c r="E4" s="31" t="s">
        <v>201</v>
      </c>
      <c r="F4" s="31" t="s">
        <v>201</v>
      </c>
    </row>
    <row r="5" spans="2:6" ht="30">
      <c r="B5" s="149"/>
      <c r="C5" s="55" t="s">
        <v>190</v>
      </c>
      <c r="D5" s="12" t="s">
        <v>191</v>
      </c>
      <c r="E5" s="12" t="s">
        <v>191</v>
      </c>
      <c r="F5" s="12" t="s">
        <v>191</v>
      </c>
    </row>
    <row r="6" spans="2:6" ht="45">
      <c r="B6" s="148" t="s">
        <v>66</v>
      </c>
      <c r="C6" s="55" t="s">
        <v>192</v>
      </c>
      <c r="D6" s="12" t="s">
        <v>202</v>
      </c>
      <c r="E6" s="12" t="s">
        <v>202</v>
      </c>
      <c r="F6" s="12" t="s">
        <v>202</v>
      </c>
    </row>
    <row r="7" spans="2:6" ht="30">
      <c r="B7" s="149"/>
      <c r="C7" s="55" t="s">
        <v>68</v>
      </c>
      <c r="D7" s="31" t="s">
        <v>94</v>
      </c>
      <c r="E7" s="31" t="s">
        <v>94</v>
      </c>
      <c r="F7" s="31" t="s">
        <v>94</v>
      </c>
    </row>
    <row r="8" spans="2:6" ht="30">
      <c r="B8" s="49" t="s">
        <v>70</v>
      </c>
      <c r="C8" s="55" t="s">
        <v>103</v>
      </c>
      <c r="D8" s="31" t="s">
        <v>94</v>
      </c>
      <c r="E8" s="31" t="s">
        <v>94</v>
      </c>
      <c r="F8" s="31" t="s">
        <v>94</v>
      </c>
    </row>
    <row r="9" spans="2:6" ht="60">
      <c r="B9" s="162" t="s">
        <v>194</v>
      </c>
      <c r="C9" s="55" t="s">
        <v>195</v>
      </c>
      <c r="D9" s="31" t="s">
        <v>92</v>
      </c>
      <c r="E9" s="31" t="s">
        <v>92</v>
      </c>
      <c r="F9" s="31" t="s">
        <v>92</v>
      </c>
    </row>
    <row r="10" spans="2:6" ht="60">
      <c r="B10" s="163"/>
      <c r="C10" s="55" t="s">
        <v>196</v>
      </c>
      <c r="D10" s="31" t="s">
        <v>92</v>
      </c>
      <c r="E10" s="31" t="s">
        <v>92</v>
      </c>
      <c r="F10" s="31" t="s">
        <v>92</v>
      </c>
    </row>
    <row r="11" spans="2:6" ht="60">
      <c r="B11" s="163"/>
      <c r="C11" s="55" t="s">
        <v>76</v>
      </c>
      <c r="D11" s="31" t="s">
        <v>92</v>
      </c>
      <c r="E11" s="31" t="s">
        <v>92</v>
      </c>
      <c r="F11" s="31" t="s">
        <v>92</v>
      </c>
    </row>
    <row r="12" spans="2:6" ht="30">
      <c r="B12" s="163"/>
      <c r="C12" s="55" t="s">
        <v>197</v>
      </c>
      <c r="D12" s="31" t="s">
        <v>92</v>
      </c>
      <c r="E12" s="31" t="s">
        <v>92</v>
      </c>
      <c r="F12" s="31" t="s">
        <v>92</v>
      </c>
    </row>
    <row r="13" spans="2:6" ht="30">
      <c r="B13" s="164"/>
      <c r="C13" s="55" t="s">
        <v>198</v>
      </c>
      <c r="D13" s="31" t="s">
        <v>92</v>
      </c>
      <c r="E13" s="31" t="s">
        <v>92</v>
      </c>
      <c r="F13" s="31" t="s">
        <v>93</v>
      </c>
    </row>
  </sheetData>
  <mergeCells count="6">
    <mergeCell ref="B9:B13"/>
    <mergeCell ref="B1:F1"/>
    <mergeCell ref="B2:C3"/>
    <mergeCell ref="D2:F2"/>
    <mergeCell ref="B4:B5"/>
    <mergeCell ref="B6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96"/>
  <sheetViews>
    <sheetView topLeftCell="A85" workbookViewId="0">
      <selection activeCell="F124" sqref="F124"/>
    </sheetView>
  </sheetViews>
  <sheetFormatPr defaultColWidth="11.42578125" defaultRowHeight="15"/>
  <cols>
    <col min="2" max="2" width="15" customWidth="1"/>
    <col min="3" max="3" width="23.85546875" customWidth="1"/>
    <col min="4" max="4" width="18.140625" customWidth="1"/>
    <col min="5" max="5" width="16.7109375" customWidth="1"/>
    <col min="6" max="6" width="18.85546875" customWidth="1"/>
    <col min="7" max="7" width="19.85546875" customWidth="1"/>
    <col min="8" max="8" width="16.7109375" customWidth="1"/>
    <col min="9" max="9" width="15.5703125" customWidth="1"/>
    <col min="10" max="10" width="14.5703125" customWidth="1"/>
    <col min="13" max="13" width="14.7109375" customWidth="1"/>
  </cols>
  <sheetData>
    <row r="2" spans="3:13">
      <c r="C2" s="169" t="s">
        <v>203</v>
      </c>
      <c r="D2" s="169"/>
      <c r="E2" s="169" t="s">
        <v>204</v>
      </c>
      <c r="F2" s="169"/>
      <c r="M2" t="s">
        <v>205</v>
      </c>
    </row>
    <row r="3" spans="3:13" ht="45">
      <c r="C3" s="30" t="s">
        <v>112</v>
      </c>
      <c r="D3" s="30" t="s">
        <v>206</v>
      </c>
      <c r="E3" s="48" t="s">
        <v>114</v>
      </c>
      <c r="F3" s="48" t="s">
        <v>115</v>
      </c>
      <c r="M3" t="s">
        <v>207</v>
      </c>
    </row>
    <row r="4" spans="3:13">
      <c r="C4" s="49" t="s">
        <v>8</v>
      </c>
      <c r="D4" s="31">
        <v>20</v>
      </c>
      <c r="E4" s="31">
        <v>10</v>
      </c>
      <c r="F4" s="31">
        <v>10</v>
      </c>
      <c r="M4" t="s">
        <v>208</v>
      </c>
    </row>
    <row r="5" spans="3:13">
      <c r="C5" s="49" t="s">
        <v>17</v>
      </c>
      <c r="D5" s="31">
        <v>30</v>
      </c>
      <c r="E5" s="31">
        <v>10</v>
      </c>
      <c r="F5" s="31">
        <v>25</v>
      </c>
      <c r="M5" t="s">
        <v>209</v>
      </c>
    </row>
    <row r="6" spans="3:13">
      <c r="C6" s="49" t="s">
        <v>30</v>
      </c>
      <c r="D6" s="31">
        <v>10</v>
      </c>
      <c r="E6" s="31">
        <v>10</v>
      </c>
      <c r="F6" s="31">
        <v>10</v>
      </c>
      <c r="M6" t="s">
        <v>210</v>
      </c>
    </row>
    <row r="7" spans="3:13">
      <c r="C7" s="49" t="s">
        <v>125</v>
      </c>
      <c r="D7" s="31">
        <v>10</v>
      </c>
      <c r="E7" s="31">
        <v>0</v>
      </c>
      <c r="F7" s="31">
        <v>10</v>
      </c>
      <c r="M7" t="s">
        <v>211</v>
      </c>
    </row>
    <row r="8" spans="3:13">
      <c r="C8" s="49" t="s">
        <v>37</v>
      </c>
      <c r="D8" s="31">
        <v>10</v>
      </c>
      <c r="E8" s="31">
        <v>0</v>
      </c>
      <c r="F8" s="31">
        <v>10</v>
      </c>
      <c r="M8" t="s">
        <v>212</v>
      </c>
    </row>
    <row r="9" spans="3:13">
      <c r="C9" s="49" t="s">
        <v>130</v>
      </c>
      <c r="D9" s="31">
        <v>40</v>
      </c>
      <c r="E9" s="31">
        <v>40</v>
      </c>
      <c r="F9" s="31">
        <v>35</v>
      </c>
    </row>
    <row r="10" spans="3:13">
      <c r="C10" s="49" t="s">
        <v>133</v>
      </c>
      <c r="D10" s="31">
        <v>30</v>
      </c>
      <c r="E10" s="31">
        <v>30</v>
      </c>
      <c r="F10" s="31">
        <v>30</v>
      </c>
    </row>
    <row r="11" spans="3:13">
      <c r="C11" s="4"/>
      <c r="D11" s="57" t="s">
        <v>136</v>
      </c>
      <c r="E11" s="56">
        <f>SUM(E4:E10)</f>
        <v>100</v>
      </c>
      <c r="F11" s="56">
        <f>SUM(F4:F10)</f>
        <v>130</v>
      </c>
    </row>
    <row r="12" spans="3:13">
      <c r="C12" s="2"/>
    </row>
    <row r="14" spans="3:13">
      <c r="C14" s="172" t="s">
        <v>213</v>
      </c>
      <c r="D14" s="173"/>
      <c r="E14" s="173"/>
      <c r="F14" s="174"/>
    </row>
    <row r="15" spans="3:13">
      <c r="C15" s="33" t="s">
        <v>188</v>
      </c>
      <c r="D15" s="34"/>
      <c r="E15" s="33" t="s">
        <v>114</v>
      </c>
      <c r="F15" s="33" t="s">
        <v>115</v>
      </c>
      <c r="H15" s="11"/>
    </row>
    <row r="16" spans="3:13">
      <c r="C16" s="175" t="s">
        <v>214</v>
      </c>
      <c r="D16" s="9" t="s">
        <v>215</v>
      </c>
      <c r="E16" s="3" t="s">
        <v>216</v>
      </c>
      <c r="F16" s="3" t="s">
        <v>216</v>
      </c>
    </row>
    <row r="17" spans="2:13" ht="45">
      <c r="C17" s="176"/>
      <c r="D17" s="10" t="s">
        <v>190</v>
      </c>
      <c r="E17" s="1" t="s">
        <v>191</v>
      </c>
      <c r="F17" s="1" t="s">
        <v>191</v>
      </c>
      <c r="M17" t="s">
        <v>217</v>
      </c>
    </row>
    <row r="18" spans="2:13" ht="45">
      <c r="C18" s="175" t="s">
        <v>66</v>
      </c>
      <c r="D18" s="10" t="s">
        <v>192</v>
      </c>
      <c r="E18" s="1" t="s">
        <v>218</v>
      </c>
      <c r="F18" s="1" t="s">
        <v>218</v>
      </c>
      <c r="M18" t="s">
        <v>219</v>
      </c>
    </row>
    <row r="19" spans="2:13" ht="30">
      <c r="C19" s="176"/>
      <c r="D19" s="10" t="s">
        <v>68</v>
      </c>
      <c r="E19" s="3" t="s">
        <v>94</v>
      </c>
      <c r="F19" s="3" t="s">
        <v>94</v>
      </c>
      <c r="M19" t="s">
        <v>220</v>
      </c>
    </row>
    <row r="20" spans="2:13" ht="30">
      <c r="C20" s="32" t="s">
        <v>70</v>
      </c>
      <c r="D20" s="10" t="s">
        <v>221</v>
      </c>
      <c r="E20" s="3" t="s">
        <v>94</v>
      </c>
      <c r="F20" s="3" t="s">
        <v>94</v>
      </c>
      <c r="M20" t="s">
        <v>222</v>
      </c>
    </row>
    <row r="21" spans="2:13" ht="60">
      <c r="C21" s="177" t="s">
        <v>223</v>
      </c>
      <c r="D21" s="10" t="s">
        <v>195</v>
      </c>
      <c r="E21" s="3" t="s">
        <v>92</v>
      </c>
      <c r="F21" s="3" t="s">
        <v>92</v>
      </c>
    </row>
    <row r="22" spans="2:13" ht="60">
      <c r="C22" s="178"/>
      <c r="D22" s="10" t="s">
        <v>224</v>
      </c>
      <c r="E22" s="3" t="s">
        <v>92</v>
      </c>
      <c r="F22" s="3" t="s">
        <v>92</v>
      </c>
    </row>
    <row r="23" spans="2:13" ht="45">
      <c r="C23" s="178"/>
      <c r="D23" s="10" t="s">
        <v>225</v>
      </c>
      <c r="E23" s="3" t="s">
        <v>92</v>
      </c>
      <c r="F23" s="3" t="s">
        <v>92</v>
      </c>
    </row>
    <row r="24" spans="2:13" ht="30">
      <c r="C24" s="178"/>
      <c r="D24" s="10" t="s">
        <v>197</v>
      </c>
      <c r="E24" s="3" t="s">
        <v>92</v>
      </c>
      <c r="F24" s="3" t="s">
        <v>92</v>
      </c>
    </row>
    <row r="25" spans="2:13" ht="30">
      <c r="C25" s="179"/>
      <c r="D25" s="10" t="s">
        <v>226</v>
      </c>
      <c r="E25" s="3" t="s">
        <v>92</v>
      </c>
      <c r="F25" s="3" t="s">
        <v>92</v>
      </c>
    </row>
    <row r="27" spans="2:13">
      <c r="B27" s="169" t="s">
        <v>203</v>
      </c>
      <c r="C27" s="169"/>
      <c r="D27" s="169"/>
      <c r="E27" s="169" t="s">
        <v>204</v>
      </c>
      <c r="F27" s="169"/>
    </row>
    <row r="28" spans="2:13" ht="45">
      <c r="B28" s="30" t="s">
        <v>227</v>
      </c>
      <c r="C28" s="58" t="s">
        <v>228</v>
      </c>
      <c r="D28" s="30" t="s">
        <v>229</v>
      </c>
      <c r="E28" s="48" t="s">
        <v>114</v>
      </c>
      <c r="F28" s="48" t="s">
        <v>115</v>
      </c>
    </row>
    <row r="29" spans="2:13">
      <c r="B29" s="141" t="s">
        <v>61</v>
      </c>
      <c r="C29" s="49" t="s">
        <v>62</v>
      </c>
      <c r="D29" s="31">
        <v>10</v>
      </c>
      <c r="E29" s="31">
        <v>10</v>
      </c>
      <c r="F29" s="31">
        <v>10</v>
      </c>
    </row>
    <row r="30" spans="2:13" ht="30">
      <c r="B30" s="141"/>
      <c r="C30" s="45" t="s">
        <v>190</v>
      </c>
      <c r="D30" s="31">
        <v>10</v>
      </c>
      <c r="E30" s="31">
        <v>10</v>
      </c>
      <c r="F30" s="31">
        <v>10</v>
      </c>
    </row>
    <row r="31" spans="2:13">
      <c r="B31" s="141" t="s">
        <v>66</v>
      </c>
      <c r="C31" s="49" t="s">
        <v>192</v>
      </c>
      <c r="D31" s="31">
        <v>10</v>
      </c>
      <c r="E31" s="31">
        <v>10</v>
      </c>
      <c r="F31" s="31">
        <v>10</v>
      </c>
    </row>
    <row r="32" spans="2:13" ht="30">
      <c r="B32" s="141"/>
      <c r="C32" s="45" t="s">
        <v>68</v>
      </c>
      <c r="D32" s="31">
        <v>10</v>
      </c>
      <c r="E32" s="31">
        <v>0</v>
      </c>
      <c r="F32" s="31">
        <v>0</v>
      </c>
    </row>
    <row r="33" spans="2:7">
      <c r="B33" s="141" t="s">
        <v>70</v>
      </c>
      <c r="C33" s="49" t="s">
        <v>230</v>
      </c>
      <c r="D33" s="31">
        <v>10</v>
      </c>
      <c r="E33" s="31">
        <v>0</v>
      </c>
      <c r="F33" s="31">
        <v>0</v>
      </c>
    </row>
    <row r="34" spans="2:7">
      <c r="B34" s="141"/>
      <c r="C34" s="49" t="s">
        <v>72</v>
      </c>
      <c r="D34" s="31">
        <v>10</v>
      </c>
      <c r="E34" s="31">
        <v>0</v>
      </c>
      <c r="F34" s="31">
        <v>0</v>
      </c>
    </row>
    <row r="35" spans="2:7" ht="75">
      <c r="B35" s="162" t="s">
        <v>73</v>
      </c>
      <c r="C35" s="45" t="s">
        <v>231</v>
      </c>
      <c r="D35" s="31">
        <v>20</v>
      </c>
      <c r="E35" s="31">
        <v>20</v>
      </c>
      <c r="F35" s="31">
        <v>20</v>
      </c>
    </row>
    <row r="36" spans="2:7" ht="90">
      <c r="B36" s="163"/>
      <c r="C36" s="45" t="s">
        <v>75</v>
      </c>
      <c r="D36" s="31">
        <v>30</v>
      </c>
      <c r="E36" s="31">
        <v>30</v>
      </c>
      <c r="F36" s="31">
        <v>20</v>
      </c>
    </row>
    <row r="37" spans="2:7" ht="45">
      <c r="B37" s="163"/>
      <c r="C37" s="45" t="s">
        <v>76</v>
      </c>
      <c r="D37" s="31">
        <v>10</v>
      </c>
      <c r="E37" s="31">
        <v>10</v>
      </c>
      <c r="F37" s="31">
        <v>10</v>
      </c>
    </row>
    <row r="38" spans="2:7" ht="30">
      <c r="B38" s="163"/>
      <c r="C38" s="45" t="s">
        <v>197</v>
      </c>
      <c r="D38" s="31">
        <v>10</v>
      </c>
      <c r="E38" s="31">
        <v>10</v>
      </c>
      <c r="F38" s="31">
        <v>10</v>
      </c>
    </row>
    <row r="39" spans="2:7">
      <c r="B39" s="164"/>
      <c r="C39" s="49" t="s">
        <v>198</v>
      </c>
      <c r="D39" s="31">
        <v>10</v>
      </c>
      <c r="E39" s="31">
        <v>10</v>
      </c>
      <c r="F39" s="31">
        <v>10</v>
      </c>
    </row>
    <row r="40" spans="2:7">
      <c r="B40" s="38"/>
      <c r="C40" s="38"/>
      <c r="D40" s="60" t="s">
        <v>136</v>
      </c>
      <c r="E40" s="60">
        <f>SUM(E29:E39)</f>
        <v>110</v>
      </c>
      <c r="F40" s="60">
        <f>SUM(F29:F39)</f>
        <v>100</v>
      </c>
    </row>
    <row r="43" spans="2:7">
      <c r="C43" s="169" t="s">
        <v>232</v>
      </c>
      <c r="D43" s="169"/>
      <c r="E43" s="159" t="s">
        <v>204</v>
      </c>
      <c r="F43" s="160"/>
      <c r="G43" s="161"/>
    </row>
    <row r="44" spans="2:7" ht="45">
      <c r="C44" s="30" t="s">
        <v>233</v>
      </c>
      <c r="D44" s="30" t="s">
        <v>229</v>
      </c>
      <c r="E44" s="48" t="s">
        <v>114</v>
      </c>
      <c r="F44" s="48" t="s">
        <v>115</v>
      </c>
      <c r="G44" s="30" t="s">
        <v>139</v>
      </c>
    </row>
    <row r="45" spans="2:7">
      <c r="C45" s="49" t="s">
        <v>8</v>
      </c>
      <c r="D45" s="31">
        <v>20</v>
      </c>
      <c r="E45" s="31">
        <v>0</v>
      </c>
      <c r="F45" s="31">
        <v>20</v>
      </c>
      <c r="G45" s="31">
        <v>10</v>
      </c>
    </row>
    <row r="46" spans="2:7">
      <c r="C46" s="49" t="s">
        <v>17</v>
      </c>
      <c r="D46" s="31">
        <v>30</v>
      </c>
      <c r="E46" s="31">
        <v>15</v>
      </c>
      <c r="F46" s="31">
        <v>15</v>
      </c>
      <c r="G46" s="31">
        <v>25</v>
      </c>
    </row>
    <row r="47" spans="2:7">
      <c r="C47" s="49" t="s">
        <v>30</v>
      </c>
      <c r="D47" s="31">
        <v>10</v>
      </c>
      <c r="E47" s="31">
        <v>5</v>
      </c>
      <c r="F47" s="31">
        <v>10</v>
      </c>
      <c r="G47" s="31">
        <v>5</v>
      </c>
    </row>
    <row r="48" spans="2:7">
      <c r="C48" s="49" t="s">
        <v>125</v>
      </c>
      <c r="D48" s="31">
        <v>10</v>
      </c>
      <c r="E48" s="31">
        <v>10</v>
      </c>
      <c r="F48" s="31">
        <v>0</v>
      </c>
      <c r="G48" s="31">
        <v>5</v>
      </c>
    </row>
    <row r="49" spans="3:8">
      <c r="C49" s="49" t="s">
        <v>37</v>
      </c>
      <c r="D49" s="31">
        <v>10</v>
      </c>
      <c r="E49" s="31">
        <v>5</v>
      </c>
      <c r="F49" s="31">
        <v>5</v>
      </c>
      <c r="G49" s="31">
        <v>10</v>
      </c>
    </row>
    <row r="50" spans="3:8">
      <c r="C50" s="49" t="s">
        <v>130</v>
      </c>
      <c r="D50" s="31">
        <v>40</v>
      </c>
      <c r="E50" s="31">
        <v>0</v>
      </c>
      <c r="F50" s="31">
        <v>35</v>
      </c>
      <c r="G50" s="31">
        <v>40</v>
      </c>
    </row>
    <row r="51" spans="3:8">
      <c r="C51" s="49" t="s">
        <v>133</v>
      </c>
      <c r="D51" s="31">
        <v>30</v>
      </c>
      <c r="E51" s="31">
        <v>0</v>
      </c>
      <c r="F51" s="31">
        <v>20</v>
      </c>
      <c r="G51" s="31">
        <v>15</v>
      </c>
    </row>
    <row r="52" spans="3:8">
      <c r="C52" s="61"/>
      <c r="D52" s="56" t="s">
        <v>136</v>
      </c>
      <c r="E52" s="56">
        <f>SUM(E45:E51)</f>
        <v>35</v>
      </c>
      <c r="F52" s="56">
        <f>SUM(F45:F51)</f>
        <v>105</v>
      </c>
      <c r="G52" s="56">
        <f>SUM(G45:G51)</f>
        <v>110</v>
      </c>
    </row>
    <row r="55" spans="3:8">
      <c r="C55" s="169" t="s">
        <v>234</v>
      </c>
      <c r="D55" s="169"/>
      <c r="E55" s="169"/>
      <c r="F55" s="159" t="s">
        <v>204</v>
      </c>
      <c r="G55" s="160"/>
      <c r="H55" s="161"/>
    </row>
    <row r="56" spans="3:8" ht="60">
      <c r="C56" s="30" t="s">
        <v>227</v>
      </c>
      <c r="D56" s="58" t="s">
        <v>228</v>
      </c>
      <c r="E56" s="30" t="s">
        <v>229</v>
      </c>
      <c r="F56" s="48" t="s">
        <v>114</v>
      </c>
      <c r="G56" s="48" t="s">
        <v>115</v>
      </c>
      <c r="H56" s="30" t="s">
        <v>139</v>
      </c>
    </row>
    <row r="57" spans="3:8">
      <c r="C57" s="141" t="s">
        <v>61</v>
      </c>
      <c r="D57" s="49" t="s">
        <v>62</v>
      </c>
      <c r="E57" s="31">
        <v>10</v>
      </c>
      <c r="F57" s="31">
        <v>10</v>
      </c>
      <c r="G57" s="31">
        <v>10</v>
      </c>
      <c r="H57" s="31">
        <v>10</v>
      </c>
    </row>
    <row r="58" spans="3:8" ht="30">
      <c r="C58" s="141"/>
      <c r="D58" s="45" t="s">
        <v>190</v>
      </c>
      <c r="E58" s="31">
        <v>10</v>
      </c>
      <c r="F58" s="31">
        <v>10</v>
      </c>
      <c r="G58" s="31">
        <v>10</v>
      </c>
      <c r="H58" s="31">
        <v>10</v>
      </c>
    </row>
    <row r="59" spans="3:8" ht="30">
      <c r="C59" s="141" t="s">
        <v>66</v>
      </c>
      <c r="D59" s="45" t="s">
        <v>192</v>
      </c>
      <c r="E59" s="31">
        <v>10</v>
      </c>
      <c r="F59" s="31">
        <v>10</v>
      </c>
      <c r="G59" s="31">
        <v>10</v>
      </c>
      <c r="H59" s="31">
        <v>10</v>
      </c>
    </row>
    <row r="60" spans="3:8" ht="30">
      <c r="C60" s="141"/>
      <c r="D60" s="45" t="s">
        <v>68</v>
      </c>
      <c r="E60" s="31">
        <v>10</v>
      </c>
      <c r="F60" s="31">
        <v>0</v>
      </c>
      <c r="G60" s="31">
        <v>0</v>
      </c>
      <c r="H60" s="31">
        <v>0</v>
      </c>
    </row>
    <row r="61" spans="3:8">
      <c r="C61" s="141" t="s">
        <v>70</v>
      </c>
      <c r="D61" s="49" t="s">
        <v>230</v>
      </c>
      <c r="E61" s="31">
        <v>10</v>
      </c>
      <c r="F61" s="31">
        <v>0</v>
      </c>
      <c r="G61" s="31">
        <v>0</v>
      </c>
      <c r="H61" s="31">
        <v>0</v>
      </c>
    </row>
    <row r="62" spans="3:8">
      <c r="C62" s="141"/>
      <c r="D62" s="49" t="s">
        <v>72</v>
      </c>
      <c r="E62" s="31">
        <v>10</v>
      </c>
      <c r="F62" s="31">
        <v>0</v>
      </c>
      <c r="G62" s="31">
        <v>0</v>
      </c>
      <c r="H62" s="31">
        <v>0</v>
      </c>
    </row>
    <row r="63" spans="3:8" ht="90">
      <c r="C63" s="171" t="s">
        <v>73</v>
      </c>
      <c r="D63" s="45" t="s">
        <v>74</v>
      </c>
      <c r="E63" s="31">
        <v>20</v>
      </c>
      <c r="F63" s="31">
        <v>0</v>
      </c>
      <c r="G63" s="31">
        <v>20</v>
      </c>
      <c r="H63" s="31">
        <v>20</v>
      </c>
    </row>
    <row r="64" spans="3:8" ht="105">
      <c r="C64" s="171"/>
      <c r="D64" s="45" t="s">
        <v>75</v>
      </c>
      <c r="E64" s="31">
        <v>30</v>
      </c>
      <c r="F64" s="31" t="s">
        <v>94</v>
      </c>
      <c r="G64" s="31" t="s">
        <v>94</v>
      </c>
      <c r="H64" s="31" t="s">
        <v>94</v>
      </c>
    </row>
    <row r="65" spans="3:8" ht="45">
      <c r="C65" s="171"/>
      <c r="D65" s="45" t="s">
        <v>76</v>
      </c>
      <c r="E65" s="31">
        <v>10</v>
      </c>
      <c r="F65" s="31">
        <v>0</v>
      </c>
      <c r="G65" s="31">
        <v>0</v>
      </c>
      <c r="H65" s="31">
        <v>0</v>
      </c>
    </row>
    <row r="66" spans="3:8" ht="30">
      <c r="C66" s="171"/>
      <c r="D66" s="45" t="s">
        <v>197</v>
      </c>
      <c r="E66" s="31">
        <v>10</v>
      </c>
      <c r="F66" s="31">
        <v>0</v>
      </c>
      <c r="G66" s="31">
        <v>10</v>
      </c>
      <c r="H66" s="31">
        <v>10</v>
      </c>
    </row>
    <row r="67" spans="3:8" ht="30">
      <c r="C67" s="171"/>
      <c r="D67" s="53" t="s">
        <v>198</v>
      </c>
      <c r="E67" s="31">
        <v>10</v>
      </c>
      <c r="F67" s="31">
        <v>0</v>
      </c>
      <c r="G67" s="31">
        <v>10</v>
      </c>
      <c r="H67" s="31">
        <v>10</v>
      </c>
    </row>
    <row r="68" spans="3:8">
      <c r="C68" s="38"/>
      <c r="D68" s="56" t="s">
        <v>136</v>
      </c>
      <c r="E68" s="56">
        <f>SUM(E57:E67)</f>
        <v>140</v>
      </c>
      <c r="F68" s="56">
        <f>SUM(F57:F67)</f>
        <v>30</v>
      </c>
      <c r="G68" s="56">
        <f>SUM(G57:G67)</f>
        <v>70</v>
      </c>
      <c r="H68" s="56">
        <f>SUM(H57:H67)</f>
        <v>70</v>
      </c>
    </row>
    <row r="71" spans="3:8">
      <c r="C71" s="170" t="s">
        <v>235</v>
      </c>
      <c r="D71" s="170"/>
      <c r="E71" s="170" t="s">
        <v>204</v>
      </c>
      <c r="F71" s="170"/>
      <c r="G71" s="170"/>
    </row>
    <row r="72" spans="3:8" ht="45">
      <c r="C72" s="30" t="s">
        <v>233</v>
      </c>
      <c r="D72" s="30" t="s">
        <v>229</v>
      </c>
      <c r="E72" s="30" t="s">
        <v>161</v>
      </c>
      <c r="F72" s="30" t="s">
        <v>236</v>
      </c>
      <c r="G72" s="30" t="s">
        <v>163</v>
      </c>
    </row>
    <row r="73" spans="3:8">
      <c r="C73" s="45" t="s">
        <v>8</v>
      </c>
      <c r="D73" s="12">
        <v>20</v>
      </c>
      <c r="E73" s="12">
        <v>10</v>
      </c>
      <c r="F73" s="12">
        <v>0</v>
      </c>
      <c r="G73" s="12">
        <v>0</v>
      </c>
    </row>
    <row r="74" spans="3:8">
      <c r="C74" s="45" t="s">
        <v>17</v>
      </c>
      <c r="D74" s="12">
        <v>30</v>
      </c>
      <c r="E74" s="12">
        <v>5</v>
      </c>
      <c r="F74" s="12">
        <v>25</v>
      </c>
      <c r="G74" s="12">
        <v>30</v>
      </c>
    </row>
    <row r="75" spans="3:8">
      <c r="C75" s="45" t="s">
        <v>30</v>
      </c>
      <c r="D75" s="12">
        <v>10</v>
      </c>
      <c r="E75" s="12">
        <v>10</v>
      </c>
      <c r="F75" s="12">
        <v>10</v>
      </c>
      <c r="G75" s="12">
        <v>5</v>
      </c>
    </row>
    <row r="76" spans="3:8">
      <c r="C76" s="45" t="s">
        <v>125</v>
      </c>
      <c r="D76" s="12">
        <v>10</v>
      </c>
      <c r="E76" s="12">
        <v>10</v>
      </c>
      <c r="F76" s="12">
        <v>10</v>
      </c>
      <c r="G76" s="12">
        <v>5</v>
      </c>
    </row>
    <row r="77" spans="3:8" ht="30">
      <c r="C77" s="45" t="s">
        <v>37</v>
      </c>
      <c r="D77" s="12">
        <v>10</v>
      </c>
      <c r="E77" s="12">
        <v>10</v>
      </c>
      <c r="F77" s="12">
        <v>10</v>
      </c>
      <c r="G77" s="12">
        <v>5</v>
      </c>
    </row>
    <row r="78" spans="3:8">
      <c r="C78" s="45" t="s">
        <v>130</v>
      </c>
      <c r="D78" s="12">
        <v>40</v>
      </c>
      <c r="E78" s="12">
        <v>30</v>
      </c>
      <c r="F78" s="12">
        <v>15</v>
      </c>
      <c r="G78" s="12">
        <v>40</v>
      </c>
    </row>
    <row r="79" spans="3:8">
      <c r="C79" s="45" t="s">
        <v>133</v>
      </c>
      <c r="D79" s="12">
        <v>30</v>
      </c>
      <c r="E79" s="12">
        <v>25</v>
      </c>
      <c r="F79" s="12">
        <v>15</v>
      </c>
      <c r="G79" s="12">
        <v>15</v>
      </c>
    </row>
    <row r="80" spans="3:8">
      <c r="C80" s="8"/>
      <c r="D80" s="94" t="s">
        <v>136</v>
      </c>
      <c r="E80" s="94">
        <f>SUM(E73:E79)</f>
        <v>100</v>
      </c>
      <c r="F80" s="94">
        <f>SUM(F73:F79)</f>
        <v>85</v>
      </c>
      <c r="G80" s="94">
        <f>SUM(G73:G79)</f>
        <v>100</v>
      </c>
    </row>
    <row r="83" spans="3:8">
      <c r="C83" s="169" t="s">
        <v>235</v>
      </c>
      <c r="D83" s="169"/>
      <c r="E83" s="169"/>
      <c r="F83" s="159" t="s">
        <v>204</v>
      </c>
      <c r="G83" s="160"/>
      <c r="H83" s="161"/>
    </row>
    <row r="84" spans="3:8" ht="60">
      <c r="C84" s="30" t="s">
        <v>227</v>
      </c>
      <c r="D84" s="58" t="s">
        <v>228</v>
      </c>
      <c r="E84" s="30" t="s">
        <v>229</v>
      </c>
      <c r="F84" s="30" t="s">
        <v>161</v>
      </c>
      <c r="G84" s="30" t="s">
        <v>162</v>
      </c>
      <c r="H84" s="30" t="s">
        <v>163</v>
      </c>
    </row>
    <row r="85" spans="3:8">
      <c r="C85" s="141" t="s">
        <v>61</v>
      </c>
      <c r="D85" s="49" t="s">
        <v>62</v>
      </c>
      <c r="E85" s="31">
        <v>10</v>
      </c>
      <c r="F85" s="31">
        <v>10</v>
      </c>
      <c r="G85" s="31">
        <v>10</v>
      </c>
      <c r="H85" s="31">
        <v>10</v>
      </c>
    </row>
    <row r="86" spans="3:8" ht="30">
      <c r="C86" s="141"/>
      <c r="D86" s="45" t="s">
        <v>190</v>
      </c>
      <c r="E86" s="31">
        <v>10</v>
      </c>
      <c r="F86" s="31">
        <v>10</v>
      </c>
      <c r="G86" s="31">
        <v>10</v>
      </c>
      <c r="H86" s="31">
        <v>10</v>
      </c>
    </row>
    <row r="87" spans="3:8" ht="30">
      <c r="C87" s="141" t="s">
        <v>66</v>
      </c>
      <c r="D87" s="45" t="s">
        <v>192</v>
      </c>
      <c r="E87" s="31">
        <v>10</v>
      </c>
      <c r="F87" s="31">
        <v>10</v>
      </c>
      <c r="G87" s="31">
        <v>10</v>
      </c>
      <c r="H87" s="31">
        <v>10</v>
      </c>
    </row>
    <row r="88" spans="3:8" ht="30">
      <c r="C88" s="141"/>
      <c r="D88" s="45" t="s">
        <v>68</v>
      </c>
      <c r="E88" s="31">
        <v>10</v>
      </c>
      <c r="F88" s="31">
        <v>0</v>
      </c>
      <c r="G88" s="31">
        <v>0</v>
      </c>
      <c r="H88" s="31">
        <v>0</v>
      </c>
    </row>
    <row r="89" spans="3:8">
      <c r="C89" s="141" t="s">
        <v>70</v>
      </c>
      <c r="D89" s="49" t="s">
        <v>230</v>
      </c>
      <c r="E89" s="31">
        <v>10</v>
      </c>
      <c r="F89" s="31">
        <v>0</v>
      </c>
      <c r="G89" s="31">
        <v>0</v>
      </c>
      <c r="H89" s="31">
        <v>0</v>
      </c>
    </row>
    <row r="90" spans="3:8">
      <c r="C90" s="141"/>
      <c r="D90" s="49" t="s">
        <v>72</v>
      </c>
      <c r="E90" s="31">
        <v>10</v>
      </c>
      <c r="F90" s="31">
        <v>0</v>
      </c>
      <c r="G90" s="31">
        <v>0</v>
      </c>
      <c r="H90" s="31">
        <v>0</v>
      </c>
    </row>
    <row r="91" spans="3:8" ht="90">
      <c r="C91" s="162" t="s">
        <v>73</v>
      </c>
      <c r="D91" s="45" t="s">
        <v>74</v>
      </c>
      <c r="E91" s="31">
        <v>20</v>
      </c>
      <c r="F91" s="31">
        <v>20</v>
      </c>
      <c r="G91" s="31">
        <v>20</v>
      </c>
      <c r="H91" s="31">
        <v>10</v>
      </c>
    </row>
    <row r="92" spans="3:8" ht="105">
      <c r="C92" s="163"/>
      <c r="D92" s="45" t="s">
        <v>75</v>
      </c>
      <c r="E92" s="31">
        <v>30</v>
      </c>
      <c r="F92" s="31">
        <v>30</v>
      </c>
      <c r="G92" s="31">
        <v>30</v>
      </c>
      <c r="H92" s="31">
        <v>20</v>
      </c>
    </row>
    <row r="93" spans="3:8" ht="45">
      <c r="C93" s="163"/>
      <c r="D93" s="45" t="s">
        <v>76</v>
      </c>
      <c r="E93" s="31">
        <v>10</v>
      </c>
      <c r="F93" s="31">
        <v>10</v>
      </c>
      <c r="G93" s="31">
        <v>10</v>
      </c>
      <c r="H93" s="31">
        <v>10</v>
      </c>
    </row>
    <row r="94" spans="3:8" ht="30">
      <c r="C94" s="163"/>
      <c r="D94" s="45" t="s">
        <v>197</v>
      </c>
      <c r="E94" s="31">
        <v>10</v>
      </c>
      <c r="F94" s="31">
        <v>10</v>
      </c>
      <c r="G94" s="31">
        <v>10</v>
      </c>
      <c r="H94" s="31">
        <v>10</v>
      </c>
    </row>
    <row r="95" spans="3:8" ht="30">
      <c r="C95" s="164"/>
      <c r="D95" s="53" t="s">
        <v>198</v>
      </c>
      <c r="E95" s="31">
        <v>10</v>
      </c>
      <c r="F95" s="31">
        <v>10</v>
      </c>
      <c r="G95" s="31">
        <v>10</v>
      </c>
      <c r="H95" s="31">
        <v>0</v>
      </c>
    </row>
    <row r="96" spans="3:8">
      <c r="C96" s="38"/>
      <c r="D96" s="56" t="s">
        <v>136</v>
      </c>
      <c r="E96" s="56">
        <f>SUM(E85:E95)</f>
        <v>140</v>
      </c>
      <c r="F96" s="56">
        <f>SUM(F85:F95)</f>
        <v>110</v>
      </c>
      <c r="G96" s="56">
        <f>SUM(G85:G95)</f>
        <v>110</v>
      </c>
      <c r="H96" s="56">
        <f>SUM(H85:H95)</f>
        <v>80</v>
      </c>
    </row>
  </sheetData>
  <mergeCells count="28">
    <mergeCell ref="E2:F2"/>
    <mergeCell ref="C2:D2"/>
    <mergeCell ref="C89:C90"/>
    <mergeCell ref="F83:H83"/>
    <mergeCell ref="C85:C86"/>
    <mergeCell ref="C87:C88"/>
    <mergeCell ref="C14:F14"/>
    <mergeCell ref="C16:C17"/>
    <mergeCell ref="C18:C19"/>
    <mergeCell ref="C43:D43"/>
    <mergeCell ref="E43:G43"/>
    <mergeCell ref="C21:C25"/>
    <mergeCell ref="C91:C95"/>
    <mergeCell ref="B33:B34"/>
    <mergeCell ref="E27:F27"/>
    <mergeCell ref="B29:B30"/>
    <mergeCell ref="B31:B32"/>
    <mergeCell ref="F55:H55"/>
    <mergeCell ref="C71:D71"/>
    <mergeCell ref="E71:G71"/>
    <mergeCell ref="C57:C58"/>
    <mergeCell ref="C59:C60"/>
    <mergeCell ref="C61:C62"/>
    <mergeCell ref="B27:D27"/>
    <mergeCell ref="C55:E55"/>
    <mergeCell ref="C63:C67"/>
    <mergeCell ref="C83:E83"/>
    <mergeCell ref="B35:B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 8</dc:creator>
  <cp:keywords/>
  <dc:description/>
  <cp:lastModifiedBy>YEFERSON VALOYES LOPEZ</cp:lastModifiedBy>
  <cp:revision/>
  <dcterms:created xsi:type="dcterms:W3CDTF">2020-10-18T21:46:08Z</dcterms:created>
  <dcterms:modified xsi:type="dcterms:W3CDTF">2024-11-12T17:42:37Z</dcterms:modified>
  <cp:category/>
  <cp:contentStatus/>
</cp:coreProperties>
</file>