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4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Ex1.xml" ContentType="application/vnd.ms-office.chartex+xml"/>
  <Override PartName="/xl/charts/style10.xml" ContentType="application/vnd.ms-office.chartstyle+xml"/>
  <Override PartName="/xl/charts/colors10.xml" ContentType="application/vnd.ms-office.chartcolorstyle+xml"/>
  <Override PartName="/xl/drawings/drawing5.xml" ContentType="application/vnd.openxmlformats-officedocument.drawing+xml"/>
  <Override PartName="/xl/charts/chart10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1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BAJO DE GRADO\ANEXOS\"/>
    </mc:Choice>
  </mc:AlternateContent>
  <xr:revisionPtr revIDLastSave="0" documentId="13_ncr:1_{D64F5048-D4E2-467D-B4F7-4C1A030846C2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HHMSU" sheetId="12" r:id="rId1"/>
    <sheet name="MAESTRO" sheetId="6" r:id="rId2"/>
    <sheet name="AFIRMACIONES" sheetId="2" r:id="rId3"/>
    <sheet name="RESPUESTAS" sheetId="15" r:id="rId4"/>
    <sheet name="PROCESAMIENTO" sheetId="17" r:id="rId5"/>
    <sheet name="Procesamiento de datos" sheetId="1" r:id="rId6"/>
    <sheet name="Consolidación" sheetId="7" r:id="rId7"/>
    <sheet name="ANALISIS" sheetId="20" r:id="rId8"/>
    <sheet name="tablas dinamicas" sheetId="23" r:id="rId9"/>
    <sheet name="tipo de contrato" sheetId="31" r:id="rId10"/>
    <sheet name="tipo de personal" sheetId="32" r:id="rId11"/>
  </sheets>
  <definedNames>
    <definedName name="_xlnm._FilterDatabase" localSheetId="6" hidden="1">Consolidación!$A$3:$DJ$52</definedName>
    <definedName name="_xlnm._FilterDatabase" localSheetId="5" hidden="1">'Procesamiento de datos'!$A$3:$CL$3</definedName>
    <definedName name="_xlchart.v2.0" hidden="1">'tipo de contrato'!$B$1:$F$1</definedName>
    <definedName name="_xlchart.v2.1" hidden="1">'tipo de contrato'!$B$52:$F$52</definedName>
    <definedName name="LIDERAZGO">ANALISIS!#REF!</definedName>
    <definedName name="tabla">Consolidación!$A$3:$CJ$50</definedName>
  </definedNames>
  <calcPr calcId="191029"/>
  <pivotCaches>
    <pivotCache cacheId="0" r:id="rId12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" i="17" l="1"/>
  <c r="H6" i="17"/>
  <c r="H7" i="17"/>
  <c r="H8" i="17"/>
  <c r="H9" i="17"/>
  <c r="H10" i="17"/>
  <c r="H11" i="17"/>
  <c r="H11" i="1" s="1"/>
  <c r="H12" i="17"/>
  <c r="H13" i="17"/>
  <c r="H14" i="17"/>
  <c r="H15" i="17"/>
  <c r="H16" i="17"/>
  <c r="H17" i="17"/>
  <c r="H18" i="17"/>
  <c r="H19" i="17"/>
  <c r="H19" i="1" s="1"/>
  <c r="H20" i="17"/>
  <c r="H21" i="17"/>
  <c r="H22" i="17"/>
  <c r="H23" i="17"/>
  <c r="H24" i="17"/>
  <c r="H25" i="17"/>
  <c r="H26" i="17"/>
  <c r="H27" i="17"/>
  <c r="H27" i="1" s="1"/>
  <c r="H28" i="17"/>
  <c r="H29" i="17"/>
  <c r="H30" i="17"/>
  <c r="H31" i="17"/>
  <c r="H32" i="17"/>
  <c r="H33" i="17"/>
  <c r="H34" i="17"/>
  <c r="H35" i="17"/>
  <c r="H35" i="1" s="1"/>
  <c r="H36" i="17"/>
  <c r="H37" i="17"/>
  <c r="H38" i="17"/>
  <c r="H39" i="17"/>
  <c r="H40" i="17"/>
  <c r="H41" i="17"/>
  <c r="H42" i="17"/>
  <c r="H43" i="17"/>
  <c r="H43" i="1" s="1"/>
  <c r="H44" i="17"/>
  <c r="H45" i="17"/>
  <c r="H46" i="17"/>
  <c r="H47" i="17"/>
  <c r="H48" i="17"/>
  <c r="H49" i="17"/>
  <c r="H50" i="17"/>
  <c r="H4" i="17"/>
  <c r="H4" i="1" s="1"/>
  <c r="D2" i="32" s="1"/>
  <c r="H33" i="1"/>
  <c r="H41" i="1"/>
  <c r="C8" i="7"/>
  <c r="D7" i="7"/>
  <c r="D11" i="7"/>
  <c r="D23" i="7"/>
  <c r="D27" i="7"/>
  <c r="D39" i="7"/>
  <c r="D43" i="7"/>
  <c r="AU5" i="17"/>
  <c r="AV5" i="17"/>
  <c r="AW5" i="17"/>
  <c r="AX5" i="17"/>
  <c r="AX5" i="1" s="1"/>
  <c r="AX5" i="7" s="1"/>
  <c r="AY5" i="17"/>
  <c r="AY5" i="1" s="1"/>
  <c r="AY5" i="7" s="1"/>
  <c r="AZ5" i="17"/>
  <c r="AZ5" i="1" s="1"/>
  <c r="AZ5" i="7" s="1"/>
  <c r="BA5" i="17"/>
  <c r="BA5" i="1" s="1"/>
  <c r="BA5" i="7" s="1"/>
  <c r="BB5" i="17"/>
  <c r="BB5" i="1" s="1"/>
  <c r="BB5" i="7" s="1"/>
  <c r="BC5" i="17"/>
  <c r="BD5" i="17"/>
  <c r="BE5" i="17"/>
  <c r="BF5" i="17"/>
  <c r="BF5" i="1" s="1"/>
  <c r="BG5" i="17"/>
  <c r="BG5" i="1" s="1"/>
  <c r="BG5" i="7" s="1"/>
  <c r="BH5" i="17"/>
  <c r="BH5" i="1" s="1"/>
  <c r="BH5" i="7" s="1"/>
  <c r="BI5" i="17"/>
  <c r="BI5" i="1" s="1"/>
  <c r="BI5" i="7" s="1"/>
  <c r="BJ5" i="17"/>
  <c r="BJ5" i="1" s="1"/>
  <c r="BJ5" i="7" s="1"/>
  <c r="BK5" i="17"/>
  <c r="BL5" i="17"/>
  <c r="BM5" i="17"/>
  <c r="BN5" i="17"/>
  <c r="BN5" i="1" s="1"/>
  <c r="BN5" i="7" s="1"/>
  <c r="BO5" i="17"/>
  <c r="BO5" i="1" s="1"/>
  <c r="BP5" i="17"/>
  <c r="BP5" i="1" s="1"/>
  <c r="BP5" i="7" s="1"/>
  <c r="BQ5" i="17"/>
  <c r="BQ5" i="1" s="1"/>
  <c r="BQ5" i="7" s="1"/>
  <c r="BR5" i="17"/>
  <c r="BR5" i="1" s="1"/>
  <c r="BR5" i="7" s="1"/>
  <c r="BS5" i="17"/>
  <c r="BT5" i="17"/>
  <c r="BU5" i="17"/>
  <c r="BV5" i="17"/>
  <c r="BV5" i="1" s="1"/>
  <c r="BV5" i="7" s="1"/>
  <c r="BW5" i="17"/>
  <c r="BW5" i="1" s="1"/>
  <c r="BX5" i="17"/>
  <c r="BX5" i="1" s="1"/>
  <c r="BY5" i="17"/>
  <c r="BY5" i="1" s="1"/>
  <c r="BY5" i="7" s="1"/>
  <c r="BZ5" i="17"/>
  <c r="BZ5" i="1" s="1"/>
  <c r="CA5" i="17"/>
  <c r="CB5" i="17"/>
  <c r="CC5" i="17"/>
  <c r="CD5" i="17"/>
  <c r="CD5" i="1" s="1"/>
  <c r="CD5" i="7" s="1"/>
  <c r="CE5" i="17"/>
  <c r="CE5" i="1" s="1"/>
  <c r="CE5" i="7" s="1"/>
  <c r="CF5" i="17"/>
  <c r="CF5" i="1" s="1"/>
  <c r="CF5" i="7" s="1"/>
  <c r="CG5" i="17"/>
  <c r="CG5" i="1" s="1"/>
  <c r="CG5" i="7" s="1"/>
  <c r="CH5" i="17"/>
  <c r="CH5" i="1" s="1"/>
  <c r="CH5" i="7" s="1"/>
  <c r="CI5" i="17"/>
  <c r="CJ5" i="17"/>
  <c r="AU6" i="17"/>
  <c r="AV6" i="17"/>
  <c r="AV6" i="1" s="1"/>
  <c r="AV6" i="7" s="1"/>
  <c r="AW6" i="17"/>
  <c r="AW6" i="1" s="1"/>
  <c r="AW6" i="7" s="1"/>
  <c r="AX6" i="17"/>
  <c r="AX6" i="1" s="1"/>
  <c r="AX6" i="7" s="1"/>
  <c r="AY6" i="17"/>
  <c r="AY6" i="1" s="1"/>
  <c r="AY6" i="7" s="1"/>
  <c r="AZ6" i="17"/>
  <c r="AZ6" i="1" s="1"/>
  <c r="AZ6" i="7" s="1"/>
  <c r="BA6" i="17"/>
  <c r="BB6" i="17"/>
  <c r="BC6" i="17"/>
  <c r="BD6" i="17"/>
  <c r="BE6" i="17"/>
  <c r="BE6" i="1" s="1"/>
  <c r="BE6" i="7" s="1"/>
  <c r="BF6" i="17"/>
  <c r="BF6" i="1" s="1"/>
  <c r="BF6" i="7" s="1"/>
  <c r="BG6" i="17"/>
  <c r="BG6" i="1" s="1"/>
  <c r="BG6" i="7" s="1"/>
  <c r="BH6" i="17"/>
  <c r="BH6" i="1" s="1"/>
  <c r="BH6" i="7" s="1"/>
  <c r="BI6" i="17"/>
  <c r="BJ6" i="17"/>
  <c r="BK6" i="17"/>
  <c r="BL6" i="17"/>
  <c r="BL6" i="1" s="1"/>
  <c r="BL6" i="7" s="1"/>
  <c r="BM6" i="17"/>
  <c r="BM6" i="1" s="1"/>
  <c r="BM6" i="7" s="1"/>
  <c r="BN6" i="17"/>
  <c r="BN6" i="1" s="1"/>
  <c r="BN6" i="7" s="1"/>
  <c r="BO6" i="17"/>
  <c r="BO6" i="1" s="1"/>
  <c r="BO6" i="7" s="1"/>
  <c r="BP6" i="17"/>
  <c r="BP6" i="1" s="1"/>
  <c r="BP6" i="7" s="1"/>
  <c r="BQ6" i="17"/>
  <c r="BR6" i="17"/>
  <c r="BS6" i="17"/>
  <c r="BT6" i="17"/>
  <c r="BT6" i="1" s="1"/>
  <c r="BU6" i="17"/>
  <c r="BU6" i="1" s="1"/>
  <c r="BU6" i="7" s="1"/>
  <c r="BV6" i="17"/>
  <c r="BV6" i="1" s="1"/>
  <c r="BW6" i="17"/>
  <c r="BW6" i="1" s="1"/>
  <c r="BW6" i="7" s="1"/>
  <c r="BX6" i="17"/>
  <c r="BX6" i="1" s="1"/>
  <c r="BX6" i="7" s="1"/>
  <c r="BY6" i="17"/>
  <c r="BZ6" i="17"/>
  <c r="CA6" i="17"/>
  <c r="CB6" i="17"/>
  <c r="CB6" i="1" s="1"/>
  <c r="CB6" i="7" s="1"/>
  <c r="CC6" i="17"/>
  <c r="CC6" i="1" s="1"/>
  <c r="CC6" i="7" s="1"/>
  <c r="CD6" i="17"/>
  <c r="CD6" i="1" s="1"/>
  <c r="CD6" i="7" s="1"/>
  <c r="CE6" i="17"/>
  <c r="CE6" i="1" s="1"/>
  <c r="CF6" i="17"/>
  <c r="CF6" i="1" s="1"/>
  <c r="CF6" i="7" s="1"/>
  <c r="CG6" i="17"/>
  <c r="CH6" i="17"/>
  <c r="CI6" i="17"/>
  <c r="CJ6" i="17"/>
  <c r="CJ6" i="1" s="1"/>
  <c r="CJ6" i="7" s="1"/>
  <c r="AU7" i="17"/>
  <c r="AU7" i="1" s="1"/>
  <c r="AU7" i="7" s="1"/>
  <c r="AV7" i="17"/>
  <c r="AV7" i="1" s="1"/>
  <c r="AV7" i="7" s="1"/>
  <c r="AW7" i="17"/>
  <c r="AW7" i="1" s="1"/>
  <c r="AX7" i="17"/>
  <c r="AX7" i="1" s="1"/>
  <c r="AY7" i="17"/>
  <c r="AZ7" i="17"/>
  <c r="BA7" i="17"/>
  <c r="BB7" i="17"/>
  <c r="BB7" i="1" s="1"/>
  <c r="BB7" i="7" s="1"/>
  <c r="BC7" i="17"/>
  <c r="BC7" i="1" s="1"/>
  <c r="BC7" i="7" s="1"/>
  <c r="BD7" i="17"/>
  <c r="BD7" i="1" s="1"/>
  <c r="BD7" i="7" s="1"/>
  <c r="BE7" i="17"/>
  <c r="BE7" i="1" s="1"/>
  <c r="BE7" i="7" s="1"/>
  <c r="BF7" i="17"/>
  <c r="BF7" i="1" s="1"/>
  <c r="BF7" i="7" s="1"/>
  <c r="BG7" i="17"/>
  <c r="BH7" i="17"/>
  <c r="BI7" i="17"/>
  <c r="BJ7" i="17"/>
  <c r="BJ7" i="1" s="1"/>
  <c r="BJ7" i="7" s="1"/>
  <c r="BK7" i="17"/>
  <c r="BK7" i="1" s="1"/>
  <c r="BK7" i="7" s="1"/>
  <c r="BL7" i="17"/>
  <c r="BL7" i="1" s="1"/>
  <c r="BL7" i="7" s="1"/>
  <c r="BM7" i="17"/>
  <c r="BM7" i="1" s="1"/>
  <c r="BM7" i="7" s="1"/>
  <c r="BN7" i="17"/>
  <c r="BN7" i="1" s="1"/>
  <c r="BN7" i="7" s="1"/>
  <c r="BO7" i="17"/>
  <c r="BP7" i="17"/>
  <c r="BQ7" i="17"/>
  <c r="BR7" i="17"/>
  <c r="BR7" i="1" s="1"/>
  <c r="BR7" i="7" s="1"/>
  <c r="BS7" i="17"/>
  <c r="BS7" i="1" s="1"/>
  <c r="BS7" i="7" s="1"/>
  <c r="BT7" i="17"/>
  <c r="BT7" i="1" s="1"/>
  <c r="BT7" i="7" s="1"/>
  <c r="BU7" i="17"/>
  <c r="BU7" i="1" s="1"/>
  <c r="BU7" i="7" s="1"/>
  <c r="BV7" i="17"/>
  <c r="BV7" i="1" s="1"/>
  <c r="BV7" i="7" s="1"/>
  <c r="BW7" i="17"/>
  <c r="BX7" i="17"/>
  <c r="BY7" i="17"/>
  <c r="BZ7" i="17"/>
  <c r="CA7" i="17"/>
  <c r="CA7" i="1" s="1"/>
  <c r="CB7" i="17"/>
  <c r="CB7" i="1" s="1"/>
  <c r="CB7" i="7" s="1"/>
  <c r="CC7" i="17"/>
  <c r="CC7" i="1" s="1"/>
  <c r="CC7" i="7" s="1"/>
  <c r="CD7" i="17"/>
  <c r="CD7" i="1" s="1"/>
  <c r="CD7" i="7" s="1"/>
  <c r="CE7" i="17"/>
  <c r="CF7" i="17"/>
  <c r="CG7" i="17"/>
  <c r="CH7" i="17"/>
  <c r="CH7" i="1" s="1"/>
  <c r="CH7" i="7" s="1"/>
  <c r="CI7" i="17"/>
  <c r="CI7" i="1" s="1"/>
  <c r="CJ7" i="17"/>
  <c r="CJ7" i="1" s="1"/>
  <c r="CJ7" i="7" s="1"/>
  <c r="AU8" i="17"/>
  <c r="AU8" i="1" s="1"/>
  <c r="AU8" i="7" s="1"/>
  <c r="AV8" i="17"/>
  <c r="AV8" i="1" s="1"/>
  <c r="AV8" i="7" s="1"/>
  <c r="AW8" i="17"/>
  <c r="AX8" i="17"/>
  <c r="AY8" i="17"/>
  <c r="AZ8" i="17"/>
  <c r="AZ8" i="1" s="1"/>
  <c r="AZ8" i="7" s="1"/>
  <c r="BA8" i="17"/>
  <c r="BA8" i="1" s="1"/>
  <c r="BB8" i="17"/>
  <c r="BB8" i="1" s="1"/>
  <c r="BB8" i="7" s="1"/>
  <c r="BC8" i="17"/>
  <c r="BC8" i="1" s="1"/>
  <c r="BC8" i="7" s="1"/>
  <c r="BD8" i="17"/>
  <c r="BD8" i="1" s="1"/>
  <c r="BD8" i="7" s="1"/>
  <c r="BE8" i="17"/>
  <c r="BF8" i="17"/>
  <c r="BG8" i="17"/>
  <c r="BH8" i="17"/>
  <c r="BH8" i="1" s="1"/>
  <c r="BI8" i="17"/>
  <c r="BI8" i="1" s="1"/>
  <c r="BI8" i="7" s="1"/>
  <c r="BJ8" i="17"/>
  <c r="BJ8" i="1" s="1"/>
  <c r="BJ8" i="7" s="1"/>
  <c r="BK8" i="17"/>
  <c r="BK8" i="1" s="1"/>
  <c r="BK8" i="7" s="1"/>
  <c r="BL8" i="17"/>
  <c r="BL8" i="1" s="1"/>
  <c r="BL8" i="7" s="1"/>
  <c r="BM8" i="17"/>
  <c r="BN8" i="17"/>
  <c r="BO8" i="17"/>
  <c r="BP8" i="17"/>
  <c r="BP8" i="1" s="1"/>
  <c r="BP8" i="7" s="1"/>
  <c r="BQ8" i="17"/>
  <c r="BQ8" i="1" s="1"/>
  <c r="BQ8" i="7" s="1"/>
  <c r="BR8" i="17"/>
  <c r="BR8" i="1" s="1"/>
  <c r="BR8" i="7" s="1"/>
  <c r="BS8" i="17"/>
  <c r="BS8" i="1" s="1"/>
  <c r="BS8" i="7" s="1"/>
  <c r="BT8" i="17"/>
  <c r="BT8" i="1" s="1"/>
  <c r="BT8" i="7" s="1"/>
  <c r="BU8" i="17"/>
  <c r="BV8" i="17"/>
  <c r="BW8" i="17"/>
  <c r="BX8" i="17"/>
  <c r="BX8" i="1" s="1"/>
  <c r="BY8" i="17"/>
  <c r="BY8" i="1" s="1"/>
  <c r="BY8" i="7" s="1"/>
  <c r="BZ8" i="17"/>
  <c r="BZ8" i="1" s="1"/>
  <c r="BZ8" i="7" s="1"/>
  <c r="CA8" i="17"/>
  <c r="CA8" i="1" s="1"/>
  <c r="CA8" i="7" s="1"/>
  <c r="CB8" i="17"/>
  <c r="CB8" i="1" s="1"/>
  <c r="CB8" i="7" s="1"/>
  <c r="CC8" i="17"/>
  <c r="CD8" i="17"/>
  <c r="CE8" i="17"/>
  <c r="CF8" i="17"/>
  <c r="CF8" i="1" s="1"/>
  <c r="CF8" i="7" s="1"/>
  <c r="CG8" i="17"/>
  <c r="CG8" i="1" s="1"/>
  <c r="CG8" i="7" s="1"/>
  <c r="CH8" i="17"/>
  <c r="CH8" i="1" s="1"/>
  <c r="CH8" i="7" s="1"/>
  <c r="CI8" i="17"/>
  <c r="CI8" i="1" s="1"/>
  <c r="CJ8" i="17"/>
  <c r="CJ8" i="1" s="1"/>
  <c r="CJ8" i="7" s="1"/>
  <c r="AU9" i="17"/>
  <c r="AV9" i="17"/>
  <c r="AW9" i="17"/>
  <c r="AX9" i="17"/>
  <c r="AX9" i="1" s="1"/>
  <c r="AX9" i="7" s="1"/>
  <c r="AY9" i="17"/>
  <c r="AZ9" i="17"/>
  <c r="AZ9" i="1" s="1"/>
  <c r="AZ9" i="7" s="1"/>
  <c r="BA9" i="17"/>
  <c r="BA9" i="1" s="1"/>
  <c r="BA9" i="7" s="1"/>
  <c r="BB9" i="17"/>
  <c r="BB9" i="1" s="1"/>
  <c r="BB9" i="7" s="1"/>
  <c r="BC9" i="17"/>
  <c r="BD9" i="17"/>
  <c r="BE9" i="17"/>
  <c r="BF9" i="17"/>
  <c r="BF9" i="1" s="1"/>
  <c r="BF9" i="7" s="1"/>
  <c r="BG9" i="17"/>
  <c r="BG9" i="1" s="1"/>
  <c r="BG9" i="7" s="1"/>
  <c r="BH9" i="17"/>
  <c r="BH9" i="1" s="1"/>
  <c r="BH9" i="7" s="1"/>
  <c r="BI9" i="17"/>
  <c r="BI9" i="1" s="1"/>
  <c r="BI9" i="7" s="1"/>
  <c r="BJ9" i="17"/>
  <c r="BJ9" i="1" s="1"/>
  <c r="BJ9" i="7" s="1"/>
  <c r="BK9" i="17"/>
  <c r="BL9" i="17"/>
  <c r="BM9" i="17"/>
  <c r="BN9" i="17"/>
  <c r="BN9" i="1" s="1"/>
  <c r="BN9" i="7" s="1"/>
  <c r="BO9" i="17"/>
  <c r="BO9" i="1" s="1"/>
  <c r="BP9" i="17"/>
  <c r="BP9" i="1" s="1"/>
  <c r="BP9" i="7" s="1"/>
  <c r="BQ9" i="17"/>
  <c r="BQ9" i="1" s="1"/>
  <c r="BQ9" i="7" s="1"/>
  <c r="BR9" i="17"/>
  <c r="BR9" i="1" s="1"/>
  <c r="BR9" i="7" s="1"/>
  <c r="BS9" i="17"/>
  <c r="BT9" i="17"/>
  <c r="BU9" i="17"/>
  <c r="BV9" i="17"/>
  <c r="BV9" i="1" s="1"/>
  <c r="BV9" i="7" s="1"/>
  <c r="BW9" i="17"/>
  <c r="BW9" i="1" s="1"/>
  <c r="BW9" i="7" s="1"/>
  <c r="BX9" i="17"/>
  <c r="BX9" i="1" s="1"/>
  <c r="BX9" i="7" s="1"/>
  <c r="BY9" i="17"/>
  <c r="BY9" i="1" s="1"/>
  <c r="BY9" i="7" s="1"/>
  <c r="BZ9" i="17"/>
  <c r="BZ9" i="1" s="1"/>
  <c r="BZ9" i="7" s="1"/>
  <c r="CA9" i="17"/>
  <c r="CB9" i="17"/>
  <c r="CC9" i="17"/>
  <c r="CD9" i="17"/>
  <c r="CD9" i="1" s="1"/>
  <c r="CD9" i="7" s="1"/>
  <c r="CE9" i="17"/>
  <c r="CE9" i="1" s="1"/>
  <c r="CE9" i="7" s="1"/>
  <c r="CF9" i="17"/>
  <c r="CF9" i="1" s="1"/>
  <c r="CF9" i="7" s="1"/>
  <c r="CG9" i="17"/>
  <c r="CG9" i="1" s="1"/>
  <c r="CG9" i="7" s="1"/>
  <c r="CH9" i="17"/>
  <c r="CH9" i="1" s="1"/>
  <c r="CH9" i="7" s="1"/>
  <c r="CI9" i="17"/>
  <c r="CJ9" i="17"/>
  <c r="AU10" i="17"/>
  <c r="AV10" i="17"/>
  <c r="AV10" i="1" s="1"/>
  <c r="AV10" i="7" s="1"/>
  <c r="AW10" i="17"/>
  <c r="AW10" i="1" s="1"/>
  <c r="AX10" i="17"/>
  <c r="AX10" i="1" s="1"/>
  <c r="AX10" i="7" s="1"/>
  <c r="AY10" i="17"/>
  <c r="AY10" i="1" s="1"/>
  <c r="AY10" i="7" s="1"/>
  <c r="AZ10" i="17"/>
  <c r="AZ10" i="1" s="1"/>
  <c r="AZ10" i="7" s="1"/>
  <c r="BA10" i="17"/>
  <c r="BB10" i="17"/>
  <c r="BC10" i="17"/>
  <c r="BD10" i="17"/>
  <c r="BE10" i="17"/>
  <c r="BF10" i="17"/>
  <c r="BF10" i="1" s="1"/>
  <c r="BF10" i="7" s="1"/>
  <c r="BG10" i="17"/>
  <c r="BG10" i="1" s="1"/>
  <c r="BG10" i="7" s="1"/>
  <c r="BH10" i="17"/>
  <c r="BH10" i="1" s="1"/>
  <c r="BH10" i="7" s="1"/>
  <c r="BI10" i="17"/>
  <c r="BJ10" i="17"/>
  <c r="BK10" i="17"/>
  <c r="BL10" i="17"/>
  <c r="BL10" i="1" s="1"/>
  <c r="BL10" i="7" s="1"/>
  <c r="BM10" i="17"/>
  <c r="BM10" i="1" s="1"/>
  <c r="BM10" i="7" s="1"/>
  <c r="BN10" i="17"/>
  <c r="BN10" i="1" s="1"/>
  <c r="BN10" i="7" s="1"/>
  <c r="BO10" i="17"/>
  <c r="BO10" i="1" s="1"/>
  <c r="BO10" i="7" s="1"/>
  <c r="BP10" i="17"/>
  <c r="BP10" i="1" s="1"/>
  <c r="BP10" i="7" s="1"/>
  <c r="BQ10" i="17"/>
  <c r="BR10" i="17"/>
  <c r="BS10" i="17"/>
  <c r="BT10" i="17"/>
  <c r="BT10" i="1" s="1"/>
  <c r="BT10" i="7" s="1"/>
  <c r="BU10" i="17"/>
  <c r="BV10" i="17"/>
  <c r="BV10" i="1" s="1"/>
  <c r="BV10" i="7" s="1"/>
  <c r="BW10" i="17"/>
  <c r="BW10" i="1" s="1"/>
  <c r="BW10" i="7" s="1"/>
  <c r="BX10" i="17"/>
  <c r="BX10" i="1" s="1"/>
  <c r="BX10" i="7" s="1"/>
  <c r="BY10" i="17"/>
  <c r="BZ10" i="17"/>
  <c r="CA10" i="17"/>
  <c r="CB10" i="17"/>
  <c r="CB10" i="1" s="1"/>
  <c r="CB10" i="7" s="1"/>
  <c r="CC10" i="17"/>
  <c r="CC10" i="1" s="1"/>
  <c r="CD10" i="17"/>
  <c r="CD10" i="1" s="1"/>
  <c r="CD10" i="7" s="1"/>
  <c r="CE10" i="17"/>
  <c r="CE10" i="1" s="1"/>
  <c r="CE10" i="7" s="1"/>
  <c r="CF10" i="17"/>
  <c r="CF10" i="1" s="1"/>
  <c r="CF10" i="7" s="1"/>
  <c r="CG10" i="17"/>
  <c r="CH10" i="17"/>
  <c r="CI10" i="17"/>
  <c r="CJ10" i="17"/>
  <c r="CJ10" i="1" s="1"/>
  <c r="CJ10" i="7" s="1"/>
  <c r="AU11" i="17"/>
  <c r="AU11" i="1" s="1"/>
  <c r="AU11" i="7" s="1"/>
  <c r="AV11" i="17"/>
  <c r="AV11" i="1" s="1"/>
  <c r="AV11" i="7" s="1"/>
  <c r="AW11" i="17"/>
  <c r="AW11" i="1" s="1"/>
  <c r="AW11" i="7" s="1"/>
  <c r="AX11" i="17"/>
  <c r="AX11" i="1" s="1"/>
  <c r="AX11" i="7" s="1"/>
  <c r="AY11" i="17"/>
  <c r="AZ11" i="17"/>
  <c r="BA11" i="17"/>
  <c r="BB11" i="17"/>
  <c r="BB11" i="1" s="1"/>
  <c r="BC11" i="17"/>
  <c r="BC11" i="1" s="1"/>
  <c r="BD11" i="17"/>
  <c r="BD11" i="1" s="1"/>
  <c r="BD11" i="7" s="1"/>
  <c r="BE11" i="17"/>
  <c r="BE11" i="1" s="1"/>
  <c r="BE11" i="7" s="1"/>
  <c r="BF11" i="17"/>
  <c r="BF11" i="1" s="1"/>
  <c r="BF11" i="7" s="1"/>
  <c r="BG11" i="17"/>
  <c r="BH11" i="17"/>
  <c r="BI11" i="17"/>
  <c r="BJ11" i="17"/>
  <c r="BJ11" i="1" s="1"/>
  <c r="BJ11" i="7" s="1"/>
  <c r="BK11" i="17"/>
  <c r="BK11" i="1" s="1"/>
  <c r="BK11" i="7" s="1"/>
  <c r="BL11" i="17"/>
  <c r="BL11" i="1" s="1"/>
  <c r="BL11" i="7" s="1"/>
  <c r="BM11" i="17"/>
  <c r="BM11" i="1" s="1"/>
  <c r="BM11" i="7" s="1"/>
  <c r="BN11" i="17"/>
  <c r="BN11" i="1" s="1"/>
  <c r="BN11" i="7" s="1"/>
  <c r="BO11" i="17"/>
  <c r="BP11" i="17"/>
  <c r="BQ11" i="17"/>
  <c r="BR11" i="17"/>
  <c r="BS11" i="17"/>
  <c r="BT11" i="17"/>
  <c r="BT11" i="1" s="1"/>
  <c r="BT11" i="7" s="1"/>
  <c r="BU11" i="17"/>
  <c r="BU11" i="1" s="1"/>
  <c r="BU11" i="7" s="1"/>
  <c r="BV11" i="17"/>
  <c r="BV11" i="1" s="1"/>
  <c r="BV11" i="7" s="1"/>
  <c r="BW11" i="17"/>
  <c r="BX11" i="17"/>
  <c r="BY11" i="17"/>
  <c r="BZ11" i="17"/>
  <c r="BZ11" i="1" s="1"/>
  <c r="BZ11" i="7" s="1"/>
  <c r="CA11" i="17"/>
  <c r="CA11" i="1" s="1"/>
  <c r="CA11" i="7" s="1"/>
  <c r="CB11" i="17"/>
  <c r="CB11" i="1" s="1"/>
  <c r="CB11" i="7" s="1"/>
  <c r="CC11" i="17"/>
  <c r="CC11" i="1" s="1"/>
  <c r="CC11" i="7" s="1"/>
  <c r="CD11" i="17"/>
  <c r="CD11" i="1" s="1"/>
  <c r="CE11" i="17"/>
  <c r="CF11" i="17"/>
  <c r="CG11" i="17"/>
  <c r="CH11" i="17"/>
  <c r="CH11" i="1" s="1"/>
  <c r="CH11" i="7" s="1"/>
  <c r="CI11" i="17"/>
  <c r="CJ11" i="17"/>
  <c r="CJ11" i="1" s="1"/>
  <c r="CJ11" i="7" s="1"/>
  <c r="AU12" i="17"/>
  <c r="AU12" i="1" s="1"/>
  <c r="AU12" i="7" s="1"/>
  <c r="AV12" i="17"/>
  <c r="AV12" i="1" s="1"/>
  <c r="AV12" i="7" s="1"/>
  <c r="AW12" i="17"/>
  <c r="AX12" i="17"/>
  <c r="AY12" i="17"/>
  <c r="AZ12" i="17"/>
  <c r="AZ12" i="1" s="1"/>
  <c r="AZ12" i="7" s="1"/>
  <c r="BA12" i="17"/>
  <c r="BA12" i="1" s="1"/>
  <c r="BA12" i="7" s="1"/>
  <c r="BB12" i="17"/>
  <c r="BB12" i="1" s="1"/>
  <c r="BB12" i="7" s="1"/>
  <c r="BC12" i="17"/>
  <c r="BC12" i="1" s="1"/>
  <c r="BC12" i="7" s="1"/>
  <c r="BD12" i="17"/>
  <c r="BD12" i="1" s="1"/>
  <c r="BD12" i="7" s="1"/>
  <c r="BE12" i="17"/>
  <c r="BF12" i="17"/>
  <c r="BG12" i="17"/>
  <c r="BH12" i="17"/>
  <c r="BH12" i="1" s="1"/>
  <c r="BH12" i="7" s="1"/>
  <c r="BI12" i="17"/>
  <c r="BI12" i="1" s="1"/>
  <c r="BJ12" i="17"/>
  <c r="BJ12" i="1" s="1"/>
  <c r="BJ12" i="7" s="1"/>
  <c r="BK12" i="17"/>
  <c r="BK12" i="1" s="1"/>
  <c r="BK12" i="7" s="1"/>
  <c r="BL12" i="17"/>
  <c r="BL12" i="1" s="1"/>
  <c r="BL12" i="7" s="1"/>
  <c r="BM12" i="17"/>
  <c r="BN12" i="17"/>
  <c r="BO12" i="17"/>
  <c r="BP12" i="17"/>
  <c r="BP12" i="1" s="1"/>
  <c r="BP12" i="7" s="1"/>
  <c r="BQ12" i="17"/>
  <c r="BQ12" i="1" s="1"/>
  <c r="BQ12" i="7" s="1"/>
  <c r="BR12" i="17"/>
  <c r="BR12" i="1" s="1"/>
  <c r="BR12" i="7" s="1"/>
  <c r="BS12" i="17"/>
  <c r="BS12" i="1" s="1"/>
  <c r="BS12" i="7" s="1"/>
  <c r="BT12" i="17"/>
  <c r="BT12" i="1" s="1"/>
  <c r="BT12" i="7" s="1"/>
  <c r="BU12" i="17"/>
  <c r="BV12" i="17"/>
  <c r="BW12" i="17"/>
  <c r="BX12" i="17"/>
  <c r="BX12" i="1" s="1"/>
  <c r="BY12" i="17"/>
  <c r="BY12" i="1" s="1"/>
  <c r="BY12" i="7" s="1"/>
  <c r="BZ12" i="17"/>
  <c r="BZ12" i="1" s="1"/>
  <c r="CA12" i="17"/>
  <c r="CA12" i="1" s="1"/>
  <c r="CA12" i="7" s="1"/>
  <c r="CB12" i="17"/>
  <c r="CB12" i="1" s="1"/>
  <c r="CB12" i="7" s="1"/>
  <c r="CC12" i="17"/>
  <c r="CD12" i="17"/>
  <c r="CE12" i="17"/>
  <c r="CF12" i="17"/>
  <c r="CF12" i="1" s="1"/>
  <c r="CF12" i="7" s="1"/>
  <c r="CG12" i="17"/>
  <c r="CG12" i="1" s="1"/>
  <c r="CG12" i="7" s="1"/>
  <c r="CH12" i="17"/>
  <c r="CH12" i="1" s="1"/>
  <c r="CH12" i="7" s="1"/>
  <c r="CI12" i="17"/>
  <c r="CI12" i="1" s="1"/>
  <c r="CI12" i="7" s="1"/>
  <c r="CJ12" i="17"/>
  <c r="CJ12" i="1" s="1"/>
  <c r="CJ12" i="7" s="1"/>
  <c r="AU13" i="17"/>
  <c r="AV13" i="17"/>
  <c r="AW13" i="17"/>
  <c r="AX13" i="17"/>
  <c r="AX13" i="1" s="1"/>
  <c r="AX13" i="7" s="1"/>
  <c r="AY13" i="17"/>
  <c r="AY13" i="1" s="1"/>
  <c r="AY13" i="7" s="1"/>
  <c r="AZ13" i="17"/>
  <c r="AZ13" i="1" s="1"/>
  <c r="AZ13" i="7" s="1"/>
  <c r="BA13" i="17"/>
  <c r="BA13" i="1" s="1"/>
  <c r="BA13" i="7" s="1"/>
  <c r="BB13" i="17"/>
  <c r="BB13" i="1" s="1"/>
  <c r="BB13" i="7" s="1"/>
  <c r="BC13" i="17"/>
  <c r="BD13" i="17"/>
  <c r="BE13" i="17"/>
  <c r="BF13" i="17"/>
  <c r="BF13" i="1" s="1"/>
  <c r="BF13" i="7" s="1"/>
  <c r="BG13" i="17"/>
  <c r="BG13" i="1" s="1"/>
  <c r="BG13" i="7" s="1"/>
  <c r="BH13" i="17"/>
  <c r="BH13" i="1" s="1"/>
  <c r="BH13" i="7" s="1"/>
  <c r="BI13" i="17"/>
  <c r="BI13" i="1" s="1"/>
  <c r="BI13" i="7" s="1"/>
  <c r="BJ13" i="17"/>
  <c r="BJ13" i="1" s="1"/>
  <c r="BJ13" i="7" s="1"/>
  <c r="BK13" i="17"/>
  <c r="BL13" i="17"/>
  <c r="BM13" i="17"/>
  <c r="BN13" i="17"/>
  <c r="BN13" i="1" s="1"/>
  <c r="BN13" i="7" s="1"/>
  <c r="BO13" i="17"/>
  <c r="BO13" i="1" s="1"/>
  <c r="BO13" i="7" s="1"/>
  <c r="BP13" i="17"/>
  <c r="BP13" i="1" s="1"/>
  <c r="BP13" i="7" s="1"/>
  <c r="BQ13" i="17"/>
  <c r="BQ13" i="1" s="1"/>
  <c r="BQ13" i="7" s="1"/>
  <c r="BR13" i="17"/>
  <c r="BR13" i="1" s="1"/>
  <c r="BR13" i="7" s="1"/>
  <c r="BS13" i="17"/>
  <c r="BT13" i="17"/>
  <c r="BU13" i="17"/>
  <c r="BV13" i="17"/>
  <c r="BV13" i="1" s="1"/>
  <c r="BV13" i="7" s="1"/>
  <c r="BW13" i="17"/>
  <c r="BW13" i="1" s="1"/>
  <c r="BW13" i="7" s="1"/>
  <c r="BX13" i="17"/>
  <c r="BX13" i="1" s="1"/>
  <c r="BX13" i="7" s="1"/>
  <c r="BY13" i="17"/>
  <c r="BY13" i="1" s="1"/>
  <c r="BY13" i="7" s="1"/>
  <c r="BZ13" i="17"/>
  <c r="BZ13" i="1" s="1"/>
  <c r="BZ13" i="7" s="1"/>
  <c r="CA13" i="17"/>
  <c r="CB13" i="17"/>
  <c r="CC13" i="17"/>
  <c r="CD13" i="17"/>
  <c r="CD13" i="1" s="1"/>
  <c r="CE13" i="17"/>
  <c r="CE13" i="1" s="1"/>
  <c r="CF13" i="17"/>
  <c r="CF13" i="1" s="1"/>
  <c r="CF13" i="7" s="1"/>
  <c r="CG13" i="17"/>
  <c r="CG13" i="1" s="1"/>
  <c r="CG13" i="7" s="1"/>
  <c r="CH13" i="17"/>
  <c r="CH13" i="1" s="1"/>
  <c r="CH13" i="7" s="1"/>
  <c r="CI13" i="17"/>
  <c r="CJ13" i="17"/>
  <c r="AU14" i="17"/>
  <c r="AV14" i="17"/>
  <c r="AV14" i="1" s="1"/>
  <c r="AV14" i="7" s="1"/>
  <c r="AW14" i="17"/>
  <c r="AW14" i="1" s="1"/>
  <c r="AW14" i="7" s="1"/>
  <c r="AX14" i="17"/>
  <c r="AX14" i="1" s="1"/>
  <c r="AX14" i="7" s="1"/>
  <c r="AY14" i="17"/>
  <c r="AY14" i="1" s="1"/>
  <c r="AY14" i="7" s="1"/>
  <c r="AZ14" i="17"/>
  <c r="AZ14" i="1" s="1"/>
  <c r="AZ14" i="7" s="1"/>
  <c r="BA14" i="17"/>
  <c r="BB14" i="17"/>
  <c r="BC14" i="17"/>
  <c r="BD14" i="17"/>
  <c r="BD14" i="1" s="1"/>
  <c r="BE14" i="17"/>
  <c r="BE14" i="1" s="1"/>
  <c r="BF14" i="17"/>
  <c r="BF14" i="1" s="1"/>
  <c r="BF14" i="7" s="1"/>
  <c r="BG14" i="17"/>
  <c r="BG14" i="1" s="1"/>
  <c r="BG14" i="7" s="1"/>
  <c r="BH14" i="17"/>
  <c r="BH14" i="1" s="1"/>
  <c r="BH14" i="7" s="1"/>
  <c r="BI14" i="17"/>
  <c r="BJ14" i="17"/>
  <c r="BK14" i="17"/>
  <c r="BL14" i="17"/>
  <c r="BL14" i="1" s="1"/>
  <c r="BL14" i="7" s="1"/>
  <c r="BM14" i="17"/>
  <c r="BM14" i="1" s="1"/>
  <c r="BM14" i="7" s="1"/>
  <c r="BN14" i="17"/>
  <c r="BN14" i="1" s="1"/>
  <c r="BN14" i="7" s="1"/>
  <c r="BO14" i="17"/>
  <c r="BO14" i="1" s="1"/>
  <c r="BO14" i="7" s="1"/>
  <c r="BP14" i="17"/>
  <c r="BP14" i="1" s="1"/>
  <c r="BP14" i="7" s="1"/>
  <c r="BQ14" i="17"/>
  <c r="BR14" i="17"/>
  <c r="BS14" i="17"/>
  <c r="BT14" i="17"/>
  <c r="BT14" i="1" s="1"/>
  <c r="BU14" i="17"/>
  <c r="BU14" i="1" s="1"/>
  <c r="BV14" i="17"/>
  <c r="BV14" i="1" s="1"/>
  <c r="BV14" i="7" s="1"/>
  <c r="BW14" i="17"/>
  <c r="BW14" i="1" s="1"/>
  <c r="BW14" i="7" s="1"/>
  <c r="BX14" i="17"/>
  <c r="BX14" i="1" s="1"/>
  <c r="BX14" i="7" s="1"/>
  <c r="BY14" i="17"/>
  <c r="BZ14" i="17"/>
  <c r="CA14" i="17"/>
  <c r="CB14" i="17"/>
  <c r="CB14" i="1" s="1"/>
  <c r="CC14" i="17"/>
  <c r="CC14" i="1" s="1"/>
  <c r="CD14" i="17"/>
  <c r="CD14" i="1" s="1"/>
  <c r="CD14" i="7" s="1"/>
  <c r="CE14" i="17"/>
  <c r="CE14" i="1" s="1"/>
  <c r="CE14" i="7" s="1"/>
  <c r="CF14" i="17"/>
  <c r="CF14" i="1" s="1"/>
  <c r="CF14" i="7" s="1"/>
  <c r="CG14" i="17"/>
  <c r="CH14" i="17"/>
  <c r="CI14" i="17"/>
  <c r="CJ14" i="17"/>
  <c r="CJ14" i="1" s="1"/>
  <c r="CJ14" i="7" s="1"/>
  <c r="AU15" i="17"/>
  <c r="AU15" i="1" s="1"/>
  <c r="AU15" i="7" s="1"/>
  <c r="AV15" i="17"/>
  <c r="AV15" i="1" s="1"/>
  <c r="AV15" i="7" s="1"/>
  <c r="AW15" i="17"/>
  <c r="AW15" i="1" s="1"/>
  <c r="AW15" i="7" s="1"/>
  <c r="AX15" i="17"/>
  <c r="AX15" i="1" s="1"/>
  <c r="AX15" i="7" s="1"/>
  <c r="AY15" i="17"/>
  <c r="AZ15" i="17"/>
  <c r="BA15" i="17"/>
  <c r="BB15" i="17"/>
  <c r="BB15" i="1" s="1"/>
  <c r="BC15" i="17"/>
  <c r="BC15" i="1" s="1"/>
  <c r="BD15" i="17"/>
  <c r="BD15" i="1" s="1"/>
  <c r="BD15" i="7" s="1"/>
  <c r="BE15" i="17"/>
  <c r="BE15" i="1" s="1"/>
  <c r="BE15" i="7" s="1"/>
  <c r="BF15" i="17"/>
  <c r="BF15" i="1" s="1"/>
  <c r="BF15" i="7" s="1"/>
  <c r="BG15" i="17"/>
  <c r="BH15" i="17"/>
  <c r="BI15" i="17"/>
  <c r="BJ15" i="17"/>
  <c r="BJ15" i="1" s="1"/>
  <c r="BK15" i="17"/>
  <c r="BK15" i="1" s="1"/>
  <c r="BL15" i="17"/>
  <c r="BL15" i="1" s="1"/>
  <c r="BL15" i="7" s="1"/>
  <c r="BM15" i="17"/>
  <c r="BM15" i="1" s="1"/>
  <c r="BM15" i="7" s="1"/>
  <c r="BN15" i="17"/>
  <c r="BN15" i="1" s="1"/>
  <c r="BN15" i="7" s="1"/>
  <c r="BO15" i="17"/>
  <c r="BP15" i="17"/>
  <c r="BQ15" i="17"/>
  <c r="BR15" i="17"/>
  <c r="BR15" i="1" s="1"/>
  <c r="BR15" i="7" s="1"/>
  <c r="BS15" i="17"/>
  <c r="BS15" i="1" s="1"/>
  <c r="BS15" i="7" s="1"/>
  <c r="BT15" i="17"/>
  <c r="BT15" i="1" s="1"/>
  <c r="BU15" i="17"/>
  <c r="BU15" i="1" s="1"/>
  <c r="BV15" i="17"/>
  <c r="BV15" i="1" s="1"/>
  <c r="BV15" i="7" s="1"/>
  <c r="BW15" i="17"/>
  <c r="BX15" i="17"/>
  <c r="BY15" i="17"/>
  <c r="BZ15" i="17"/>
  <c r="BZ15" i="1" s="1"/>
  <c r="BZ15" i="7" s="1"/>
  <c r="CA15" i="17"/>
  <c r="CA15" i="1" s="1"/>
  <c r="CA15" i="7" s="1"/>
  <c r="CB15" i="17"/>
  <c r="CB15" i="1" s="1"/>
  <c r="CB15" i="7" s="1"/>
  <c r="CC15" i="17"/>
  <c r="CC15" i="1" s="1"/>
  <c r="CC15" i="7" s="1"/>
  <c r="CD15" i="17"/>
  <c r="CD15" i="1" s="1"/>
  <c r="CD15" i="7" s="1"/>
  <c r="CE15" i="17"/>
  <c r="CF15" i="17"/>
  <c r="CG15" i="17"/>
  <c r="CH15" i="17"/>
  <c r="CH15" i="1" s="1"/>
  <c r="CI15" i="17"/>
  <c r="CI15" i="1" s="1"/>
  <c r="CI15" i="7" s="1"/>
  <c r="CJ15" i="17"/>
  <c r="CJ15" i="1" s="1"/>
  <c r="CJ15" i="7" s="1"/>
  <c r="AU16" i="17"/>
  <c r="AU16" i="1" s="1"/>
  <c r="AU16" i="7" s="1"/>
  <c r="AV16" i="17"/>
  <c r="AV16" i="1" s="1"/>
  <c r="AV16" i="7" s="1"/>
  <c r="AW16" i="17"/>
  <c r="AX16" i="17"/>
  <c r="AY16" i="17"/>
  <c r="AZ16" i="17"/>
  <c r="AZ16" i="1" s="1"/>
  <c r="BA16" i="17"/>
  <c r="BA16" i="1" s="1"/>
  <c r="BA16" i="7" s="1"/>
  <c r="BB16" i="17"/>
  <c r="BB16" i="1" s="1"/>
  <c r="BB16" i="7" s="1"/>
  <c r="BC16" i="17"/>
  <c r="BC16" i="1" s="1"/>
  <c r="BC16" i="7" s="1"/>
  <c r="BD16" i="17"/>
  <c r="BD16" i="1" s="1"/>
  <c r="BD16" i="7" s="1"/>
  <c r="BE16" i="17"/>
  <c r="BF16" i="17"/>
  <c r="BG16" i="17"/>
  <c r="BH16" i="17"/>
  <c r="BH16" i="1" s="1"/>
  <c r="BI16" i="17"/>
  <c r="BI16" i="1" s="1"/>
  <c r="BJ16" i="17"/>
  <c r="BJ16" i="1" s="1"/>
  <c r="BJ16" i="7" s="1"/>
  <c r="BK16" i="17"/>
  <c r="BK16" i="1" s="1"/>
  <c r="BK16" i="7" s="1"/>
  <c r="BL16" i="17"/>
  <c r="BL16" i="1" s="1"/>
  <c r="BL16" i="7" s="1"/>
  <c r="BM16" i="17"/>
  <c r="BN16" i="17"/>
  <c r="BO16" i="17"/>
  <c r="BP16" i="17"/>
  <c r="BP16" i="1" s="1"/>
  <c r="BP16" i="7" s="1"/>
  <c r="BQ16" i="17"/>
  <c r="BQ16" i="1" s="1"/>
  <c r="BQ16" i="7" s="1"/>
  <c r="BR16" i="17"/>
  <c r="BR16" i="1" s="1"/>
  <c r="BR16" i="7" s="1"/>
  <c r="BS16" i="17"/>
  <c r="BS16" i="1" s="1"/>
  <c r="BS16" i="7" s="1"/>
  <c r="BT16" i="17"/>
  <c r="BT16" i="1" s="1"/>
  <c r="BT16" i="7" s="1"/>
  <c r="BU16" i="17"/>
  <c r="BV16" i="17"/>
  <c r="BW16" i="17"/>
  <c r="BX16" i="17"/>
  <c r="BX16" i="1" s="1"/>
  <c r="BY16" i="17"/>
  <c r="BY16" i="1" s="1"/>
  <c r="BZ16" i="17"/>
  <c r="BZ16" i="1" s="1"/>
  <c r="BZ16" i="7" s="1"/>
  <c r="CA16" i="17"/>
  <c r="CA16" i="1" s="1"/>
  <c r="CA16" i="7" s="1"/>
  <c r="CB16" i="17"/>
  <c r="CB16" i="1" s="1"/>
  <c r="CB16" i="7" s="1"/>
  <c r="CC16" i="17"/>
  <c r="CD16" i="17"/>
  <c r="CE16" i="17"/>
  <c r="CF16" i="17"/>
  <c r="CF16" i="1" s="1"/>
  <c r="CG16" i="17"/>
  <c r="CG16" i="1" s="1"/>
  <c r="CH16" i="17"/>
  <c r="CH16" i="1" s="1"/>
  <c r="CH16" i="7" s="1"/>
  <c r="CI16" i="17"/>
  <c r="CI16" i="1" s="1"/>
  <c r="CI16" i="7" s="1"/>
  <c r="CJ16" i="17"/>
  <c r="CJ16" i="1" s="1"/>
  <c r="CJ16" i="7" s="1"/>
  <c r="AU17" i="17"/>
  <c r="AV17" i="17"/>
  <c r="AW17" i="17"/>
  <c r="AX17" i="17"/>
  <c r="AX17" i="1" s="1"/>
  <c r="AY17" i="17"/>
  <c r="AY17" i="1" s="1"/>
  <c r="AY17" i="7" s="1"/>
  <c r="AZ17" i="17"/>
  <c r="AZ17" i="1" s="1"/>
  <c r="AZ17" i="7" s="1"/>
  <c r="BA17" i="17"/>
  <c r="BA17" i="1" s="1"/>
  <c r="BA17" i="7" s="1"/>
  <c r="BB17" i="17"/>
  <c r="BB17" i="1" s="1"/>
  <c r="BB17" i="7" s="1"/>
  <c r="BC17" i="17"/>
  <c r="BD17" i="17"/>
  <c r="BE17" i="17"/>
  <c r="BF17" i="17"/>
  <c r="BF17" i="1" s="1"/>
  <c r="BG17" i="17"/>
  <c r="BG17" i="1" s="1"/>
  <c r="BH17" i="17"/>
  <c r="BH17" i="1" s="1"/>
  <c r="BI17" i="17"/>
  <c r="BI17" i="1" s="1"/>
  <c r="BI17" i="7" s="1"/>
  <c r="BJ17" i="17"/>
  <c r="BJ17" i="1" s="1"/>
  <c r="BJ17" i="7" s="1"/>
  <c r="BK17" i="17"/>
  <c r="BL17" i="17"/>
  <c r="BM17" i="17"/>
  <c r="BN17" i="17"/>
  <c r="BN17" i="1" s="1"/>
  <c r="BO17" i="17"/>
  <c r="BO17" i="1" s="1"/>
  <c r="BP17" i="17"/>
  <c r="BP17" i="1" s="1"/>
  <c r="BQ17" i="17"/>
  <c r="BQ17" i="1" s="1"/>
  <c r="BQ17" i="7" s="1"/>
  <c r="BR17" i="17"/>
  <c r="BR17" i="1" s="1"/>
  <c r="BR17" i="7" s="1"/>
  <c r="BS17" i="17"/>
  <c r="BT17" i="17"/>
  <c r="BU17" i="17"/>
  <c r="BV17" i="17"/>
  <c r="BV17" i="1" s="1"/>
  <c r="BV17" i="7" s="1"/>
  <c r="BW17" i="17"/>
  <c r="BW17" i="1" s="1"/>
  <c r="BW17" i="7" s="1"/>
  <c r="BX17" i="17"/>
  <c r="BX17" i="1" s="1"/>
  <c r="BX17" i="7" s="1"/>
  <c r="BY17" i="17"/>
  <c r="BY17" i="1" s="1"/>
  <c r="BY17" i="7" s="1"/>
  <c r="BZ17" i="17"/>
  <c r="BZ17" i="1" s="1"/>
  <c r="BZ17" i="7" s="1"/>
  <c r="CA17" i="17"/>
  <c r="CB17" i="17"/>
  <c r="CC17" i="17"/>
  <c r="CD17" i="17"/>
  <c r="CD17" i="1" s="1"/>
  <c r="CE17" i="17"/>
  <c r="CE17" i="1" s="1"/>
  <c r="CE17" i="7" s="1"/>
  <c r="CF17" i="17"/>
  <c r="CF17" i="1" s="1"/>
  <c r="CF17" i="7" s="1"/>
  <c r="CG17" i="17"/>
  <c r="CG17" i="1" s="1"/>
  <c r="CG17" i="7" s="1"/>
  <c r="CH17" i="17"/>
  <c r="CH17" i="1" s="1"/>
  <c r="CH17" i="7" s="1"/>
  <c r="CI17" i="17"/>
  <c r="CJ17" i="17"/>
  <c r="AU18" i="17"/>
  <c r="AV18" i="17"/>
  <c r="AV18" i="1" s="1"/>
  <c r="AV18" i="7" s="1"/>
  <c r="AW18" i="17"/>
  <c r="AW18" i="1" s="1"/>
  <c r="AW18" i="7" s="1"/>
  <c r="AX18" i="17"/>
  <c r="AX18" i="1" s="1"/>
  <c r="AX18" i="7" s="1"/>
  <c r="AY18" i="17"/>
  <c r="AY18" i="1" s="1"/>
  <c r="AY18" i="7" s="1"/>
  <c r="AZ18" i="17"/>
  <c r="AZ18" i="1" s="1"/>
  <c r="AZ18" i="7" s="1"/>
  <c r="BA18" i="17"/>
  <c r="BB18" i="17"/>
  <c r="BC18" i="17"/>
  <c r="BD18" i="17"/>
  <c r="BD18" i="1" s="1"/>
  <c r="BD18" i="7" s="1"/>
  <c r="BE18" i="17"/>
  <c r="BE18" i="1" s="1"/>
  <c r="BE18" i="7" s="1"/>
  <c r="BF18" i="17"/>
  <c r="BF18" i="1" s="1"/>
  <c r="BF18" i="7" s="1"/>
  <c r="BG18" i="17"/>
  <c r="BG18" i="1" s="1"/>
  <c r="BG18" i="7" s="1"/>
  <c r="BH18" i="17"/>
  <c r="BH18" i="1" s="1"/>
  <c r="BH18" i="7" s="1"/>
  <c r="BI18" i="17"/>
  <c r="BJ18" i="17"/>
  <c r="BK18" i="17"/>
  <c r="BL18" i="17"/>
  <c r="BL18" i="1" s="1"/>
  <c r="BL18" i="7" s="1"/>
  <c r="BM18" i="17"/>
  <c r="BM18" i="1" s="1"/>
  <c r="BM18" i="7" s="1"/>
  <c r="BN18" i="17"/>
  <c r="BN18" i="1" s="1"/>
  <c r="BN18" i="7" s="1"/>
  <c r="BO18" i="17"/>
  <c r="BO18" i="1" s="1"/>
  <c r="BO18" i="7" s="1"/>
  <c r="BP18" i="17"/>
  <c r="BP18" i="1" s="1"/>
  <c r="BP18" i="7" s="1"/>
  <c r="BQ18" i="17"/>
  <c r="BR18" i="17"/>
  <c r="BS18" i="17"/>
  <c r="BT18" i="17"/>
  <c r="BT18" i="1" s="1"/>
  <c r="BT18" i="7" s="1"/>
  <c r="BU18" i="17"/>
  <c r="BU18" i="1" s="1"/>
  <c r="BV18" i="17"/>
  <c r="BV18" i="1" s="1"/>
  <c r="BV18" i="7" s="1"/>
  <c r="BW18" i="17"/>
  <c r="BW18" i="1" s="1"/>
  <c r="BW18" i="7" s="1"/>
  <c r="BX18" i="17"/>
  <c r="BX18" i="1" s="1"/>
  <c r="BX18" i="7" s="1"/>
  <c r="BY18" i="17"/>
  <c r="BZ18" i="17"/>
  <c r="CA18" i="17"/>
  <c r="CB18" i="17"/>
  <c r="CB18" i="1" s="1"/>
  <c r="CB18" i="7" s="1"/>
  <c r="CC18" i="17"/>
  <c r="CC18" i="1" s="1"/>
  <c r="CD18" i="17"/>
  <c r="CD18" i="1" s="1"/>
  <c r="CE18" i="17"/>
  <c r="CE18" i="1" s="1"/>
  <c r="CE18" i="7" s="1"/>
  <c r="CF18" i="17"/>
  <c r="CF18" i="1" s="1"/>
  <c r="CF18" i="7" s="1"/>
  <c r="CG18" i="17"/>
  <c r="CH18" i="17"/>
  <c r="CI18" i="17"/>
  <c r="CJ18" i="17"/>
  <c r="CJ18" i="1" s="1"/>
  <c r="CJ18" i="7" s="1"/>
  <c r="AU19" i="17"/>
  <c r="AU19" i="1" s="1"/>
  <c r="AU19" i="7" s="1"/>
  <c r="AV19" i="17"/>
  <c r="AV19" i="1" s="1"/>
  <c r="AV19" i="7" s="1"/>
  <c r="AW19" i="17"/>
  <c r="AW19" i="1" s="1"/>
  <c r="AW19" i="7" s="1"/>
  <c r="AX19" i="17"/>
  <c r="AX19" i="1" s="1"/>
  <c r="AX19" i="7" s="1"/>
  <c r="AY19" i="17"/>
  <c r="AZ19" i="17"/>
  <c r="BA19" i="17"/>
  <c r="BB19" i="17"/>
  <c r="BC19" i="17"/>
  <c r="BC19" i="1" s="1"/>
  <c r="BD19" i="17"/>
  <c r="BD19" i="1" s="1"/>
  <c r="BD19" i="7" s="1"/>
  <c r="BE19" i="17"/>
  <c r="BE19" i="1" s="1"/>
  <c r="BE19" i="7" s="1"/>
  <c r="BF19" i="17"/>
  <c r="BF19" i="1" s="1"/>
  <c r="BF19" i="7" s="1"/>
  <c r="BG19" i="17"/>
  <c r="BH19" i="17"/>
  <c r="BI19" i="17"/>
  <c r="BJ19" i="17"/>
  <c r="BJ19" i="1" s="1"/>
  <c r="BK19" i="17"/>
  <c r="BK19" i="1" s="1"/>
  <c r="BL19" i="17"/>
  <c r="BL19" i="1" s="1"/>
  <c r="BL19" i="7" s="1"/>
  <c r="BM19" i="17"/>
  <c r="BM19" i="1" s="1"/>
  <c r="BM19" i="7" s="1"/>
  <c r="BN19" i="17"/>
  <c r="BN19" i="1" s="1"/>
  <c r="BN19" i="7" s="1"/>
  <c r="BO19" i="17"/>
  <c r="BP19" i="17"/>
  <c r="BQ19" i="17"/>
  <c r="BR19" i="17"/>
  <c r="BR19" i="1" s="1"/>
  <c r="BS19" i="17"/>
  <c r="BS19" i="1" s="1"/>
  <c r="BT19" i="17"/>
  <c r="BT19" i="1" s="1"/>
  <c r="BU19" i="17"/>
  <c r="BU19" i="1" s="1"/>
  <c r="BU19" i="7" s="1"/>
  <c r="BV19" i="17"/>
  <c r="BV19" i="1" s="1"/>
  <c r="BV19" i="7" s="1"/>
  <c r="BW19" i="17"/>
  <c r="BX19" i="17"/>
  <c r="BY19" i="17"/>
  <c r="BZ19" i="17"/>
  <c r="BZ19" i="1" s="1"/>
  <c r="CA19" i="17"/>
  <c r="CA19" i="1" s="1"/>
  <c r="CB19" i="17"/>
  <c r="CB19" i="1" s="1"/>
  <c r="CB19" i="7" s="1"/>
  <c r="CC19" i="17"/>
  <c r="CC19" i="1" s="1"/>
  <c r="CC19" i="7" s="1"/>
  <c r="CD19" i="17"/>
  <c r="CD19" i="1" s="1"/>
  <c r="CD19" i="7" s="1"/>
  <c r="CE19" i="17"/>
  <c r="CF19" i="17"/>
  <c r="CG19" i="17"/>
  <c r="CH19" i="17"/>
  <c r="CH19" i="1" s="1"/>
  <c r="CI19" i="17"/>
  <c r="CI19" i="1" s="1"/>
  <c r="CJ19" i="17"/>
  <c r="CJ19" i="1" s="1"/>
  <c r="CJ19" i="7" s="1"/>
  <c r="AU20" i="17"/>
  <c r="AU20" i="1" s="1"/>
  <c r="AU20" i="7" s="1"/>
  <c r="AV20" i="17"/>
  <c r="AV20" i="1" s="1"/>
  <c r="AV20" i="7" s="1"/>
  <c r="AW20" i="17"/>
  <c r="AX20" i="17"/>
  <c r="AY20" i="17"/>
  <c r="AZ20" i="17"/>
  <c r="AZ20" i="1" s="1"/>
  <c r="AZ20" i="7" s="1"/>
  <c r="BA20" i="17"/>
  <c r="BA20" i="1" s="1"/>
  <c r="BB20" i="17"/>
  <c r="BB20" i="1" s="1"/>
  <c r="BC20" i="17"/>
  <c r="BD20" i="17"/>
  <c r="BE20" i="17"/>
  <c r="BF20" i="17"/>
  <c r="BG20" i="17"/>
  <c r="BH20" i="17"/>
  <c r="BH20" i="1" s="1"/>
  <c r="BH20" i="7" s="1"/>
  <c r="BI20" i="17"/>
  <c r="BI20" i="1" s="1"/>
  <c r="BI20" i="7" s="1"/>
  <c r="BJ20" i="17"/>
  <c r="BJ20" i="1" s="1"/>
  <c r="BJ20" i="7" s="1"/>
  <c r="BK20" i="17"/>
  <c r="BK20" i="1" s="1"/>
  <c r="BK20" i="7" s="1"/>
  <c r="BL20" i="17"/>
  <c r="BL20" i="1" s="1"/>
  <c r="BL20" i="7" s="1"/>
  <c r="BM20" i="17"/>
  <c r="BN20" i="17"/>
  <c r="BO20" i="17"/>
  <c r="BP20" i="17"/>
  <c r="BP20" i="1" s="1"/>
  <c r="BP20" i="7" s="1"/>
  <c r="BQ20" i="17"/>
  <c r="BQ20" i="1" s="1"/>
  <c r="BQ20" i="7" s="1"/>
  <c r="BR20" i="17"/>
  <c r="BR20" i="1" s="1"/>
  <c r="BR20" i="7" s="1"/>
  <c r="BS20" i="17"/>
  <c r="BS20" i="1" s="1"/>
  <c r="BS20" i="7" s="1"/>
  <c r="BT20" i="17"/>
  <c r="BT20" i="1" s="1"/>
  <c r="BT20" i="7" s="1"/>
  <c r="BU20" i="17"/>
  <c r="BV20" i="17"/>
  <c r="BW20" i="17"/>
  <c r="BX20" i="17"/>
  <c r="BY20" i="17"/>
  <c r="BY20" i="1" s="1"/>
  <c r="BZ20" i="17"/>
  <c r="BZ20" i="1" s="1"/>
  <c r="BZ20" i="7" s="1"/>
  <c r="CA20" i="17"/>
  <c r="CA20" i="1" s="1"/>
  <c r="CA20" i="7" s="1"/>
  <c r="CB20" i="17"/>
  <c r="CB20" i="1" s="1"/>
  <c r="CB20" i="7" s="1"/>
  <c r="CC20" i="17"/>
  <c r="CD20" i="17"/>
  <c r="CE20" i="17"/>
  <c r="CF20" i="17"/>
  <c r="CF20" i="1" s="1"/>
  <c r="CF20" i="7" s="1"/>
  <c r="CG20" i="17"/>
  <c r="CG20" i="1" s="1"/>
  <c r="CH20" i="17"/>
  <c r="CH20" i="1" s="1"/>
  <c r="CH20" i="7" s="1"/>
  <c r="CI20" i="17"/>
  <c r="CI20" i="1" s="1"/>
  <c r="CI20" i="7" s="1"/>
  <c r="CJ20" i="17"/>
  <c r="CJ20" i="1" s="1"/>
  <c r="CJ20" i="7" s="1"/>
  <c r="AU21" i="17"/>
  <c r="AV21" i="17"/>
  <c r="AW21" i="17"/>
  <c r="AX21" i="17"/>
  <c r="AY21" i="17"/>
  <c r="AZ21" i="17"/>
  <c r="BA21" i="17"/>
  <c r="BA21" i="1" s="1"/>
  <c r="BA21" i="7" s="1"/>
  <c r="BB21" i="17"/>
  <c r="BB21" i="1" s="1"/>
  <c r="BB21" i="7" s="1"/>
  <c r="BC21" i="17"/>
  <c r="BD21" i="17"/>
  <c r="BE21" i="17"/>
  <c r="BF21" i="17"/>
  <c r="BF21" i="1" s="1"/>
  <c r="BF21" i="7" s="1"/>
  <c r="BG21" i="17"/>
  <c r="BG21" i="1" s="1"/>
  <c r="BG21" i="7" s="1"/>
  <c r="BH21" i="17"/>
  <c r="BH21" i="1" s="1"/>
  <c r="BH21" i="7" s="1"/>
  <c r="BI21" i="17"/>
  <c r="BI21" i="1" s="1"/>
  <c r="BI21" i="7" s="1"/>
  <c r="BJ21" i="17"/>
  <c r="BJ21" i="1" s="1"/>
  <c r="BJ21" i="7" s="1"/>
  <c r="BK21" i="17"/>
  <c r="BL21" i="17"/>
  <c r="BM21" i="17"/>
  <c r="BN21" i="17"/>
  <c r="BN21" i="1" s="1"/>
  <c r="BO21" i="17"/>
  <c r="BO21" i="1" s="1"/>
  <c r="BO21" i="7" s="1"/>
  <c r="BP21" i="17"/>
  <c r="BP21" i="1" s="1"/>
  <c r="BP21" i="7" s="1"/>
  <c r="BQ21" i="17"/>
  <c r="BQ21" i="1" s="1"/>
  <c r="BQ21" i="7" s="1"/>
  <c r="BR21" i="17"/>
  <c r="BR21" i="1" s="1"/>
  <c r="BR21" i="7" s="1"/>
  <c r="BS21" i="17"/>
  <c r="BT21" i="17"/>
  <c r="BU21" i="17"/>
  <c r="BV21" i="17"/>
  <c r="BV21" i="1" s="1"/>
  <c r="BW21" i="17"/>
  <c r="BW21" i="1" s="1"/>
  <c r="BX21" i="17"/>
  <c r="BX21" i="1" s="1"/>
  <c r="BX21" i="7" s="1"/>
  <c r="BY21" i="17"/>
  <c r="BY21" i="1" s="1"/>
  <c r="BY21" i="7" s="1"/>
  <c r="BZ21" i="17"/>
  <c r="BZ21" i="1" s="1"/>
  <c r="BZ21" i="7" s="1"/>
  <c r="CA21" i="17"/>
  <c r="CB21" i="17"/>
  <c r="CC21" i="17"/>
  <c r="CD21" i="17"/>
  <c r="CD21" i="1" s="1"/>
  <c r="CE21" i="17"/>
  <c r="CE21" i="1" s="1"/>
  <c r="CF21" i="17"/>
  <c r="CF21" i="1" s="1"/>
  <c r="CF21" i="7" s="1"/>
  <c r="CG21" i="17"/>
  <c r="CG21" i="1" s="1"/>
  <c r="CG21" i="7" s="1"/>
  <c r="CH21" i="17"/>
  <c r="CH21" i="1" s="1"/>
  <c r="CH21" i="7" s="1"/>
  <c r="CI21" i="17"/>
  <c r="CJ21" i="17"/>
  <c r="AU22" i="17"/>
  <c r="AV22" i="17"/>
  <c r="AV22" i="1" s="1"/>
  <c r="AV22" i="7" s="1"/>
  <c r="AW22" i="17"/>
  <c r="AX22" i="17"/>
  <c r="AX22" i="1" s="1"/>
  <c r="AX22" i="7" s="1"/>
  <c r="AY22" i="17"/>
  <c r="AY22" i="1" s="1"/>
  <c r="AY22" i="7" s="1"/>
  <c r="AZ22" i="17"/>
  <c r="AZ22" i="1" s="1"/>
  <c r="AZ22" i="7" s="1"/>
  <c r="BA22" i="17"/>
  <c r="BB22" i="17"/>
  <c r="BC22" i="17"/>
  <c r="BD22" i="17"/>
  <c r="BD22" i="1" s="1"/>
  <c r="BD22" i="7" s="1"/>
  <c r="BE22" i="17"/>
  <c r="BE22" i="1" s="1"/>
  <c r="BE22" i="7" s="1"/>
  <c r="BF22" i="17"/>
  <c r="BF22" i="1" s="1"/>
  <c r="BF22" i="7" s="1"/>
  <c r="BG22" i="17"/>
  <c r="BG22" i="1" s="1"/>
  <c r="BG22" i="7" s="1"/>
  <c r="BH22" i="17"/>
  <c r="BH22" i="1" s="1"/>
  <c r="BH22" i="7" s="1"/>
  <c r="BI22" i="17"/>
  <c r="BJ22" i="17"/>
  <c r="BK22" i="17"/>
  <c r="BL22" i="17"/>
  <c r="BL22" i="1" s="1"/>
  <c r="BM22" i="17"/>
  <c r="BM22" i="1" s="1"/>
  <c r="BM22" i="7" s="1"/>
  <c r="BN22" i="17"/>
  <c r="BN22" i="1" s="1"/>
  <c r="BN22" i="7" s="1"/>
  <c r="BO22" i="17"/>
  <c r="BO22" i="1" s="1"/>
  <c r="BO22" i="7" s="1"/>
  <c r="BP22" i="17"/>
  <c r="BP22" i="1" s="1"/>
  <c r="BP22" i="7" s="1"/>
  <c r="BQ22" i="17"/>
  <c r="BR22" i="17"/>
  <c r="BS22" i="17"/>
  <c r="BT22" i="17"/>
  <c r="BT22" i="1" s="1"/>
  <c r="BT22" i="7" s="1"/>
  <c r="BU22" i="17"/>
  <c r="BU22" i="1" s="1"/>
  <c r="BU22" i="7" s="1"/>
  <c r="BV22" i="17"/>
  <c r="BV22" i="1" s="1"/>
  <c r="BV22" i="7" s="1"/>
  <c r="BW22" i="17"/>
  <c r="BW22" i="1" s="1"/>
  <c r="BW22" i="7" s="1"/>
  <c r="BX22" i="17"/>
  <c r="BX22" i="1" s="1"/>
  <c r="BX22" i="7" s="1"/>
  <c r="BY22" i="17"/>
  <c r="BZ22" i="17"/>
  <c r="CA22" i="17"/>
  <c r="CB22" i="17"/>
  <c r="CB22" i="1" s="1"/>
  <c r="CB22" i="7" s="1"/>
  <c r="CC22" i="17"/>
  <c r="CC22" i="1" s="1"/>
  <c r="CC22" i="7" s="1"/>
  <c r="CD22" i="17"/>
  <c r="CD22" i="1" s="1"/>
  <c r="CD22" i="7" s="1"/>
  <c r="CE22" i="17"/>
  <c r="CE22" i="1" s="1"/>
  <c r="CE22" i="7" s="1"/>
  <c r="CF22" i="17"/>
  <c r="CF22" i="1" s="1"/>
  <c r="CF22" i="7" s="1"/>
  <c r="CG22" i="17"/>
  <c r="CH22" i="17"/>
  <c r="CI22" i="17"/>
  <c r="CJ22" i="17"/>
  <c r="CJ22" i="1" s="1"/>
  <c r="AU23" i="17"/>
  <c r="AU23" i="1" s="1"/>
  <c r="AU23" i="7" s="1"/>
  <c r="AV23" i="17"/>
  <c r="AV23" i="1" s="1"/>
  <c r="AV23" i="7" s="1"/>
  <c r="AW23" i="17"/>
  <c r="AW23" i="1" s="1"/>
  <c r="AW23" i="7" s="1"/>
  <c r="AX23" i="17"/>
  <c r="AX23" i="1" s="1"/>
  <c r="AX23" i="7" s="1"/>
  <c r="AY23" i="17"/>
  <c r="AZ23" i="17"/>
  <c r="BA23" i="17"/>
  <c r="BB23" i="17"/>
  <c r="BB23" i="1" s="1"/>
  <c r="BB23" i="7" s="1"/>
  <c r="BC23" i="17"/>
  <c r="BC23" i="1" s="1"/>
  <c r="BC23" i="7" s="1"/>
  <c r="BD23" i="17"/>
  <c r="BD23" i="1" s="1"/>
  <c r="BD23" i="7" s="1"/>
  <c r="BE23" i="17"/>
  <c r="BE23" i="1" s="1"/>
  <c r="BE23" i="7" s="1"/>
  <c r="BF23" i="17"/>
  <c r="BF23" i="1" s="1"/>
  <c r="BF23" i="7" s="1"/>
  <c r="BG23" i="17"/>
  <c r="BH23" i="17"/>
  <c r="BI23" i="17"/>
  <c r="BJ23" i="17"/>
  <c r="BJ23" i="1" s="1"/>
  <c r="BK23" i="17"/>
  <c r="BK23" i="1" s="1"/>
  <c r="BK23" i="7" s="1"/>
  <c r="BL23" i="17"/>
  <c r="BL23" i="1" s="1"/>
  <c r="BL23" i="7" s="1"/>
  <c r="BM23" i="17"/>
  <c r="BM23" i="1" s="1"/>
  <c r="BM23" i="7" s="1"/>
  <c r="BN23" i="17"/>
  <c r="BN23" i="1" s="1"/>
  <c r="BN23" i="7" s="1"/>
  <c r="BO23" i="17"/>
  <c r="BP23" i="17"/>
  <c r="BQ23" i="17"/>
  <c r="BR23" i="17"/>
  <c r="BR23" i="1" s="1"/>
  <c r="BS23" i="17"/>
  <c r="BS23" i="1" s="1"/>
  <c r="BS23" i="7" s="1"/>
  <c r="BT23" i="17"/>
  <c r="BT23" i="1" s="1"/>
  <c r="BT23" i="7" s="1"/>
  <c r="BU23" i="17"/>
  <c r="BU23" i="1" s="1"/>
  <c r="BU23" i="7" s="1"/>
  <c r="BV23" i="17"/>
  <c r="BV23" i="1" s="1"/>
  <c r="BV23" i="7" s="1"/>
  <c r="BW23" i="17"/>
  <c r="BX23" i="17"/>
  <c r="BY23" i="17"/>
  <c r="BZ23" i="17"/>
  <c r="BZ23" i="1" s="1"/>
  <c r="BZ23" i="7" s="1"/>
  <c r="CA23" i="17"/>
  <c r="CA23" i="1" s="1"/>
  <c r="CA23" i="7" s="1"/>
  <c r="CB23" i="17"/>
  <c r="CB23" i="1" s="1"/>
  <c r="CB23" i="7" s="1"/>
  <c r="CC23" i="17"/>
  <c r="CC23" i="1" s="1"/>
  <c r="CC23" i="7" s="1"/>
  <c r="CD23" i="17"/>
  <c r="CD23" i="1" s="1"/>
  <c r="CD23" i="7" s="1"/>
  <c r="CE23" i="17"/>
  <c r="CF23" i="17"/>
  <c r="CG23" i="17"/>
  <c r="CH23" i="17"/>
  <c r="CH23" i="1" s="1"/>
  <c r="CI23" i="17"/>
  <c r="CI23" i="1" s="1"/>
  <c r="CI23" i="7" s="1"/>
  <c r="CJ23" i="17"/>
  <c r="CJ23" i="1" s="1"/>
  <c r="CJ23" i="7" s="1"/>
  <c r="AU24" i="17"/>
  <c r="AU24" i="1" s="1"/>
  <c r="AU24" i="7" s="1"/>
  <c r="AV24" i="17"/>
  <c r="AV24" i="1" s="1"/>
  <c r="AV24" i="7" s="1"/>
  <c r="AW24" i="17"/>
  <c r="AX24" i="17"/>
  <c r="AY24" i="17"/>
  <c r="AZ24" i="17"/>
  <c r="AZ24" i="1" s="1"/>
  <c r="AZ24" i="7" s="1"/>
  <c r="BA24" i="17"/>
  <c r="BA24" i="1" s="1"/>
  <c r="BA24" i="7" s="1"/>
  <c r="BB24" i="17"/>
  <c r="BB24" i="1" s="1"/>
  <c r="BB24" i="7" s="1"/>
  <c r="BC24" i="17"/>
  <c r="BC24" i="1" s="1"/>
  <c r="BC24" i="7" s="1"/>
  <c r="BD24" i="17"/>
  <c r="BD24" i="1" s="1"/>
  <c r="BD24" i="7" s="1"/>
  <c r="BE24" i="17"/>
  <c r="BF24" i="17"/>
  <c r="BG24" i="17"/>
  <c r="BH24" i="17"/>
  <c r="BH24" i="1" s="1"/>
  <c r="BH24" i="7" s="1"/>
  <c r="BI24" i="17"/>
  <c r="BI24" i="1" s="1"/>
  <c r="BI24" i="7" s="1"/>
  <c r="BJ24" i="17"/>
  <c r="BJ24" i="1" s="1"/>
  <c r="BJ24" i="7" s="1"/>
  <c r="BK24" i="17"/>
  <c r="BK24" i="1" s="1"/>
  <c r="BK24" i="7" s="1"/>
  <c r="BL24" i="17"/>
  <c r="BL24" i="1" s="1"/>
  <c r="BL24" i="7" s="1"/>
  <c r="BM24" i="17"/>
  <c r="BN24" i="17"/>
  <c r="BO24" i="17"/>
  <c r="BP24" i="17"/>
  <c r="BP24" i="1" s="1"/>
  <c r="BP24" i="7" s="1"/>
  <c r="BQ24" i="17"/>
  <c r="BQ24" i="1" s="1"/>
  <c r="BQ24" i="7" s="1"/>
  <c r="BR24" i="17"/>
  <c r="BR24" i="1" s="1"/>
  <c r="BR24" i="7" s="1"/>
  <c r="BS24" i="17"/>
  <c r="BS24" i="1" s="1"/>
  <c r="BS24" i="7" s="1"/>
  <c r="BT24" i="17"/>
  <c r="BT24" i="1" s="1"/>
  <c r="BT24" i="7" s="1"/>
  <c r="BU24" i="17"/>
  <c r="BV24" i="17"/>
  <c r="BW24" i="17"/>
  <c r="BX24" i="17"/>
  <c r="BX24" i="1" s="1"/>
  <c r="BY24" i="17"/>
  <c r="BY24" i="1" s="1"/>
  <c r="BY24" i="7" s="1"/>
  <c r="BZ24" i="17"/>
  <c r="BZ24" i="1" s="1"/>
  <c r="BZ24" i="7" s="1"/>
  <c r="CA24" i="17"/>
  <c r="CA24" i="1" s="1"/>
  <c r="CA24" i="7" s="1"/>
  <c r="CB24" i="17"/>
  <c r="CB24" i="1" s="1"/>
  <c r="CB24" i="7" s="1"/>
  <c r="CC24" i="17"/>
  <c r="CD24" i="17"/>
  <c r="CE24" i="17"/>
  <c r="CF24" i="17"/>
  <c r="CF24" i="1" s="1"/>
  <c r="CF24" i="7" s="1"/>
  <c r="CG24" i="17"/>
  <c r="CG24" i="1" s="1"/>
  <c r="CH24" i="17"/>
  <c r="CH24" i="1" s="1"/>
  <c r="CH24" i="7" s="1"/>
  <c r="CI24" i="17"/>
  <c r="CI24" i="1" s="1"/>
  <c r="CI24" i="7" s="1"/>
  <c r="CJ24" i="17"/>
  <c r="CJ24" i="1" s="1"/>
  <c r="CJ24" i="7" s="1"/>
  <c r="AU25" i="17"/>
  <c r="AV25" i="17"/>
  <c r="AW25" i="17"/>
  <c r="AX25" i="17"/>
  <c r="AX25" i="1" s="1"/>
  <c r="AY25" i="17"/>
  <c r="AY25" i="1" s="1"/>
  <c r="AY25" i="7" s="1"/>
  <c r="AZ25" i="17"/>
  <c r="AZ25" i="1" s="1"/>
  <c r="BA25" i="17"/>
  <c r="BA25" i="1" s="1"/>
  <c r="BA25" i="7" s="1"/>
  <c r="BB25" i="17"/>
  <c r="BB25" i="1" s="1"/>
  <c r="BB25" i="7" s="1"/>
  <c r="BC25" i="17"/>
  <c r="BD25" i="17"/>
  <c r="BE25" i="17"/>
  <c r="BF25" i="17"/>
  <c r="BF25" i="1" s="1"/>
  <c r="BG25" i="17"/>
  <c r="BG25" i="1" s="1"/>
  <c r="BG25" i="7" s="1"/>
  <c r="BH25" i="17"/>
  <c r="BH25" i="1" s="1"/>
  <c r="BH25" i="7" s="1"/>
  <c r="BI25" i="17"/>
  <c r="BI25" i="1" s="1"/>
  <c r="BI25" i="7" s="1"/>
  <c r="BJ25" i="17"/>
  <c r="BJ25" i="1" s="1"/>
  <c r="BJ25" i="7" s="1"/>
  <c r="BK25" i="17"/>
  <c r="BL25" i="17"/>
  <c r="BM25" i="17"/>
  <c r="BN25" i="17"/>
  <c r="BN25" i="1" s="1"/>
  <c r="BO25" i="17"/>
  <c r="BO25" i="1" s="1"/>
  <c r="BO25" i="7" s="1"/>
  <c r="BP25" i="17"/>
  <c r="BP25" i="1" s="1"/>
  <c r="BQ25" i="17"/>
  <c r="BQ25" i="1" s="1"/>
  <c r="BQ25" i="7" s="1"/>
  <c r="BR25" i="17"/>
  <c r="BR25" i="1" s="1"/>
  <c r="BR25" i="7" s="1"/>
  <c r="BS25" i="17"/>
  <c r="BT25" i="17"/>
  <c r="BU25" i="17"/>
  <c r="BV25" i="17"/>
  <c r="BV25" i="1" s="1"/>
  <c r="BV25" i="7" s="1"/>
  <c r="BW25" i="17"/>
  <c r="BW25" i="1" s="1"/>
  <c r="BW25" i="7" s="1"/>
  <c r="BX25" i="17"/>
  <c r="BX25" i="1" s="1"/>
  <c r="BX25" i="7" s="1"/>
  <c r="BY25" i="17"/>
  <c r="BY25" i="1" s="1"/>
  <c r="BY25" i="7" s="1"/>
  <c r="BZ25" i="17"/>
  <c r="BZ25" i="1" s="1"/>
  <c r="BZ25" i="7" s="1"/>
  <c r="CA25" i="17"/>
  <c r="CB25" i="17"/>
  <c r="CC25" i="17"/>
  <c r="CD25" i="17"/>
  <c r="CD25" i="1" s="1"/>
  <c r="CD25" i="7" s="1"/>
  <c r="CE25" i="17"/>
  <c r="CE25" i="1" s="1"/>
  <c r="CE25" i="7" s="1"/>
  <c r="CF25" i="17"/>
  <c r="CF25" i="1" s="1"/>
  <c r="CF25" i="7" s="1"/>
  <c r="CG25" i="17"/>
  <c r="CG25" i="1" s="1"/>
  <c r="CG25" i="7" s="1"/>
  <c r="CH25" i="17"/>
  <c r="CH25" i="1" s="1"/>
  <c r="CH25" i="7" s="1"/>
  <c r="CI25" i="17"/>
  <c r="CJ25" i="17"/>
  <c r="AU26" i="17"/>
  <c r="AV26" i="17"/>
  <c r="AV26" i="1" s="1"/>
  <c r="AV26" i="7" s="1"/>
  <c r="AW26" i="17"/>
  <c r="AW26" i="1" s="1"/>
  <c r="AX26" i="17"/>
  <c r="AX26" i="1" s="1"/>
  <c r="AX26" i="7" s="1"/>
  <c r="AY26" i="17"/>
  <c r="AY26" i="1" s="1"/>
  <c r="AY26" i="7" s="1"/>
  <c r="AZ26" i="17"/>
  <c r="AZ26" i="1" s="1"/>
  <c r="AZ26" i="7" s="1"/>
  <c r="BA26" i="17"/>
  <c r="BB26" i="17"/>
  <c r="BC26" i="17"/>
  <c r="BD26" i="17"/>
  <c r="BD26" i="1" s="1"/>
  <c r="BD26" i="7" s="1"/>
  <c r="BE26" i="17"/>
  <c r="BE26" i="1" s="1"/>
  <c r="BF26" i="17"/>
  <c r="BF26" i="1" s="1"/>
  <c r="BF26" i="7" s="1"/>
  <c r="BG26" i="17"/>
  <c r="BG26" i="1" s="1"/>
  <c r="BG26" i="7" s="1"/>
  <c r="BH26" i="17"/>
  <c r="BH26" i="1" s="1"/>
  <c r="BH26" i="7" s="1"/>
  <c r="BI26" i="17"/>
  <c r="BJ26" i="17"/>
  <c r="BK26" i="17"/>
  <c r="BL26" i="17"/>
  <c r="BM26" i="17"/>
  <c r="BM26" i="1" s="1"/>
  <c r="BM26" i="7" s="1"/>
  <c r="BN26" i="17"/>
  <c r="BN26" i="1" s="1"/>
  <c r="BO26" i="17"/>
  <c r="BO26" i="1" s="1"/>
  <c r="BO26" i="7" s="1"/>
  <c r="BP26" i="17"/>
  <c r="BP26" i="1" s="1"/>
  <c r="BP26" i="7" s="1"/>
  <c r="BQ26" i="17"/>
  <c r="BR26" i="17"/>
  <c r="BS26" i="17"/>
  <c r="BT26" i="17"/>
  <c r="BT26" i="1" s="1"/>
  <c r="BT26" i="7" s="1"/>
  <c r="BU26" i="17"/>
  <c r="BU26" i="1" s="1"/>
  <c r="BU26" i="7" s="1"/>
  <c r="BV26" i="17"/>
  <c r="BV26" i="1" s="1"/>
  <c r="BV26" i="7" s="1"/>
  <c r="BW26" i="17"/>
  <c r="BW26" i="1" s="1"/>
  <c r="BW26" i="7" s="1"/>
  <c r="BX26" i="17"/>
  <c r="BX26" i="1" s="1"/>
  <c r="BX26" i="7" s="1"/>
  <c r="BY26" i="17"/>
  <c r="BZ26" i="17"/>
  <c r="CA26" i="17"/>
  <c r="CB26" i="17"/>
  <c r="CC26" i="17"/>
  <c r="CD26" i="17"/>
  <c r="CD26" i="1" s="1"/>
  <c r="CD26" i="7" s="1"/>
  <c r="CE26" i="17"/>
  <c r="CE26" i="1" s="1"/>
  <c r="CE26" i="7" s="1"/>
  <c r="CF26" i="17"/>
  <c r="CF26" i="1" s="1"/>
  <c r="CF26" i="7" s="1"/>
  <c r="CG26" i="17"/>
  <c r="CH26" i="17"/>
  <c r="CI26" i="17"/>
  <c r="CJ26" i="17"/>
  <c r="CJ26" i="1" s="1"/>
  <c r="CJ26" i="7" s="1"/>
  <c r="AU27" i="17"/>
  <c r="AU27" i="1" s="1"/>
  <c r="AU27" i="7" s="1"/>
  <c r="AV27" i="17"/>
  <c r="AV27" i="1" s="1"/>
  <c r="AV27" i="7" s="1"/>
  <c r="AW27" i="17"/>
  <c r="AW27" i="1" s="1"/>
  <c r="AW27" i="7" s="1"/>
  <c r="AX27" i="17"/>
  <c r="AX27" i="1" s="1"/>
  <c r="AX27" i="7" s="1"/>
  <c r="AY27" i="17"/>
  <c r="AZ27" i="17"/>
  <c r="BA27" i="17"/>
  <c r="BB27" i="17"/>
  <c r="BB27" i="1" s="1"/>
  <c r="BC27" i="17"/>
  <c r="BC27" i="1" s="1"/>
  <c r="BC27" i="7" s="1"/>
  <c r="BD27" i="17"/>
  <c r="BD27" i="1" s="1"/>
  <c r="BD27" i="7" s="1"/>
  <c r="BE27" i="17"/>
  <c r="BE27" i="1" s="1"/>
  <c r="BE27" i="7" s="1"/>
  <c r="BF27" i="17"/>
  <c r="BF27" i="1" s="1"/>
  <c r="BF27" i="7" s="1"/>
  <c r="BG27" i="17"/>
  <c r="BH27" i="17"/>
  <c r="BI27" i="17"/>
  <c r="BJ27" i="17"/>
  <c r="BJ27" i="1" s="1"/>
  <c r="BJ27" i="7" s="1"/>
  <c r="BK27" i="17"/>
  <c r="BK27" i="1" s="1"/>
  <c r="BK27" i="7" s="1"/>
  <c r="BL27" i="17"/>
  <c r="BL27" i="1" s="1"/>
  <c r="BL27" i="7" s="1"/>
  <c r="BM27" i="17"/>
  <c r="BM27" i="1" s="1"/>
  <c r="BM27" i="7" s="1"/>
  <c r="BN27" i="17"/>
  <c r="BN27" i="1" s="1"/>
  <c r="BO27" i="17"/>
  <c r="BP27" i="17"/>
  <c r="BQ27" i="17"/>
  <c r="BR27" i="17"/>
  <c r="BR27" i="1" s="1"/>
  <c r="BS27" i="17"/>
  <c r="BS27" i="1" s="1"/>
  <c r="BS27" i="7" s="1"/>
  <c r="BT27" i="17"/>
  <c r="BT27" i="1" s="1"/>
  <c r="BT27" i="7" s="1"/>
  <c r="BU27" i="17"/>
  <c r="BU27" i="1" s="1"/>
  <c r="BU27" i="7" s="1"/>
  <c r="BV27" i="17"/>
  <c r="BV27" i="1" s="1"/>
  <c r="BV27" i="7" s="1"/>
  <c r="BW27" i="17"/>
  <c r="BX27" i="17"/>
  <c r="BY27" i="17"/>
  <c r="BZ27" i="17"/>
  <c r="BZ27" i="1" s="1"/>
  <c r="CA27" i="17"/>
  <c r="CB27" i="17"/>
  <c r="CB27" i="1" s="1"/>
  <c r="CB27" i="7" s="1"/>
  <c r="CC27" i="17"/>
  <c r="CC27" i="1" s="1"/>
  <c r="CC27" i="7" s="1"/>
  <c r="CD27" i="17"/>
  <c r="CD27" i="1" s="1"/>
  <c r="CD27" i="7" s="1"/>
  <c r="CE27" i="17"/>
  <c r="CF27" i="17"/>
  <c r="CG27" i="17"/>
  <c r="CH27" i="17"/>
  <c r="CH27" i="1" s="1"/>
  <c r="CH27" i="7" s="1"/>
  <c r="CI27" i="17"/>
  <c r="CI27" i="1" s="1"/>
  <c r="CJ27" i="17"/>
  <c r="CJ27" i="1" s="1"/>
  <c r="CJ27" i="7" s="1"/>
  <c r="AU28" i="17"/>
  <c r="AU28" i="1" s="1"/>
  <c r="AU28" i="7" s="1"/>
  <c r="AV28" i="17"/>
  <c r="AV28" i="1" s="1"/>
  <c r="AV28" i="7" s="1"/>
  <c r="AW28" i="17"/>
  <c r="AX28" i="17"/>
  <c r="AY28" i="17"/>
  <c r="AZ28" i="17"/>
  <c r="AZ28" i="1" s="1"/>
  <c r="AZ28" i="7" s="1"/>
  <c r="BA28" i="17"/>
  <c r="BA28" i="1" s="1"/>
  <c r="BA28" i="7" s="1"/>
  <c r="BB28" i="17"/>
  <c r="BB28" i="1" s="1"/>
  <c r="BB28" i="7" s="1"/>
  <c r="BC28" i="17"/>
  <c r="BC28" i="1" s="1"/>
  <c r="BC28" i="7" s="1"/>
  <c r="BD28" i="17"/>
  <c r="BD28" i="1" s="1"/>
  <c r="BD28" i="7" s="1"/>
  <c r="BE28" i="17"/>
  <c r="BF28" i="17"/>
  <c r="BG28" i="17"/>
  <c r="BH28" i="17"/>
  <c r="BH28" i="1" s="1"/>
  <c r="BH28" i="7" s="1"/>
  <c r="BI28" i="17"/>
  <c r="BI28" i="1" s="1"/>
  <c r="BI28" i="7" s="1"/>
  <c r="BJ28" i="17"/>
  <c r="BJ28" i="1" s="1"/>
  <c r="BJ28" i="7" s="1"/>
  <c r="BK28" i="17"/>
  <c r="BK28" i="1" s="1"/>
  <c r="BK28" i="7" s="1"/>
  <c r="BL28" i="17"/>
  <c r="BL28" i="1" s="1"/>
  <c r="BL28" i="7" s="1"/>
  <c r="BM28" i="17"/>
  <c r="BN28" i="17"/>
  <c r="BO28" i="17"/>
  <c r="BP28" i="17"/>
  <c r="BP28" i="1" s="1"/>
  <c r="BP28" i="7" s="1"/>
  <c r="BQ28" i="17"/>
  <c r="BQ28" i="1" s="1"/>
  <c r="BQ28" i="7" s="1"/>
  <c r="BR28" i="17"/>
  <c r="BR28" i="1" s="1"/>
  <c r="BS28" i="17"/>
  <c r="BS28" i="1" s="1"/>
  <c r="BS28" i="7" s="1"/>
  <c r="BT28" i="17"/>
  <c r="BT28" i="1" s="1"/>
  <c r="BT28" i="7" s="1"/>
  <c r="BU28" i="17"/>
  <c r="BV28" i="17"/>
  <c r="BW28" i="17"/>
  <c r="BX28" i="17"/>
  <c r="BX28" i="1" s="1"/>
  <c r="BY28" i="17"/>
  <c r="BY28" i="1" s="1"/>
  <c r="BZ28" i="17"/>
  <c r="BZ28" i="1" s="1"/>
  <c r="CA28" i="17"/>
  <c r="CA28" i="1" s="1"/>
  <c r="CA28" i="7" s="1"/>
  <c r="CB28" i="17"/>
  <c r="CB28" i="1" s="1"/>
  <c r="CB28" i="7" s="1"/>
  <c r="CC28" i="17"/>
  <c r="CD28" i="17"/>
  <c r="CE28" i="17"/>
  <c r="CF28" i="17"/>
  <c r="CF28" i="1" s="1"/>
  <c r="CF28" i="7" s="1"/>
  <c r="CG28" i="17"/>
  <c r="CG28" i="1" s="1"/>
  <c r="CG28" i="7" s="1"/>
  <c r="CH28" i="17"/>
  <c r="CH28" i="1" s="1"/>
  <c r="CH28" i="7" s="1"/>
  <c r="CI28" i="17"/>
  <c r="CI28" i="1" s="1"/>
  <c r="CI28" i="7" s="1"/>
  <c r="CJ28" i="17"/>
  <c r="CJ28" i="1" s="1"/>
  <c r="CJ28" i="7" s="1"/>
  <c r="AU29" i="17"/>
  <c r="AV29" i="17"/>
  <c r="AW29" i="17"/>
  <c r="AX29" i="17"/>
  <c r="AX29" i="1" s="1"/>
  <c r="AX29" i="7" s="1"/>
  <c r="AY29" i="17"/>
  <c r="AY29" i="1" s="1"/>
  <c r="AZ29" i="17"/>
  <c r="AZ29" i="1" s="1"/>
  <c r="AZ29" i="7" s="1"/>
  <c r="BA29" i="17"/>
  <c r="BA29" i="1" s="1"/>
  <c r="BA29" i="7" s="1"/>
  <c r="BB29" i="17"/>
  <c r="BB29" i="1" s="1"/>
  <c r="BB29" i="7" s="1"/>
  <c r="BC29" i="17"/>
  <c r="BD29" i="17"/>
  <c r="BE29" i="17"/>
  <c r="BF29" i="17"/>
  <c r="BF29" i="1" s="1"/>
  <c r="BF29" i="7" s="1"/>
  <c r="BG29" i="17"/>
  <c r="BG29" i="1" s="1"/>
  <c r="BG29" i="7" s="1"/>
  <c r="BH29" i="17"/>
  <c r="BH29" i="1" s="1"/>
  <c r="BH29" i="7" s="1"/>
  <c r="BI29" i="17"/>
  <c r="BI29" i="1" s="1"/>
  <c r="BI29" i="7" s="1"/>
  <c r="BJ29" i="17"/>
  <c r="BJ29" i="1" s="1"/>
  <c r="BJ29" i="7" s="1"/>
  <c r="BK29" i="17"/>
  <c r="BL29" i="17"/>
  <c r="BM29" i="17"/>
  <c r="BN29" i="17"/>
  <c r="BN29" i="1" s="1"/>
  <c r="BN29" i="7" s="1"/>
  <c r="BO29" i="17"/>
  <c r="BO29" i="1" s="1"/>
  <c r="BP29" i="17"/>
  <c r="BP29" i="1" s="1"/>
  <c r="BP29" i="7" s="1"/>
  <c r="BQ29" i="17"/>
  <c r="BQ29" i="1" s="1"/>
  <c r="BQ29" i="7" s="1"/>
  <c r="BR29" i="17"/>
  <c r="BR29" i="1" s="1"/>
  <c r="BR29" i="7" s="1"/>
  <c r="BS29" i="17"/>
  <c r="BT29" i="17"/>
  <c r="BU29" i="17"/>
  <c r="BV29" i="17"/>
  <c r="BW29" i="17"/>
  <c r="BW29" i="1" s="1"/>
  <c r="BX29" i="17"/>
  <c r="BX29" i="1" s="1"/>
  <c r="BX29" i="7" s="1"/>
  <c r="BY29" i="17"/>
  <c r="BY29" i="1" s="1"/>
  <c r="BY29" i="7" s="1"/>
  <c r="BZ29" i="17"/>
  <c r="BZ29" i="1" s="1"/>
  <c r="BZ29" i="7" s="1"/>
  <c r="CA29" i="17"/>
  <c r="CB29" i="17"/>
  <c r="CC29" i="17"/>
  <c r="CD29" i="17"/>
  <c r="CD29" i="1" s="1"/>
  <c r="CE29" i="17"/>
  <c r="CE29" i="1" s="1"/>
  <c r="CE29" i="7" s="1"/>
  <c r="CF29" i="17"/>
  <c r="CF29" i="1" s="1"/>
  <c r="CF29" i="7" s="1"/>
  <c r="CG29" i="17"/>
  <c r="CG29" i="1" s="1"/>
  <c r="CG29" i="7" s="1"/>
  <c r="CH29" i="17"/>
  <c r="CH29" i="1" s="1"/>
  <c r="CH29" i="7" s="1"/>
  <c r="CI29" i="17"/>
  <c r="CJ29" i="17"/>
  <c r="AU30" i="17"/>
  <c r="AV30" i="17"/>
  <c r="AV30" i="1" s="1"/>
  <c r="AV30" i="7" s="1"/>
  <c r="AW30" i="17"/>
  <c r="AW30" i="1" s="1"/>
  <c r="AW30" i="7" s="1"/>
  <c r="AX30" i="17"/>
  <c r="AX30" i="1" s="1"/>
  <c r="AX30" i="7" s="1"/>
  <c r="AY30" i="17"/>
  <c r="AY30" i="1" s="1"/>
  <c r="AY30" i="7" s="1"/>
  <c r="AZ30" i="17"/>
  <c r="AZ30" i="1" s="1"/>
  <c r="AZ30" i="7" s="1"/>
  <c r="BA30" i="17"/>
  <c r="BB30" i="17"/>
  <c r="BC30" i="17"/>
  <c r="BD30" i="17"/>
  <c r="BE30" i="17"/>
  <c r="BE30" i="1" s="1"/>
  <c r="BE30" i="7" s="1"/>
  <c r="BF30" i="17"/>
  <c r="BF30" i="1" s="1"/>
  <c r="BF30" i="7" s="1"/>
  <c r="BG30" i="17"/>
  <c r="BG30" i="1" s="1"/>
  <c r="BG30" i="7" s="1"/>
  <c r="BH30" i="17"/>
  <c r="BH30" i="1" s="1"/>
  <c r="BH30" i="7" s="1"/>
  <c r="BI30" i="17"/>
  <c r="BJ30" i="17"/>
  <c r="BK30" i="17"/>
  <c r="BL30" i="17"/>
  <c r="BL30" i="1" s="1"/>
  <c r="BL30" i="7" s="1"/>
  <c r="BM30" i="17"/>
  <c r="BN30" i="17"/>
  <c r="BN30" i="1" s="1"/>
  <c r="BN30" i="7" s="1"/>
  <c r="BO30" i="17"/>
  <c r="BO30" i="1" s="1"/>
  <c r="BO30" i="7" s="1"/>
  <c r="BP30" i="17"/>
  <c r="BP30" i="1" s="1"/>
  <c r="BP30" i="7" s="1"/>
  <c r="BQ30" i="17"/>
  <c r="BR30" i="17"/>
  <c r="BS30" i="17"/>
  <c r="BT30" i="17"/>
  <c r="BT30" i="1" s="1"/>
  <c r="BU30" i="17"/>
  <c r="BU30" i="1" s="1"/>
  <c r="BU30" i="7" s="1"/>
  <c r="BV30" i="17"/>
  <c r="BV30" i="1" s="1"/>
  <c r="BV30" i="7" s="1"/>
  <c r="BW30" i="17"/>
  <c r="BW30" i="1" s="1"/>
  <c r="BW30" i="7" s="1"/>
  <c r="BX30" i="17"/>
  <c r="BX30" i="1" s="1"/>
  <c r="BX30" i="7" s="1"/>
  <c r="BY30" i="17"/>
  <c r="BZ30" i="17"/>
  <c r="CA30" i="17"/>
  <c r="CB30" i="17"/>
  <c r="CC30" i="17"/>
  <c r="CC30" i="1" s="1"/>
  <c r="CC30" i="7" s="1"/>
  <c r="CD30" i="17"/>
  <c r="CD30" i="1" s="1"/>
  <c r="CD30" i="7" s="1"/>
  <c r="CE30" i="17"/>
  <c r="CE30" i="1" s="1"/>
  <c r="CE30" i="7" s="1"/>
  <c r="CF30" i="17"/>
  <c r="CF30" i="1" s="1"/>
  <c r="CF30" i="7" s="1"/>
  <c r="CG30" i="17"/>
  <c r="CH30" i="17"/>
  <c r="CI30" i="17"/>
  <c r="CJ30" i="17"/>
  <c r="CJ30" i="1" s="1"/>
  <c r="AU31" i="17"/>
  <c r="AU31" i="1" s="1"/>
  <c r="AU31" i="7" s="1"/>
  <c r="AV31" i="17"/>
  <c r="AV31" i="1" s="1"/>
  <c r="AV31" i="7" s="1"/>
  <c r="AW31" i="17"/>
  <c r="AW31" i="1" s="1"/>
  <c r="AW31" i="7" s="1"/>
  <c r="AX31" i="17"/>
  <c r="AX31" i="1" s="1"/>
  <c r="AX31" i="7" s="1"/>
  <c r="AY31" i="17"/>
  <c r="AZ31" i="17"/>
  <c r="BA31" i="17"/>
  <c r="BB31" i="17"/>
  <c r="BB31" i="1" s="1"/>
  <c r="BC31" i="17"/>
  <c r="BC31" i="1" s="1"/>
  <c r="BC31" i="7" s="1"/>
  <c r="BD31" i="17"/>
  <c r="BD31" i="1" s="1"/>
  <c r="BD31" i="7" s="1"/>
  <c r="BE31" i="17"/>
  <c r="BE31" i="1" s="1"/>
  <c r="BE31" i="7" s="1"/>
  <c r="BF31" i="17"/>
  <c r="BF31" i="1" s="1"/>
  <c r="BF31" i="7" s="1"/>
  <c r="BG31" i="17"/>
  <c r="BH31" i="17"/>
  <c r="BI31" i="17"/>
  <c r="BJ31" i="17"/>
  <c r="BJ31" i="1" s="1"/>
  <c r="BK31" i="17"/>
  <c r="BK31" i="1" s="1"/>
  <c r="BK31" i="7" s="1"/>
  <c r="BL31" i="17"/>
  <c r="BL31" i="1" s="1"/>
  <c r="BM31" i="17"/>
  <c r="BM31" i="1" s="1"/>
  <c r="BM31" i="7" s="1"/>
  <c r="BN31" i="17"/>
  <c r="BN31" i="1" s="1"/>
  <c r="BN31" i="7" s="1"/>
  <c r="BO31" i="17"/>
  <c r="BP31" i="17"/>
  <c r="BQ31" i="17"/>
  <c r="BR31" i="17"/>
  <c r="BS31" i="17"/>
  <c r="BS31" i="1" s="1"/>
  <c r="BS31" i="7" s="1"/>
  <c r="BT31" i="17"/>
  <c r="BT31" i="1" s="1"/>
  <c r="BT31" i="7" s="1"/>
  <c r="BU31" i="17"/>
  <c r="BU31" i="1" s="1"/>
  <c r="BU31" i="7" s="1"/>
  <c r="BV31" i="17"/>
  <c r="BV31" i="1" s="1"/>
  <c r="BV31" i="7" s="1"/>
  <c r="BW31" i="17"/>
  <c r="BX31" i="17"/>
  <c r="BY31" i="17"/>
  <c r="BZ31" i="17"/>
  <c r="BZ31" i="1" s="1"/>
  <c r="BZ31" i="7" s="1"/>
  <c r="CA31" i="17"/>
  <c r="CA31" i="1" s="1"/>
  <c r="CB31" i="17"/>
  <c r="CB31" i="1" s="1"/>
  <c r="CB31" i="7" s="1"/>
  <c r="CC31" i="17"/>
  <c r="CC31" i="1" s="1"/>
  <c r="CC31" i="7" s="1"/>
  <c r="CD31" i="17"/>
  <c r="CD31" i="1" s="1"/>
  <c r="CD31" i="7" s="1"/>
  <c r="CE31" i="17"/>
  <c r="CF31" i="17"/>
  <c r="CG31" i="17"/>
  <c r="CH31" i="17"/>
  <c r="CH31" i="1" s="1"/>
  <c r="CI31" i="17"/>
  <c r="CI31" i="1" s="1"/>
  <c r="CI31" i="7" s="1"/>
  <c r="CJ31" i="17"/>
  <c r="CJ31" i="1" s="1"/>
  <c r="CJ31" i="7" s="1"/>
  <c r="AU32" i="17"/>
  <c r="AU32" i="1" s="1"/>
  <c r="AU32" i="7" s="1"/>
  <c r="AV32" i="17"/>
  <c r="AV32" i="1" s="1"/>
  <c r="AV32" i="7" s="1"/>
  <c r="AW32" i="17"/>
  <c r="AX32" i="17"/>
  <c r="AY32" i="17"/>
  <c r="AZ32" i="17"/>
  <c r="AZ32" i="1" s="1"/>
  <c r="AZ32" i="7" s="1"/>
  <c r="BA32" i="17"/>
  <c r="BA32" i="1" s="1"/>
  <c r="BB32" i="17"/>
  <c r="BB32" i="1" s="1"/>
  <c r="BB32" i="7" s="1"/>
  <c r="BC32" i="17"/>
  <c r="BC32" i="1" s="1"/>
  <c r="BC32" i="7" s="1"/>
  <c r="BD32" i="17"/>
  <c r="BD32" i="1" s="1"/>
  <c r="BD32" i="7" s="1"/>
  <c r="BE32" i="17"/>
  <c r="BF32" i="17"/>
  <c r="BG32" i="17"/>
  <c r="BH32" i="17"/>
  <c r="BH32" i="1" s="1"/>
  <c r="BH32" i="7" s="1"/>
  <c r="BI32" i="17"/>
  <c r="BI32" i="1" s="1"/>
  <c r="BI32" i="7" s="1"/>
  <c r="BJ32" i="17"/>
  <c r="BJ32" i="1" s="1"/>
  <c r="BJ32" i="7" s="1"/>
  <c r="BK32" i="17"/>
  <c r="BK32" i="1" s="1"/>
  <c r="BK32" i="7" s="1"/>
  <c r="BL32" i="17"/>
  <c r="BL32" i="1" s="1"/>
  <c r="BL32" i="7" s="1"/>
  <c r="BM32" i="17"/>
  <c r="BN32" i="17"/>
  <c r="BO32" i="17"/>
  <c r="BP32" i="17"/>
  <c r="BP32" i="1" s="1"/>
  <c r="BP32" i="7" s="1"/>
  <c r="BQ32" i="17"/>
  <c r="BQ32" i="1" s="1"/>
  <c r="BQ32" i="7" s="1"/>
  <c r="BR32" i="17"/>
  <c r="BR32" i="1" s="1"/>
  <c r="BR32" i="7" s="1"/>
  <c r="BS32" i="17"/>
  <c r="BS32" i="1" s="1"/>
  <c r="BS32" i="7" s="1"/>
  <c r="BT32" i="17"/>
  <c r="BT32" i="1" s="1"/>
  <c r="BT32" i="7" s="1"/>
  <c r="BU32" i="17"/>
  <c r="BV32" i="17"/>
  <c r="BW32" i="17"/>
  <c r="BX32" i="17"/>
  <c r="BY32" i="17"/>
  <c r="BY32" i="1" s="1"/>
  <c r="BY32" i="7" s="1"/>
  <c r="BZ32" i="17"/>
  <c r="BZ32" i="1" s="1"/>
  <c r="BZ32" i="7" s="1"/>
  <c r="CA32" i="17"/>
  <c r="CA32" i="1" s="1"/>
  <c r="CA32" i="7" s="1"/>
  <c r="CB32" i="17"/>
  <c r="CB32" i="1" s="1"/>
  <c r="CB32" i="7" s="1"/>
  <c r="CC32" i="17"/>
  <c r="CD32" i="17"/>
  <c r="CE32" i="17"/>
  <c r="CF32" i="17"/>
  <c r="CF32" i="1" s="1"/>
  <c r="CG32" i="17"/>
  <c r="CG32" i="1" s="1"/>
  <c r="CG32" i="7" s="1"/>
  <c r="CH32" i="17"/>
  <c r="CH32" i="1" s="1"/>
  <c r="CH32" i="7" s="1"/>
  <c r="CI32" i="17"/>
  <c r="CI32" i="1" s="1"/>
  <c r="CI32" i="7" s="1"/>
  <c r="CJ32" i="17"/>
  <c r="CJ32" i="1" s="1"/>
  <c r="AU33" i="17"/>
  <c r="AV33" i="17"/>
  <c r="AW33" i="17"/>
  <c r="AX33" i="17"/>
  <c r="AX33" i="1" s="1"/>
  <c r="AY33" i="17"/>
  <c r="AY33" i="1" s="1"/>
  <c r="AY33" i="7" s="1"/>
  <c r="AZ33" i="17"/>
  <c r="AZ33" i="1" s="1"/>
  <c r="AZ33" i="7" s="1"/>
  <c r="BA33" i="17"/>
  <c r="BA33" i="1" s="1"/>
  <c r="BA33" i="7" s="1"/>
  <c r="BB33" i="17"/>
  <c r="BB33" i="1" s="1"/>
  <c r="BB33" i="7" s="1"/>
  <c r="BC33" i="17"/>
  <c r="BD33" i="17"/>
  <c r="BE33" i="17"/>
  <c r="BF33" i="17"/>
  <c r="BF33" i="1" s="1"/>
  <c r="BG33" i="17"/>
  <c r="BG33" i="1" s="1"/>
  <c r="BG33" i="7" s="1"/>
  <c r="BH33" i="17"/>
  <c r="BH33" i="1" s="1"/>
  <c r="BH33" i="7" s="1"/>
  <c r="BI33" i="17"/>
  <c r="BI33" i="1" s="1"/>
  <c r="BI33" i="7" s="1"/>
  <c r="BJ33" i="17"/>
  <c r="BJ33" i="1" s="1"/>
  <c r="BJ33" i="7" s="1"/>
  <c r="BK33" i="17"/>
  <c r="BL33" i="17"/>
  <c r="BM33" i="17"/>
  <c r="BN33" i="17"/>
  <c r="BN33" i="1" s="1"/>
  <c r="BN33" i="7" s="1"/>
  <c r="BO33" i="17"/>
  <c r="BO33" i="1" s="1"/>
  <c r="BO33" i="7" s="1"/>
  <c r="BP33" i="17"/>
  <c r="BP33" i="1" s="1"/>
  <c r="BP33" i="7" s="1"/>
  <c r="BQ33" i="17"/>
  <c r="BQ33" i="1" s="1"/>
  <c r="BQ33" i="7" s="1"/>
  <c r="BR33" i="17"/>
  <c r="BR33" i="1" s="1"/>
  <c r="BR33" i="7" s="1"/>
  <c r="BS33" i="17"/>
  <c r="BT33" i="17"/>
  <c r="BU33" i="17"/>
  <c r="BV33" i="17"/>
  <c r="BV33" i="1" s="1"/>
  <c r="BV33" i="7" s="1"/>
  <c r="BW33" i="17"/>
  <c r="BX33" i="17"/>
  <c r="BX33" i="1" s="1"/>
  <c r="BX33" i="7" s="1"/>
  <c r="BY33" i="17"/>
  <c r="BY33" i="1" s="1"/>
  <c r="BY33" i="7" s="1"/>
  <c r="BZ33" i="17"/>
  <c r="BZ33" i="1" s="1"/>
  <c r="BZ33" i="7" s="1"/>
  <c r="CA33" i="17"/>
  <c r="CB33" i="17"/>
  <c r="CC33" i="17"/>
  <c r="CD33" i="17"/>
  <c r="CD33" i="1" s="1"/>
  <c r="CD33" i="7" s="1"/>
  <c r="CE33" i="17"/>
  <c r="CF33" i="17"/>
  <c r="CF33" i="1" s="1"/>
  <c r="CF33" i="7" s="1"/>
  <c r="CG33" i="17"/>
  <c r="CG33" i="1" s="1"/>
  <c r="CG33" i="7" s="1"/>
  <c r="CH33" i="17"/>
  <c r="CH33" i="1" s="1"/>
  <c r="CH33" i="7" s="1"/>
  <c r="CI33" i="17"/>
  <c r="CJ33" i="17"/>
  <c r="AU34" i="17"/>
  <c r="AV34" i="17"/>
  <c r="AV34" i="1" s="1"/>
  <c r="AV34" i="7" s="1"/>
  <c r="AW34" i="17"/>
  <c r="AW34" i="1" s="1"/>
  <c r="AW34" i="7" s="1"/>
  <c r="AX34" i="17"/>
  <c r="AX34" i="1" s="1"/>
  <c r="AX34" i="7" s="1"/>
  <c r="AY34" i="17"/>
  <c r="AY34" i="1" s="1"/>
  <c r="AY34" i="7" s="1"/>
  <c r="AZ34" i="17"/>
  <c r="AZ34" i="1" s="1"/>
  <c r="AZ34" i="7" s="1"/>
  <c r="BA34" i="17"/>
  <c r="BB34" i="17"/>
  <c r="BC34" i="17"/>
  <c r="BD34" i="17"/>
  <c r="BE34" i="17"/>
  <c r="BE34" i="1" s="1"/>
  <c r="BE34" i="7" s="1"/>
  <c r="BF34" i="17"/>
  <c r="BF34" i="1" s="1"/>
  <c r="BF34" i="7" s="1"/>
  <c r="BG34" i="17"/>
  <c r="BG34" i="1" s="1"/>
  <c r="BG34" i="7" s="1"/>
  <c r="BH34" i="17"/>
  <c r="BH34" i="1" s="1"/>
  <c r="BH34" i="7" s="1"/>
  <c r="BI34" i="17"/>
  <c r="BJ34" i="17"/>
  <c r="BK34" i="17"/>
  <c r="BL34" i="17"/>
  <c r="BL34" i="1" s="1"/>
  <c r="BL34" i="7" s="1"/>
  <c r="BM34" i="17"/>
  <c r="BM34" i="1" s="1"/>
  <c r="BM34" i="7" s="1"/>
  <c r="BN34" i="17"/>
  <c r="BN34" i="1" s="1"/>
  <c r="BN34" i="7" s="1"/>
  <c r="BO34" i="17"/>
  <c r="BO34" i="1" s="1"/>
  <c r="BO34" i="7" s="1"/>
  <c r="BP34" i="17"/>
  <c r="BP34" i="1" s="1"/>
  <c r="BP34" i="7" s="1"/>
  <c r="BQ34" i="17"/>
  <c r="BR34" i="17"/>
  <c r="BS34" i="17"/>
  <c r="BT34" i="17"/>
  <c r="BT34" i="1" s="1"/>
  <c r="BT34" i="7" s="1"/>
  <c r="BU34" i="17"/>
  <c r="BU34" i="1" s="1"/>
  <c r="BV34" i="17"/>
  <c r="BV34" i="1" s="1"/>
  <c r="BV34" i="7" s="1"/>
  <c r="BW34" i="17"/>
  <c r="BW34" i="1" s="1"/>
  <c r="BW34" i="7" s="1"/>
  <c r="BX34" i="17"/>
  <c r="BX34" i="1" s="1"/>
  <c r="BX34" i="7" s="1"/>
  <c r="BY34" i="17"/>
  <c r="BZ34" i="17"/>
  <c r="CA34" i="17"/>
  <c r="CB34" i="17"/>
  <c r="CB34" i="1" s="1"/>
  <c r="CB34" i="7" s="1"/>
  <c r="CC34" i="17"/>
  <c r="CC34" i="1" s="1"/>
  <c r="CC34" i="7" s="1"/>
  <c r="CD34" i="17"/>
  <c r="CD34" i="1" s="1"/>
  <c r="CD34" i="7" s="1"/>
  <c r="CE34" i="17"/>
  <c r="CE34" i="1" s="1"/>
  <c r="CF34" i="17"/>
  <c r="CF34" i="1" s="1"/>
  <c r="CF34" i="7" s="1"/>
  <c r="CG34" i="17"/>
  <c r="CH34" i="17"/>
  <c r="CI34" i="17"/>
  <c r="CJ34" i="17"/>
  <c r="CJ34" i="1" s="1"/>
  <c r="CJ34" i="7" s="1"/>
  <c r="AU35" i="17"/>
  <c r="AU35" i="1" s="1"/>
  <c r="AU35" i="7" s="1"/>
  <c r="AV35" i="17"/>
  <c r="AV35" i="1" s="1"/>
  <c r="AV35" i="7" s="1"/>
  <c r="AW35" i="17"/>
  <c r="AW35" i="1" s="1"/>
  <c r="AW35" i="7" s="1"/>
  <c r="AX35" i="17"/>
  <c r="AX35" i="1" s="1"/>
  <c r="AX35" i="7" s="1"/>
  <c r="AY35" i="17"/>
  <c r="AZ35" i="17"/>
  <c r="BA35" i="17"/>
  <c r="BB35" i="17"/>
  <c r="BB35" i="1" s="1"/>
  <c r="BC35" i="17"/>
  <c r="BD35" i="17"/>
  <c r="BD35" i="1" s="1"/>
  <c r="BD35" i="7" s="1"/>
  <c r="BE35" i="17"/>
  <c r="BE35" i="1" s="1"/>
  <c r="BF35" i="17"/>
  <c r="BF35" i="1" s="1"/>
  <c r="BF35" i="7" s="1"/>
  <c r="BG35" i="17"/>
  <c r="BH35" i="17"/>
  <c r="BI35" i="17"/>
  <c r="BJ35" i="17"/>
  <c r="BJ35" i="1" s="1"/>
  <c r="BJ35" i="7" s="1"/>
  <c r="BK35" i="17"/>
  <c r="BK35" i="1" s="1"/>
  <c r="BK35" i="7" s="1"/>
  <c r="BL35" i="17"/>
  <c r="BL35" i="1" s="1"/>
  <c r="BL35" i="7" s="1"/>
  <c r="BM35" i="17"/>
  <c r="BM35" i="1" s="1"/>
  <c r="BM35" i="7" s="1"/>
  <c r="BN35" i="17"/>
  <c r="BN35" i="1" s="1"/>
  <c r="BN35" i="7" s="1"/>
  <c r="BO35" i="17"/>
  <c r="BP35" i="17"/>
  <c r="BQ35" i="17"/>
  <c r="BR35" i="17"/>
  <c r="BR35" i="1" s="1"/>
  <c r="BS35" i="17"/>
  <c r="BS35" i="1" s="1"/>
  <c r="BT35" i="17"/>
  <c r="BT35" i="1" s="1"/>
  <c r="BT35" i="7" s="1"/>
  <c r="BU35" i="17"/>
  <c r="BU35" i="1" s="1"/>
  <c r="BU35" i="7" s="1"/>
  <c r="BV35" i="17"/>
  <c r="BV35" i="1" s="1"/>
  <c r="BV35" i="7" s="1"/>
  <c r="BW35" i="17"/>
  <c r="BX35" i="17"/>
  <c r="BY35" i="17"/>
  <c r="BZ35" i="17"/>
  <c r="BZ35" i="1" s="1"/>
  <c r="BZ35" i="7" s="1"/>
  <c r="CA35" i="17"/>
  <c r="CA35" i="1" s="1"/>
  <c r="CA35" i="7" s="1"/>
  <c r="CB35" i="17"/>
  <c r="CB35" i="1" s="1"/>
  <c r="CB35" i="7" s="1"/>
  <c r="CC35" i="17"/>
  <c r="CC35" i="1" s="1"/>
  <c r="CC35" i="7" s="1"/>
  <c r="CD35" i="17"/>
  <c r="CD35" i="1" s="1"/>
  <c r="CD35" i="7" s="1"/>
  <c r="CE35" i="17"/>
  <c r="CF35" i="17"/>
  <c r="CG35" i="17"/>
  <c r="CH35" i="17"/>
  <c r="CH35" i="1" s="1"/>
  <c r="CI35" i="17"/>
  <c r="CI35" i="1" s="1"/>
  <c r="CI35" i="7" s="1"/>
  <c r="CJ35" i="17"/>
  <c r="CJ35" i="1" s="1"/>
  <c r="CJ35" i="7" s="1"/>
  <c r="AU36" i="17"/>
  <c r="AU36" i="1" s="1"/>
  <c r="AU36" i="7" s="1"/>
  <c r="AV36" i="17"/>
  <c r="AV36" i="1" s="1"/>
  <c r="AV36" i="7" s="1"/>
  <c r="AW36" i="17"/>
  <c r="AX36" i="17"/>
  <c r="AY36" i="17"/>
  <c r="AZ36" i="17"/>
  <c r="AZ36" i="1" s="1"/>
  <c r="BA36" i="17"/>
  <c r="BA36" i="1" s="1"/>
  <c r="BA36" i="7" s="1"/>
  <c r="BB36" i="17"/>
  <c r="BB36" i="1" s="1"/>
  <c r="BB36" i="7" s="1"/>
  <c r="BC36" i="17"/>
  <c r="BC36" i="1" s="1"/>
  <c r="BD36" i="17"/>
  <c r="BD36" i="1" s="1"/>
  <c r="BD36" i="7" s="1"/>
  <c r="BE36" i="17"/>
  <c r="BF36" i="17"/>
  <c r="BG36" i="17"/>
  <c r="BH36" i="17"/>
  <c r="BH36" i="1" s="1"/>
  <c r="BH36" i="7" s="1"/>
  <c r="BI36" i="17"/>
  <c r="BI36" i="1" s="1"/>
  <c r="BI36" i="7" s="1"/>
  <c r="BJ36" i="17"/>
  <c r="BJ36" i="1" s="1"/>
  <c r="BJ36" i="7" s="1"/>
  <c r="BK36" i="17"/>
  <c r="BK36" i="1" s="1"/>
  <c r="BK36" i="7" s="1"/>
  <c r="BL36" i="17"/>
  <c r="BL36" i="1" s="1"/>
  <c r="BL36" i="7" s="1"/>
  <c r="BM36" i="17"/>
  <c r="BN36" i="17"/>
  <c r="BO36" i="17"/>
  <c r="BP36" i="17"/>
  <c r="BP36" i="1" s="1"/>
  <c r="BQ36" i="17"/>
  <c r="BQ36" i="1" s="1"/>
  <c r="BQ36" i="7" s="1"/>
  <c r="BR36" i="17"/>
  <c r="BR36" i="1" s="1"/>
  <c r="BR36" i="7" s="1"/>
  <c r="BS36" i="17"/>
  <c r="BS36" i="1" s="1"/>
  <c r="BS36" i="7" s="1"/>
  <c r="BT36" i="17"/>
  <c r="BT36" i="1" s="1"/>
  <c r="BT36" i="7" s="1"/>
  <c r="BU36" i="17"/>
  <c r="BV36" i="17"/>
  <c r="BW36" i="17"/>
  <c r="BX36" i="17"/>
  <c r="BY36" i="17"/>
  <c r="BY36" i="1" s="1"/>
  <c r="BY36" i="7" s="1"/>
  <c r="BZ36" i="17"/>
  <c r="BZ36" i="1" s="1"/>
  <c r="BZ36" i="7" s="1"/>
  <c r="CA36" i="17"/>
  <c r="CA36" i="1" s="1"/>
  <c r="CA36" i="7" s="1"/>
  <c r="CB36" i="17"/>
  <c r="CB36" i="1" s="1"/>
  <c r="CB36" i="7" s="1"/>
  <c r="CC36" i="17"/>
  <c r="CD36" i="17"/>
  <c r="CE36" i="17"/>
  <c r="CF36" i="17"/>
  <c r="CF36" i="1" s="1"/>
  <c r="CF36" i="7" s="1"/>
  <c r="CG36" i="17"/>
  <c r="CG36" i="1" s="1"/>
  <c r="CG36" i="7" s="1"/>
  <c r="CH36" i="17"/>
  <c r="CH36" i="1" s="1"/>
  <c r="CH36" i="7" s="1"/>
  <c r="CI36" i="17"/>
  <c r="CI36" i="1" s="1"/>
  <c r="CI36" i="7" s="1"/>
  <c r="CJ36" i="17"/>
  <c r="CJ36" i="1" s="1"/>
  <c r="CJ36" i="7" s="1"/>
  <c r="AU37" i="17"/>
  <c r="AV37" i="17"/>
  <c r="AW37" i="17"/>
  <c r="AX37" i="17"/>
  <c r="AX37" i="1" s="1"/>
  <c r="AX37" i="7" s="1"/>
  <c r="AY37" i="17"/>
  <c r="AY37" i="1" s="1"/>
  <c r="AY37" i="7" s="1"/>
  <c r="AZ37" i="17"/>
  <c r="AZ37" i="1" s="1"/>
  <c r="BA37" i="17"/>
  <c r="BA37" i="1" s="1"/>
  <c r="BA37" i="7" s="1"/>
  <c r="BB37" i="17"/>
  <c r="BB37" i="1" s="1"/>
  <c r="BB37" i="7" s="1"/>
  <c r="BC37" i="17"/>
  <c r="BD37" i="17"/>
  <c r="BE37" i="17"/>
  <c r="BF37" i="17"/>
  <c r="BF37" i="1" s="1"/>
  <c r="BF37" i="7" s="1"/>
  <c r="BG37" i="17"/>
  <c r="BG37" i="1" s="1"/>
  <c r="BH37" i="17"/>
  <c r="BH37" i="1" s="1"/>
  <c r="BH37" i="7" s="1"/>
  <c r="BI37" i="17"/>
  <c r="BI37" i="1" s="1"/>
  <c r="BI37" i="7" s="1"/>
  <c r="BJ37" i="17"/>
  <c r="BJ37" i="1" s="1"/>
  <c r="BJ37" i="7" s="1"/>
  <c r="BK37" i="17"/>
  <c r="BL37" i="17"/>
  <c r="BM37" i="17"/>
  <c r="BN37" i="17"/>
  <c r="BN37" i="1" s="1"/>
  <c r="BN37" i="7" s="1"/>
  <c r="BO37" i="17"/>
  <c r="BO37" i="1" s="1"/>
  <c r="BO37" i="7" s="1"/>
  <c r="BP37" i="17"/>
  <c r="BP37" i="1" s="1"/>
  <c r="BP37" i="7" s="1"/>
  <c r="BQ37" i="17"/>
  <c r="BQ37" i="1" s="1"/>
  <c r="BQ37" i="7" s="1"/>
  <c r="BR37" i="17"/>
  <c r="BR37" i="1" s="1"/>
  <c r="BR37" i="7" s="1"/>
  <c r="BS37" i="17"/>
  <c r="BT37" i="17"/>
  <c r="BU37" i="17"/>
  <c r="BV37" i="17"/>
  <c r="BV37" i="1" s="1"/>
  <c r="BV37" i="7" s="1"/>
  <c r="BW37" i="17"/>
  <c r="BW37" i="1" s="1"/>
  <c r="BW37" i="7" s="1"/>
  <c r="BX37" i="17"/>
  <c r="BX37" i="1" s="1"/>
  <c r="BX37" i="7" s="1"/>
  <c r="BY37" i="17"/>
  <c r="BY37" i="1" s="1"/>
  <c r="BY37" i="7" s="1"/>
  <c r="BZ37" i="17"/>
  <c r="BZ37" i="1" s="1"/>
  <c r="BZ37" i="7" s="1"/>
  <c r="CA37" i="17"/>
  <c r="CB37" i="17"/>
  <c r="CC37" i="17"/>
  <c r="CD37" i="17"/>
  <c r="CD37" i="1" s="1"/>
  <c r="CD37" i="7" s="1"/>
  <c r="CE37" i="17"/>
  <c r="CE37" i="1" s="1"/>
  <c r="CE37" i="7" s="1"/>
  <c r="CF37" i="17"/>
  <c r="CF37" i="1" s="1"/>
  <c r="CF37" i="7" s="1"/>
  <c r="CG37" i="17"/>
  <c r="CG37" i="1" s="1"/>
  <c r="CG37" i="7" s="1"/>
  <c r="CH37" i="17"/>
  <c r="CH37" i="1" s="1"/>
  <c r="CH37" i="7" s="1"/>
  <c r="CI37" i="17"/>
  <c r="CJ37" i="17"/>
  <c r="AU38" i="17"/>
  <c r="AV38" i="17"/>
  <c r="AV38" i="1" s="1"/>
  <c r="AV38" i="7" s="1"/>
  <c r="AW38" i="17"/>
  <c r="AW38" i="1" s="1"/>
  <c r="AX38" i="17"/>
  <c r="AX38" i="1" s="1"/>
  <c r="AX38" i="7" s="1"/>
  <c r="AY38" i="17"/>
  <c r="AY38" i="1" s="1"/>
  <c r="AY38" i="7" s="1"/>
  <c r="AZ38" i="17"/>
  <c r="AZ38" i="1" s="1"/>
  <c r="AZ38" i="7" s="1"/>
  <c r="BA38" i="17"/>
  <c r="BB38" i="17"/>
  <c r="BC38" i="17"/>
  <c r="BD38" i="17"/>
  <c r="BD38" i="1" s="1"/>
  <c r="BD38" i="7" s="1"/>
  <c r="BE38" i="17"/>
  <c r="BE38" i="1" s="1"/>
  <c r="BE38" i="7" s="1"/>
  <c r="BF38" i="17"/>
  <c r="BF38" i="1" s="1"/>
  <c r="BF38" i="7" s="1"/>
  <c r="BG38" i="17"/>
  <c r="BG38" i="1" s="1"/>
  <c r="BG38" i="7" s="1"/>
  <c r="BH38" i="17"/>
  <c r="BH38" i="1" s="1"/>
  <c r="BH38" i="7" s="1"/>
  <c r="BI38" i="17"/>
  <c r="BJ38" i="17"/>
  <c r="BK38" i="17"/>
  <c r="BL38" i="17"/>
  <c r="BL38" i="1" s="1"/>
  <c r="BM38" i="17"/>
  <c r="BM38" i="1" s="1"/>
  <c r="BN38" i="17"/>
  <c r="BN38" i="1" s="1"/>
  <c r="BN38" i="7" s="1"/>
  <c r="BO38" i="17"/>
  <c r="BO38" i="1" s="1"/>
  <c r="BO38" i="7" s="1"/>
  <c r="BP38" i="17"/>
  <c r="BP38" i="1" s="1"/>
  <c r="BP38" i="7" s="1"/>
  <c r="BQ38" i="17"/>
  <c r="BR38" i="17"/>
  <c r="BS38" i="17"/>
  <c r="BT38" i="17"/>
  <c r="BT38" i="1" s="1"/>
  <c r="BT38" i="7" s="1"/>
  <c r="BU38" i="17"/>
  <c r="BV38" i="17"/>
  <c r="BV38" i="1" s="1"/>
  <c r="BV38" i="7" s="1"/>
  <c r="BW38" i="17"/>
  <c r="BW38" i="1" s="1"/>
  <c r="BW38" i="7" s="1"/>
  <c r="BX38" i="17"/>
  <c r="BX38" i="1" s="1"/>
  <c r="BX38" i="7" s="1"/>
  <c r="BY38" i="17"/>
  <c r="BZ38" i="17"/>
  <c r="CA38" i="17"/>
  <c r="CB38" i="17"/>
  <c r="CB38" i="1" s="1"/>
  <c r="CC38" i="17"/>
  <c r="CC38" i="1" s="1"/>
  <c r="CC38" i="7" s="1"/>
  <c r="CD38" i="17"/>
  <c r="CD38" i="1" s="1"/>
  <c r="CD38" i="7" s="1"/>
  <c r="CE38" i="17"/>
  <c r="CE38" i="1" s="1"/>
  <c r="CE38" i="7" s="1"/>
  <c r="CF38" i="17"/>
  <c r="CF38" i="1" s="1"/>
  <c r="CF38" i="7" s="1"/>
  <c r="CG38" i="17"/>
  <c r="CH38" i="17"/>
  <c r="CI38" i="17"/>
  <c r="CJ38" i="17"/>
  <c r="CJ38" i="1" s="1"/>
  <c r="CJ38" i="7" s="1"/>
  <c r="AU39" i="17"/>
  <c r="AU39" i="1" s="1"/>
  <c r="AU39" i="7" s="1"/>
  <c r="AV39" i="17"/>
  <c r="AV39" i="1" s="1"/>
  <c r="AV39" i="7" s="1"/>
  <c r="AW39" i="17"/>
  <c r="AW39" i="1" s="1"/>
  <c r="AW39" i="7" s="1"/>
  <c r="AX39" i="17"/>
  <c r="AX39" i="1" s="1"/>
  <c r="AX39" i="7" s="1"/>
  <c r="AY39" i="17"/>
  <c r="AZ39" i="17"/>
  <c r="BA39" i="17"/>
  <c r="BB39" i="17"/>
  <c r="BB39" i="1" s="1"/>
  <c r="BB39" i="7" s="1"/>
  <c r="BC39" i="17"/>
  <c r="BD39" i="17"/>
  <c r="BD39" i="1" s="1"/>
  <c r="BD39" i="7" s="1"/>
  <c r="BE39" i="17"/>
  <c r="BE39" i="1" s="1"/>
  <c r="BE39" i="7" s="1"/>
  <c r="BF39" i="17"/>
  <c r="BF39" i="1" s="1"/>
  <c r="BF39" i="7" s="1"/>
  <c r="BG39" i="17"/>
  <c r="BH39" i="17"/>
  <c r="BI39" i="17"/>
  <c r="BJ39" i="17"/>
  <c r="BJ39" i="1" s="1"/>
  <c r="BJ39" i="7" s="1"/>
  <c r="BK39" i="17"/>
  <c r="BK39" i="1" s="1"/>
  <c r="BK39" i="7" s="1"/>
  <c r="BL39" i="17"/>
  <c r="BL39" i="1" s="1"/>
  <c r="BL39" i="7" s="1"/>
  <c r="BM39" i="17"/>
  <c r="BM39" i="1" s="1"/>
  <c r="BM39" i="7" s="1"/>
  <c r="BN39" i="17"/>
  <c r="BN39" i="1" s="1"/>
  <c r="BN39" i="7" s="1"/>
  <c r="BO39" i="17"/>
  <c r="BP39" i="17"/>
  <c r="BQ39" i="17"/>
  <c r="BR39" i="17"/>
  <c r="BR39" i="1" s="1"/>
  <c r="BS39" i="17"/>
  <c r="BS39" i="1" s="1"/>
  <c r="BS39" i="7" s="1"/>
  <c r="BT39" i="17"/>
  <c r="BT39" i="1" s="1"/>
  <c r="BT39" i="7" s="1"/>
  <c r="BU39" i="17"/>
  <c r="BU39" i="1" s="1"/>
  <c r="BU39" i="7" s="1"/>
  <c r="BV39" i="17"/>
  <c r="BV39" i="1" s="1"/>
  <c r="BV39" i="7" s="1"/>
  <c r="BW39" i="17"/>
  <c r="BX39" i="17"/>
  <c r="BY39" i="17"/>
  <c r="BZ39" i="17"/>
  <c r="BZ39" i="1" s="1"/>
  <c r="BZ39" i="7" s="1"/>
  <c r="CA39" i="17"/>
  <c r="CB39" i="17"/>
  <c r="CB39" i="1" s="1"/>
  <c r="CB39" i="7" s="1"/>
  <c r="CC39" i="17"/>
  <c r="CC39" i="1" s="1"/>
  <c r="CC39" i="7" s="1"/>
  <c r="CD39" i="17"/>
  <c r="CD39" i="1" s="1"/>
  <c r="CD39" i="7" s="1"/>
  <c r="CE39" i="17"/>
  <c r="CF39" i="17"/>
  <c r="CG39" i="17"/>
  <c r="CH39" i="17"/>
  <c r="CH39" i="1" s="1"/>
  <c r="CH39" i="7" s="1"/>
  <c r="CI39" i="17"/>
  <c r="CI39" i="1" s="1"/>
  <c r="CI39" i="7" s="1"/>
  <c r="CJ39" i="17"/>
  <c r="CJ39" i="1" s="1"/>
  <c r="CJ39" i="7" s="1"/>
  <c r="AU40" i="17"/>
  <c r="AU40" i="1" s="1"/>
  <c r="AU40" i="7" s="1"/>
  <c r="AV40" i="17"/>
  <c r="AV40" i="1" s="1"/>
  <c r="AV40" i="7" s="1"/>
  <c r="AW40" i="17"/>
  <c r="AX40" i="17"/>
  <c r="AY40" i="17"/>
  <c r="AZ40" i="17"/>
  <c r="BA40" i="17"/>
  <c r="BB40" i="17"/>
  <c r="BB40" i="1" s="1"/>
  <c r="BB40" i="7" s="1"/>
  <c r="BC40" i="17"/>
  <c r="BC40" i="1" s="1"/>
  <c r="BC40" i="7" s="1"/>
  <c r="BD40" i="17"/>
  <c r="BD40" i="1" s="1"/>
  <c r="BD40" i="7" s="1"/>
  <c r="BE40" i="17"/>
  <c r="BF40" i="17"/>
  <c r="BG40" i="17"/>
  <c r="BH40" i="17"/>
  <c r="BH40" i="1" s="1"/>
  <c r="BH40" i="7" s="1"/>
  <c r="BI40" i="17"/>
  <c r="BI40" i="1" s="1"/>
  <c r="BI40" i="7" s="1"/>
  <c r="BJ40" i="17"/>
  <c r="BJ40" i="1" s="1"/>
  <c r="BJ40" i="7" s="1"/>
  <c r="BK40" i="17"/>
  <c r="BK40" i="1" s="1"/>
  <c r="BK40" i="7" s="1"/>
  <c r="BL40" i="17"/>
  <c r="BL40" i="1" s="1"/>
  <c r="BL40" i="7" s="1"/>
  <c r="BM40" i="17"/>
  <c r="BN40" i="17"/>
  <c r="BO40" i="17"/>
  <c r="BP40" i="17"/>
  <c r="BP40" i="1" s="1"/>
  <c r="BP40" i="7" s="1"/>
  <c r="BQ40" i="17"/>
  <c r="BQ40" i="1" s="1"/>
  <c r="BR40" i="17"/>
  <c r="BR40" i="1" s="1"/>
  <c r="BR40" i="7" s="1"/>
  <c r="BS40" i="17"/>
  <c r="BS40" i="1" s="1"/>
  <c r="BS40" i="7" s="1"/>
  <c r="BT40" i="17"/>
  <c r="BT40" i="1" s="1"/>
  <c r="BT40" i="7" s="1"/>
  <c r="BU40" i="17"/>
  <c r="BV40" i="17"/>
  <c r="BW40" i="17"/>
  <c r="BX40" i="17"/>
  <c r="BX40" i="1" s="1"/>
  <c r="BY40" i="17"/>
  <c r="BY40" i="1" s="1"/>
  <c r="BZ40" i="17"/>
  <c r="BZ40" i="1" s="1"/>
  <c r="BZ40" i="7" s="1"/>
  <c r="CA40" i="17"/>
  <c r="CA40" i="1" s="1"/>
  <c r="CA40" i="7" s="1"/>
  <c r="CB40" i="17"/>
  <c r="CB40" i="1" s="1"/>
  <c r="CB40" i="7" s="1"/>
  <c r="CC40" i="17"/>
  <c r="CD40" i="17"/>
  <c r="CE40" i="17"/>
  <c r="CF40" i="17"/>
  <c r="CF40" i="1" s="1"/>
  <c r="CF40" i="7" s="1"/>
  <c r="CG40" i="17"/>
  <c r="CG40" i="1" s="1"/>
  <c r="CG40" i="7" s="1"/>
  <c r="CH40" i="17"/>
  <c r="CH40" i="1" s="1"/>
  <c r="CH40" i="7" s="1"/>
  <c r="CI40" i="17"/>
  <c r="CI40" i="1" s="1"/>
  <c r="CI40" i="7" s="1"/>
  <c r="CJ40" i="17"/>
  <c r="CJ40" i="1" s="1"/>
  <c r="CJ40" i="7" s="1"/>
  <c r="AU41" i="17"/>
  <c r="AV41" i="17"/>
  <c r="AW41" i="17"/>
  <c r="AX41" i="17"/>
  <c r="AX41" i="1" s="1"/>
  <c r="AX41" i="7" s="1"/>
  <c r="AY41" i="17"/>
  <c r="AY41" i="1" s="1"/>
  <c r="AY41" i="7" s="1"/>
  <c r="AZ41" i="17"/>
  <c r="AZ41" i="1" s="1"/>
  <c r="AZ41" i="7" s="1"/>
  <c r="BA41" i="17"/>
  <c r="BA41" i="1" s="1"/>
  <c r="BA41" i="7" s="1"/>
  <c r="BB41" i="17"/>
  <c r="BB41" i="1" s="1"/>
  <c r="BB41" i="7" s="1"/>
  <c r="BC41" i="17"/>
  <c r="BD41" i="17"/>
  <c r="BE41" i="17"/>
  <c r="BF41" i="17"/>
  <c r="BF41" i="1" s="1"/>
  <c r="BF41" i="7" s="1"/>
  <c r="BG41" i="17"/>
  <c r="BG41" i="1" s="1"/>
  <c r="BG41" i="7" s="1"/>
  <c r="BH41" i="17"/>
  <c r="BH41" i="1" s="1"/>
  <c r="BH41" i="7" s="1"/>
  <c r="BI41" i="17"/>
  <c r="BI41" i="1" s="1"/>
  <c r="BI41" i="7" s="1"/>
  <c r="BJ41" i="17"/>
  <c r="BJ41" i="1" s="1"/>
  <c r="BJ41" i="7" s="1"/>
  <c r="BK41" i="17"/>
  <c r="BL41" i="17"/>
  <c r="BM41" i="17"/>
  <c r="BN41" i="17"/>
  <c r="BN41" i="1" s="1"/>
  <c r="BN41" i="7" s="1"/>
  <c r="BO41" i="17"/>
  <c r="BO41" i="1" s="1"/>
  <c r="BO41" i="7" s="1"/>
  <c r="BP41" i="17"/>
  <c r="BP41" i="1" s="1"/>
  <c r="BP41" i="7" s="1"/>
  <c r="BQ41" i="17"/>
  <c r="BQ41" i="1" s="1"/>
  <c r="BR41" i="17"/>
  <c r="BR41" i="1" s="1"/>
  <c r="BR41" i="7" s="1"/>
  <c r="BS41" i="17"/>
  <c r="BT41" i="17"/>
  <c r="BU41" i="17"/>
  <c r="BV41" i="17"/>
  <c r="BV41" i="1" s="1"/>
  <c r="BW41" i="17"/>
  <c r="BW41" i="1" s="1"/>
  <c r="BW41" i="7" s="1"/>
  <c r="BX41" i="17"/>
  <c r="BX41" i="1" s="1"/>
  <c r="BX41" i="7" s="1"/>
  <c r="BY41" i="17"/>
  <c r="BZ41" i="17"/>
  <c r="BZ41" i="1" s="1"/>
  <c r="BZ41" i="7" s="1"/>
  <c r="CA41" i="17"/>
  <c r="CB41" i="17"/>
  <c r="CC41" i="17"/>
  <c r="CD41" i="17"/>
  <c r="CD41" i="1" s="1"/>
  <c r="CE41" i="17"/>
  <c r="CE41" i="1" s="1"/>
  <c r="CE41" i="7" s="1"/>
  <c r="CF41" i="17"/>
  <c r="CF41" i="1" s="1"/>
  <c r="CF41" i="7" s="1"/>
  <c r="CG41" i="17"/>
  <c r="CG41" i="1" s="1"/>
  <c r="CG41" i="7" s="1"/>
  <c r="CH41" i="17"/>
  <c r="CH41" i="1" s="1"/>
  <c r="CH41" i="7" s="1"/>
  <c r="CI41" i="17"/>
  <c r="CJ41" i="17"/>
  <c r="AU42" i="17"/>
  <c r="AV42" i="17"/>
  <c r="AV42" i="1" s="1"/>
  <c r="AV42" i="7" s="1"/>
  <c r="AW42" i="17"/>
  <c r="AW42" i="1" s="1"/>
  <c r="AW42" i="7" s="1"/>
  <c r="AX42" i="17"/>
  <c r="AX42" i="1" s="1"/>
  <c r="AX42" i="7" s="1"/>
  <c r="AY42" i="17"/>
  <c r="AY42" i="1" s="1"/>
  <c r="AY42" i="7" s="1"/>
  <c r="AZ42" i="17"/>
  <c r="AZ42" i="1" s="1"/>
  <c r="AZ42" i="7" s="1"/>
  <c r="BA42" i="17"/>
  <c r="BB42" i="17"/>
  <c r="BC42" i="17"/>
  <c r="BD42" i="17"/>
  <c r="BE42" i="17"/>
  <c r="BE42" i="1" s="1"/>
  <c r="BE42" i="7" s="1"/>
  <c r="BF42" i="17"/>
  <c r="BF42" i="1" s="1"/>
  <c r="BF42" i="7" s="1"/>
  <c r="BG42" i="17"/>
  <c r="BG42" i="1" s="1"/>
  <c r="BG42" i="7" s="1"/>
  <c r="BH42" i="17"/>
  <c r="BH42" i="1" s="1"/>
  <c r="BH42" i="7" s="1"/>
  <c r="BI42" i="17"/>
  <c r="BJ42" i="17"/>
  <c r="BK42" i="17"/>
  <c r="BL42" i="17"/>
  <c r="BL42" i="1" s="1"/>
  <c r="BL42" i="7" s="1"/>
  <c r="BM42" i="17"/>
  <c r="BM42" i="1" s="1"/>
  <c r="BN42" i="17"/>
  <c r="BN42" i="1" s="1"/>
  <c r="BN42" i="7" s="1"/>
  <c r="BO42" i="17"/>
  <c r="BO42" i="1" s="1"/>
  <c r="BO42" i="7" s="1"/>
  <c r="BP42" i="17"/>
  <c r="BP42" i="1" s="1"/>
  <c r="BP42" i="7" s="1"/>
  <c r="BQ42" i="17"/>
  <c r="BR42" i="17"/>
  <c r="BS42" i="17"/>
  <c r="BT42" i="17"/>
  <c r="BT42" i="1" s="1"/>
  <c r="BT42" i="7" s="1"/>
  <c r="BU42" i="17"/>
  <c r="BU42" i="1" s="1"/>
  <c r="BU42" i="7" s="1"/>
  <c r="BV42" i="17"/>
  <c r="BV42" i="1" s="1"/>
  <c r="BV42" i="7" s="1"/>
  <c r="BW42" i="17"/>
  <c r="BW42" i="1" s="1"/>
  <c r="BW42" i="7" s="1"/>
  <c r="BX42" i="17"/>
  <c r="BX42" i="1" s="1"/>
  <c r="BX42" i="7" s="1"/>
  <c r="BY42" i="17"/>
  <c r="BZ42" i="17"/>
  <c r="CA42" i="17"/>
  <c r="CB42" i="17"/>
  <c r="CB42" i="1" s="1"/>
  <c r="CB42" i="7" s="1"/>
  <c r="CC42" i="17"/>
  <c r="CC42" i="1" s="1"/>
  <c r="CD42" i="17"/>
  <c r="CD42" i="1" s="1"/>
  <c r="CD42" i="7" s="1"/>
  <c r="CE42" i="17"/>
  <c r="CE42" i="1" s="1"/>
  <c r="CE42" i="7" s="1"/>
  <c r="CF42" i="17"/>
  <c r="CF42" i="1" s="1"/>
  <c r="CF42" i="7" s="1"/>
  <c r="CG42" i="17"/>
  <c r="CH42" i="17"/>
  <c r="CI42" i="17"/>
  <c r="CJ42" i="17"/>
  <c r="CJ42" i="1" s="1"/>
  <c r="CJ42" i="7" s="1"/>
  <c r="AU43" i="17"/>
  <c r="AV43" i="17"/>
  <c r="AW43" i="17"/>
  <c r="AW43" i="1" s="1"/>
  <c r="AW43" i="7" s="1"/>
  <c r="AX43" i="17"/>
  <c r="AX43" i="1" s="1"/>
  <c r="AX43" i="7" s="1"/>
  <c r="AY43" i="17"/>
  <c r="AZ43" i="17"/>
  <c r="BA43" i="17"/>
  <c r="BB43" i="17"/>
  <c r="BC43" i="17"/>
  <c r="BC43" i="1" s="1"/>
  <c r="BC43" i="7" s="1"/>
  <c r="BD43" i="17"/>
  <c r="BD43" i="1" s="1"/>
  <c r="BD43" i="7" s="1"/>
  <c r="BE43" i="17"/>
  <c r="BE43" i="1" s="1"/>
  <c r="BE43" i="7" s="1"/>
  <c r="BF43" i="17"/>
  <c r="BF43" i="1" s="1"/>
  <c r="BF43" i="7" s="1"/>
  <c r="BG43" i="17"/>
  <c r="BH43" i="17"/>
  <c r="BI43" i="17"/>
  <c r="BJ43" i="17"/>
  <c r="BJ43" i="1" s="1"/>
  <c r="BK43" i="17"/>
  <c r="BK43" i="1" s="1"/>
  <c r="BL43" i="17"/>
  <c r="BL43" i="1" s="1"/>
  <c r="BL43" i="7" s="1"/>
  <c r="BM43" i="17"/>
  <c r="BM43" i="1" s="1"/>
  <c r="BN43" i="17"/>
  <c r="BN43" i="1" s="1"/>
  <c r="BN43" i="7" s="1"/>
  <c r="BO43" i="17"/>
  <c r="BP43" i="17"/>
  <c r="BQ43" i="17"/>
  <c r="BR43" i="17"/>
  <c r="BR43" i="1" s="1"/>
  <c r="BR43" i="7" s="1"/>
  <c r="BS43" i="17"/>
  <c r="BS43" i="1" s="1"/>
  <c r="BS43" i="7" s="1"/>
  <c r="BT43" i="17"/>
  <c r="BT43" i="1" s="1"/>
  <c r="BT43" i="7" s="1"/>
  <c r="BU43" i="17"/>
  <c r="BU43" i="1" s="1"/>
  <c r="BU43" i="7" s="1"/>
  <c r="BV43" i="17"/>
  <c r="BV43" i="1" s="1"/>
  <c r="BV43" i="7" s="1"/>
  <c r="BW43" i="17"/>
  <c r="BX43" i="17"/>
  <c r="BY43" i="17"/>
  <c r="BZ43" i="17"/>
  <c r="BZ43" i="1" s="1"/>
  <c r="BZ43" i="7" s="1"/>
  <c r="CA43" i="17"/>
  <c r="CA43" i="1" s="1"/>
  <c r="CA43" i="7" s="1"/>
  <c r="CB43" i="17"/>
  <c r="CB43" i="1" s="1"/>
  <c r="CB43" i="7" s="1"/>
  <c r="CC43" i="17"/>
  <c r="CC43" i="1" s="1"/>
  <c r="CC43" i="7" s="1"/>
  <c r="CD43" i="17"/>
  <c r="CD43" i="1" s="1"/>
  <c r="CD43" i="7" s="1"/>
  <c r="CE43" i="17"/>
  <c r="CF43" i="17"/>
  <c r="CG43" i="17"/>
  <c r="CH43" i="17"/>
  <c r="CH43" i="1" s="1"/>
  <c r="CI43" i="17"/>
  <c r="CI43" i="1" s="1"/>
  <c r="CI43" i="7" s="1"/>
  <c r="CJ43" i="17"/>
  <c r="CJ43" i="1" s="1"/>
  <c r="CJ43" i="7" s="1"/>
  <c r="AU44" i="17"/>
  <c r="AU44" i="1" s="1"/>
  <c r="AU44" i="7" s="1"/>
  <c r="AV44" i="17"/>
  <c r="AV44" i="1" s="1"/>
  <c r="AV44" i="7" s="1"/>
  <c r="AW44" i="17"/>
  <c r="AX44" i="17"/>
  <c r="AY44" i="17"/>
  <c r="AZ44" i="17"/>
  <c r="AZ44" i="1" s="1"/>
  <c r="BA44" i="17"/>
  <c r="BA44" i="1" s="1"/>
  <c r="BA44" i="7" s="1"/>
  <c r="BB44" i="17"/>
  <c r="BB44" i="1" s="1"/>
  <c r="BB44" i="7" s="1"/>
  <c r="BC44" i="17"/>
  <c r="BC44" i="1" s="1"/>
  <c r="BC44" i="7" s="1"/>
  <c r="BD44" i="17"/>
  <c r="BD44" i="1" s="1"/>
  <c r="BD44" i="7" s="1"/>
  <c r="BE44" i="17"/>
  <c r="BF44" i="17"/>
  <c r="BG44" i="17"/>
  <c r="BH44" i="17"/>
  <c r="BH44" i="1" s="1"/>
  <c r="BI44" i="17"/>
  <c r="BI44" i="1" s="1"/>
  <c r="BI44" i="7" s="1"/>
  <c r="BJ44" i="17"/>
  <c r="BJ44" i="1" s="1"/>
  <c r="BJ44" i="7" s="1"/>
  <c r="BK44" i="17"/>
  <c r="BK44" i="1" s="1"/>
  <c r="BK44" i="7" s="1"/>
  <c r="BL44" i="17"/>
  <c r="BL44" i="1" s="1"/>
  <c r="BL44" i="7" s="1"/>
  <c r="BM44" i="17"/>
  <c r="BN44" i="17"/>
  <c r="BO44" i="17"/>
  <c r="BP44" i="17"/>
  <c r="BP44" i="1" s="1"/>
  <c r="BP44" i="7" s="1"/>
  <c r="BQ44" i="17"/>
  <c r="BQ44" i="1" s="1"/>
  <c r="BQ44" i="7" s="1"/>
  <c r="BR44" i="17"/>
  <c r="BR44" i="1" s="1"/>
  <c r="BR44" i="7" s="1"/>
  <c r="BS44" i="17"/>
  <c r="BS44" i="1" s="1"/>
  <c r="BS44" i="7" s="1"/>
  <c r="BT44" i="17"/>
  <c r="BT44" i="1" s="1"/>
  <c r="BT44" i="7" s="1"/>
  <c r="BU44" i="17"/>
  <c r="BV44" i="17"/>
  <c r="BW44" i="17"/>
  <c r="BX44" i="17"/>
  <c r="BY44" i="17"/>
  <c r="BZ44" i="17"/>
  <c r="BZ44" i="1" s="1"/>
  <c r="BZ44" i="7" s="1"/>
  <c r="CA44" i="17"/>
  <c r="CA44" i="1" s="1"/>
  <c r="CA44" i="7" s="1"/>
  <c r="CB44" i="17"/>
  <c r="CB44" i="1" s="1"/>
  <c r="CB44" i="7" s="1"/>
  <c r="CC44" i="17"/>
  <c r="CD44" i="17"/>
  <c r="CE44" i="17"/>
  <c r="CF44" i="17"/>
  <c r="CF44" i="1" s="1"/>
  <c r="CF44" i="7" s="1"/>
  <c r="CG44" i="17"/>
  <c r="CG44" i="1" s="1"/>
  <c r="CH44" i="17"/>
  <c r="CH44" i="1" s="1"/>
  <c r="CH44" i="7" s="1"/>
  <c r="CI44" i="17"/>
  <c r="CI44" i="1" s="1"/>
  <c r="CI44" i="7" s="1"/>
  <c r="CJ44" i="17"/>
  <c r="CJ44" i="1" s="1"/>
  <c r="CJ44" i="7" s="1"/>
  <c r="AU45" i="17"/>
  <c r="AV45" i="17"/>
  <c r="AW45" i="17"/>
  <c r="AX45" i="17"/>
  <c r="AX45" i="1" s="1"/>
  <c r="AX45" i="7" s="1"/>
  <c r="AY45" i="17"/>
  <c r="AY45" i="1" s="1"/>
  <c r="AY45" i="7" s="1"/>
  <c r="AZ45" i="17"/>
  <c r="AZ45" i="1" s="1"/>
  <c r="AZ45" i="7" s="1"/>
  <c r="BA45" i="17"/>
  <c r="BA45" i="1" s="1"/>
  <c r="BA45" i="7" s="1"/>
  <c r="BB45" i="17"/>
  <c r="BB45" i="1" s="1"/>
  <c r="BB45" i="7" s="1"/>
  <c r="BC45" i="17"/>
  <c r="BD45" i="17"/>
  <c r="BE45" i="17"/>
  <c r="BF45" i="17"/>
  <c r="BF45" i="1" s="1"/>
  <c r="BF45" i="7" s="1"/>
  <c r="BG45" i="17"/>
  <c r="BH45" i="17"/>
  <c r="BH45" i="1" s="1"/>
  <c r="BH45" i="7" s="1"/>
  <c r="BI45" i="17"/>
  <c r="BI45" i="1" s="1"/>
  <c r="BI45" i="7" s="1"/>
  <c r="BJ45" i="17"/>
  <c r="BJ45" i="1" s="1"/>
  <c r="BJ45" i="7" s="1"/>
  <c r="BK45" i="17"/>
  <c r="BL45" i="17"/>
  <c r="BM45" i="17"/>
  <c r="BN45" i="17"/>
  <c r="BN45" i="1" s="1"/>
  <c r="BN45" i="7" s="1"/>
  <c r="BO45" i="17"/>
  <c r="BO45" i="1" s="1"/>
  <c r="BO45" i="7" s="1"/>
  <c r="BP45" i="17"/>
  <c r="BP45" i="1" s="1"/>
  <c r="BQ45" i="17"/>
  <c r="BQ45" i="1" s="1"/>
  <c r="BQ45" i="7" s="1"/>
  <c r="BR45" i="17"/>
  <c r="BR45" i="1" s="1"/>
  <c r="BR45" i="7" s="1"/>
  <c r="BS45" i="17"/>
  <c r="BT45" i="17"/>
  <c r="BU45" i="17"/>
  <c r="BV45" i="17"/>
  <c r="BV45" i="1" s="1"/>
  <c r="BV45" i="7" s="1"/>
  <c r="BW45" i="17"/>
  <c r="BW45" i="1" s="1"/>
  <c r="BW45" i="7" s="1"/>
  <c r="BX45" i="17"/>
  <c r="BX45" i="1" s="1"/>
  <c r="BX45" i="7" s="1"/>
  <c r="BY45" i="17"/>
  <c r="BY45" i="1" s="1"/>
  <c r="BY45" i="7" s="1"/>
  <c r="BZ45" i="17"/>
  <c r="BZ45" i="1" s="1"/>
  <c r="BZ45" i="7" s="1"/>
  <c r="CA45" i="17"/>
  <c r="CB45" i="17"/>
  <c r="CC45" i="17"/>
  <c r="CD45" i="17"/>
  <c r="CD45" i="1" s="1"/>
  <c r="CD45" i="7" s="1"/>
  <c r="CE45" i="17"/>
  <c r="CE45" i="1" s="1"/>
  <c r="CE45" i="7" s="1"/>
  <c r="CF45" i="17"/>
  <c r="CF45" i="1" s="1"/>
  <c r="CF45" i="7" s="1"/>
  <c r="CG45" i="17"/>
  <c r="CG45" i="1" s="1"/>
  <c r="CG45" i="7" s="1"/>
  <c r="CH45" i="17"/>
  <c r="CH45" i="1" s="1"/>
  <c r="CH45" i="7" s="1"/>
  <c r="CI45" i="17"/>
  <c r="CJ45" i="17"/>
  <c r="AU46" i="17"/>
  <c r="AV46" i="17"/>
  <c r="AV46" i="1" s="1"/>
  <c r="AV46" i="7" s="1"/>
  <c r="AW46" i="17"/>
  <c r="AW46" i="1" s="1"/>
  <c r="AX46" i="17"/>
  <c r="AX46" i="1" s="1"/>
  <c r="AX46" i="7" s="1"/>
  <c r="AY46" i="17"/>
  <c r="AY46" i="1" s="1"/>
  <c r="AY46" i="7" s="1"/>
  <c r="AZ46" i="17"/>
  <c r="AZ46" i="1" s="1"/>
  <c r="AZ46" i="7" s="1"/>
  <c r="BA46" i="17"/>
  <c r="BB46" i="17"/>
  <c r="BC46" i="17"/>
  <c r="BD46" i="17"/>
  <c r="BE46" i="17"/>
  <c r="BE46" i="1" s="1"/>
  <c r="BF46" i="17"/>
  <c r="BF46" i="1" s="1"/>
  <c r="BF46" i="7" s="1"/>
  <c r="BG46" i="17"/>
  <c r="BG46" i="1" s="1"/>
  <c r="BG46" i="7" s="1"/>
  <c r="BH46" i="17"/>
  <c r="BH46" i="1" s="1"/>
  <c r="BH46" i="7" s="1"/>
  <c r="BI46" i="17"/>
  <c r="BJ46" i="17"/>
  <c r="BK46" i="17"/>
  <c r="BL46" i="17"/>
  <c r="BM46" i="17"/>
  <c r="BN46" i="17"/>
  <c r="BN46" i="1" s="1"/>
  <c r="BN46" i="7" s="1"/>
  <c r="BO46" i="17"/>
  <c r="BO46" i="1" s="1"/>
  <c r="BO46" i="7" s="1"/>
  <c r="BP46" i="17"/>
  <c r="BP46" i="1" s="1"/>
  <c r="BP46" i="7" s="1"/>
  <c r="BQ46" i="17"/>
  <c r="BR46" i="17"/>
  <c r="BS46" i="17"/>
  <c r="BT46" i="17"/>
  <c r="BT46" i="1" s="1"/>
  <c r="BT46" i="7" s="1"/>
  <c r="BU46" i="17"/>
  <c r="BU46" i="1" s="1"/>
  <c r="BU46" i="7" s="1"/>
  <c r="BV46" i="17"/>
  <c r="BV46" i="1" s="1"/>
  <c r="BV46" i="7" s="1"/>
  <c r="BW46" i="17"/>
  <c r="BW46" i="1" s="1"/>
  <c r="BX46" i="17"/>
  <c r="BX46" i="1" s="1"/>
  <c r="BX46" i="7" s="1"/>
  <c r="BY46" i="17"/>
  <c r="BZ46" i="17"/>
  <c r="CA46" i="17"/>
  <c r="CB46" i="17"/>
  <c r="CB46" i="1" s="1"/>
  <c r="CB46" i="7" s="1"/>
  <c r="CC46" i="17"/>
  <c r="CC46" i="1" s="1"/>
  <c r="CC46" i="7" s="1"/>
  <c r="CD46" i="17"/>
  <c r="CD46" i="1" s="1"/>
  <c r="CD46" i="7" s="1"/>
  <c r="CE46" i="17"/>
  <c r="CE46" i="1" s="1"/>
  <c r="CE46" i="7" s="1"/>
  <c r="CF46" i="17"/>
  <c r="CF46" i="1" s="1"/>
  <c r="CF46" i="7" s="1"/>
  <c r="CG46" i="17"/>
  <c r="CH46" i="17"/>
  <c r="CI46" i="17"/>
  <c r="CJ46" i="17"/>
  <c r="CJ46" i="1" s="1"/>
  <c r="CJ46" i="7" s="1"/>
  <c r="AU47" i="17"/>
  <c r="AV47" i="17"/>
  <c r="AV47" i="1" s="1"/>
  <c r="AV47" i="7" s="1"/>
  <c r="AW47" i="17"/>
  <c r="AW47" i="1" s="1"/>
  <c r="AW47" i="7" s="1"/>
  <c r="AX47" i="17"/>
  <c r="AX47" i="1" s="1"/>
  <c r="AX47" i="7" s="1"/>
  <c r="AY47" i="17"/>
  <c r="AZ47" i="17"/>
  <c r="BA47" i="17"/>
  <c r="BB47" i="17"/>
  <c r="BB47" i="1" s="1"/>
  <c r="BB47" i="7" s="1"/>
  <c r="BC47" i="17"/>
  <c r="BC47" i="1" s="1"/>
  <c r="BC47" i="7" s="1"/>
  <c r="BD47" i="17"/>
  <c r="BD47" i="1" s="1"/>
  <c r="BD47" i="7" s="1"/>
  <c r="BE47" i="17"/>
  <c r="BE47" i="1" s="1"/>
  <c r="BE47" i="7" s="1"/>
  <c r="BF47" i="17"/>
  <c r="BF47" i="1" s="1"/>
  <c r="BF47" i="7" s="1"/>
  <c r="BG47" i="17"/>
  <c r="BH47" i="17"/>
  <c r="BI47" i="17"/>
  <c r="BJ47" i="17"/>
  <c r="BK47" i="17"/>
  <c r="BK47" i="1" s="1"/>
  <c r="BK47" i="7" s="1"/>
  <c r="BL47" i="17"/>
  <c r="BL47" i="1" s="1"/>
  <c r="BL47" i="7" s="1"/>
  <c r="BM47" i="17"/>
  <c r="BM47" i="1" s="1"/>
  <c r="BM47" i="7" s="1"/>
  <c r="BN47" i="17"/>
  <c r="BN47" i="1" s="1"/>
  <c r="BN47" i="7" s="1"/>
  <c r="BO47" i="17"/>
  <c r="BP47" i="17"/>
  <c r="BQ47" i="17"/>
  <c r="BR47" i="17"/>
  <c r="BR47" i="1" s="1"/>
  <c r="BS47" i="17"/>
  <c r="BS47" i="1" s="1"/>
  <c r="BS47" i="7" s="1"/>
  <c r="BT47" i="17"/>
  <c r="BT47" i="1" s="1"/>
  <c r="BT47" i="7" s="1"/>
  <c r="BU47" i="17"/>
  <c r="BU47" i="1" s="1"/>
  <c r="BU47" i="7" s="1"/>
  <c r="BV47" i="17"/>
  <c r="BV47" i="1" s="1"/>
  <c r="BV47" i="7" s="1"/>
  <c r="BW47" i="17"/>
  <c r="BX47" i="17"/>
  <c r="BY47" i="17"/>
  <c r="BZ47" i="17"/>
  <c r="BZ47" i="1" s="1"/>
  <c r="BZ47" i="7" s="1"/>
  <c r="CA47" i="17"/>
  <c r="CA47" i="1" s="1"/>
  <c r="CB47" i="17"/>
  <c r="CB47" i="1" s="1"/>
  <c r="CB47" i="7" s="1"/>
  <c r="CC47" i="17"/>
  <c r="CC47" i="1" s="1"/>
  <c r="CC47" i="7" s="1"/>
  <c r="CD47" i="17"/>
  <c r="CD47" i="1" s="1"/>
  <c r="CD47" i="7" s="1"/>
  <c r="CE47" i="17"/>
  <c r="CF47" i="17"/>
  <c r="CG47" i="17"/>
  <c r="CH47" i="17"/>
  <c r="CH47" i="1" s="1"/>
  <c r="CI47" i="17"/>
  <c r="CJ47" i="17"/>
  <c r="CJ47" i="1" s="1"/>
  <c r="AU48" i="17"/>
  <c r="AU48" i="1" s="1"/>
  <c r="AU48" i="7" s="1"/>
  <c r="AV48" i="17"/>
  <c r="AV48" i="1" s="1"/>
  <c r="AV48" i="7" s="1"/>
  <c r="AW48" i="17"/>
  <c r="AX48" i="17"/>
  <c r="AY48" i="17"/>
  <c r="AZ48" i="17"/>
  <c r="AZ48" i="1" s="1"/>
  <c r="AZ48" i="7" s="1"/>
  <c r="BA48" i="17"/>
  <c r="BB48" i="17"/>
  <c r="BC48" i="17"/>
  <c r="BC48" i="1" s="1"/>
  <c r="BC48" i="7" s="1"/>
  <c r="BD48" i="17"/>
  <c r="BD48" i="1" s="1"/>
  <c r="BD48" i="7" s="1"/>
  <c r="BE48" i="17"/>
  <c r="BF48" i="17"/>
  <c r="BG48" i="17"/>
  <c r="BH48" i="17"/>
  <c r="BH48" i="1" s="1"/>
  <c r="BH48" i="7" s="1"/>
  <c r="BI48" i="17"/>
  <c r="BI48" i="1" s="1"/>
  <c r="BJ48" i="17"/>
  <c r="BJ48" i="1" s="1"/>
  <c r="BJ48" i="7" s="1"/>
  <c r="BK48" i="17"/>
  <c r="BK48" i="1" s="1"/>
  <c r="BK48" i="7" s="1"/>
  <c r="BL48" i="17"/>
  <c r="BL48" i="1" s="1"/>
  <c r="BL48" i="7" s="1"/>
  <c r="BM48" i="17"/>
  <c r="BN48" i="17"/>
  <c r="BO48" i="17"/>
  <c r="BP48" i="17"/>
  <c r="BP48" i="1" s="1"/>
  <c r="BP48" i="7" s="1"/>
  <c r="BQ48" i="17"/>
  <c r="BR48" i="17"/>
  <c r="BR48" i="1" s="1"/>
  <c r="BR48" i="7" s="1"/>
  <c r="BS48" i="17"/>
  <c r="BS48" i="1" s="1"/>
  <c r="BS48" i="7" s="1"/>
  <c r="BT48" i="17"/>
  <c r="BT48" i="1" s="1"/>
  <c r="BT48" i="7" s="1"/>
  <c r="BU48" i="17"/>
  <c r="BV48" i="17"/>
  <c r="BW48" i="17"/>
  <c r="BX48" i="17"/>
  <c r="BX48" i="1" s="1"/>
  <c r="BX48" i="7" s="1"/>
  <c r="BY48" i="17"/>
  <c r="BY48" i="1" s="1"/>
  <c r="BY48" i="7" s="1"/>
  <c r="BZ48" i="17"/>
  <c r="BZ48" i="1" s="1"/>
  <c r="BZ48" i="7" s="1"/>
  <c r="CA48" i="17"/>
  <c r="CA48" i="1" s="1"/>
  <c r="CA48" i="7" s="1"/>
  <c r="CB48" i="17"/>
  <c r="CB48" i="1" s="1"/>
  <c r="CB48" i="7" s="1"/>
  <c r="CC48" i="17"/>
  <c r="CD48" i="17"/>
  <c r="CE48" i="17"/>
  <c r="CF48" i="17"/>
  <c r="CF48" i="1" s="1"/>
  <c r="CF48" i="7" s="1"/>
  <c r="CG48" i="17"/>
  <c r="CG48" i="1" s="1"/>
  <c r="CG48" i="7" s="1"/>
  <c r="CH48" i="17"/>
  <c r="CH48" i="1" s="1"/>
  <c r="CH48" i="7" s="1"/>
  <c r="CI48" i="17"/>
  <c r="CI48" i="1" s="1"/>
  <c r="CI48" i="7" s="1"/>
  <c r="CJ48" i="17"/>
  <c r="CJ48" i="1" s="1"/>
  <c r="CJ48" i="7" s="1"/>
  <c r="AU49" i="17"/>
  <c r="AV49" i="17"/>
  <c r="AW49" i="17"/>
  <c r="AX49" i="17"/>
  <c r="AX49" i="1" s="1"/>
  <c r="AY49" i="17"/>
  <c r="AY49" i="1" s="1"/>
  <c r="AY49" i="7" s="1"/>
  <c r="AZ49" i="17"/>
  <c r="AZ49" i="1" s="1"/>
  <c r="AZ49" i="7" s="1"/>
  <c r="BA49" i="17"/>
  <c r="BA49" i="1" s="1"/>
  <c r="BA49" i="7" s="1"/>
  <c r="BB49" i="17"/>
  <c r="BB49" i="1" s="1"/>
  <c r="BB49" i="7" s="1"/>
  <c r="BC49" i="17"/>
  <c r="BD49" i="17"/>
  <c r="BE49" i="17"/>
  <c r="BF49" i="17"/>
  <c r="BF49" i="1" s="1"/>
  <c r="BF49" i="7" s="1"/>
  <c r="BG49" i="17"/>
  <c r="BG49" i="1" s="1"/>
  <c r="BG49" i="7" s="1"/>
  <c r="BH49" i="17"/>
  <c r="BH49" i="1" s="1"/>
  <c r="BH49" i="7" s="1"/>
  <c r="BI49" i="17"/>
  <c r="BI49" i="1" s="1"/>
  <c r="BJ49" i="17"/>
  <c r="BJ49" i="1" s="1"/>
  <c r="BJ49" i="7" s="1"/>
  <c r="BK49" i="17"/>
  <c r="BL49" i="17"/>
  <c r="BM49" i="17"/>
  <c r="BN49" i="17"/>
  <c r="BN49" i="1" s="1"/>
  <c r="BN49" i="7" s="1"/>
  <c r="BO49" i="17"/>
  <c r="BO49" i="1" s="1"/>
  <c r="BO49" i="7" s="1"/>
  <c r="BP49" i="17"/>
  <c r="BP49" i="1" s="1"/>
  <c r="BP49" i="7" s="1"/>
  <c r="BQ49" i="17"/>
  <c r="BQ49" i="1" s="1"/>
  <c r="BQ49" i="7" s="1"/>
  <c r="BR49" i="17"/>
  <c r="BR49" i="1" s="1"/>
  <c r="BR49" i="7" s="1"/>
  <c r="BS49" i="17"/>
  <c r="BT49" i="17"/>
  <c r="BU49" i="17"/>
  <c r="BV49" i="17"/>
  <c r="BV49" i="1" s="1"/>
  <c r="BV49" i="7" s="1"/>
  <c r="BW49" i="17"/>
  <c r="BW49" i="1" s="1"/>
  <c r="BW49" i="7" s="1"/>
  <c r="BX49" i="17"/>
  <c r="BX49" i="1" s="1"/>
  <c r="BX49" i="7" s="1"/>
  <c r="BY49" i="17"/>
  <c r="BY49" i="1" s="1"/>
  <c r="BY49" i="7" s="1"/>
  <c r="BZ49" i="17"/>
  <c r="BZ49" i="1" s="1"/>
  <c r="BZ49" i="7" s="1"/>
  <c r="CA49" i="17"/>
  <c r="CB49" i="17"/>
  <c r="CC49" i="17"/>
  <c r="CD49" i="17"/>
  <c r="CD49" i="1" s="1"/>
  <c r="CD49" i="7" s="1"/>
  <c r="CE49" i="17"/>
  <c r="CE49" i="1" s="1"/>
  <c r="CE49" i="7" s="1"/>
  <c r="CF49" i="17"/>
  <c r="CF49" i="1" s="1"/>
  <c r="CF49" i="7" s="1"/>
  <c r="CG49" i="17"/>
  <c r="CG49" i="1" s="1"/>
  <c r="CG49" i="7" s="1"/>
  <c r="CH49" i="17"/>
  <c r="CH49" i="1" s="1"/>
  <c r="CH49" i="7" s="1"/>
  <c r="CI49" i="17"/>
  <c r="CJ49" i="17"/>
  <c r="AU50" i="17"/>
  <c r="AV50" i="17"/>
  <c r="AV50" i="1" s="1"/>
  <c r="AV50" i="7" s="1"/>
  <c r="AW50" i="17"/>
  <c r="AW50" i="1" s="1"/>
  <c r="AW50" i="7" s="1"/>
  <c r="AX50" i="17"/>
  <c r="AX50" i="1" s="1"/>
  <c r="AX50" i="7" s="1"/>
  <c r="AY50" i="17"/>
  <c r="AY50" i="1" s="1"/>
  <c r="AY50" i="7" s="1"/>
  <c r="AZ50" i="17"/>
  <c r="AZ50" i="1" s="1"/>
  <c r="AZ50" i="7" s="1"/>
  <c r="BA50" i="17"/>
  <c r="BB50" i="17"/>
  <c r="BC50" i="17"/>
  <c r="BD50" i="17"/>
  <c r="BE50" i="17"/>
  <c r="BE50" i="1" s="1"/>
  <c r="BF50" i="17"/>
  <c r="BF50" i="1" s="1"/>
  <c r="BF50" i="7" s="1"/>
  <c r="BG50" i="17"/>
  <c r="BG50" i="1" s="1"/>
  <c r="BG50" i="7" s="1"/>
  <c r="BH50" i="17"/>
  <c r="BH50" i="1" s="1"/>
  <c r="BH50" i="7" s="1"/>
  <c r="BI50" i="17"/>
  <c r="BJ50" i="17"/>
  <c r="BK50" i="17"/>
  <c r="BL50" i="17"/>
  <c r="BL50" i="1" s="1"/>
  <c r="BL50" i="7" s="1"/>
  <c r="BM50" i="17"/>
  <c r="BM50" i="1" s="1"/>
  <c r="BM50" i="7" s="1"/>
  <c r="BN50" i="17"/>
  <c r="BN50" i="1" s="1"/>
  <c r="BN50" i="7" s="1"/>
  <c r="BO50" i="17"/>
  <c r="BO50" i="1" s="1"/>
  <c r="BO50" i="7" s="1"/>
  <c r="BP50" i="17"/>
  <c r="BP50" i="1" s="1"/>
  <c r="BP50" i="7" s="1"/>
  <c r="BQ50" i="17"/>
  <c r="BR50" i="17"/>
  <c r="BS50" i="17"/>
  <c r="BT50" i="17"/>
  <c r="BT50" i="1" s="1"/>
  <c r="BT50" i="7" s="1"/>
  <c r="BU50" i="17"/>
  <c r="BU50" i="1" s="1"/>
  <c r="BV50" i="17"/>
  <c r="BV50" i="1" s="1"/>
  <c r="BV50" i="7" s="1"/>
  <c r="BW50" i="17"/>
  <c r="BW50" i="1" s="1"/>
  <c r="BW50" i="7" s="1"/>
  <c r="BX50" i="17"/>
  <c r="BX50" i="1" s="1"/>
  <c r="BX50" i="7" s="1"/>
  <c r="BY50" i="17"/>
  <c r="BZ50" i="17"/>
  <c r="CA50" i="17"/>
  <c r="CB50" i="17"/>
  <c r="CB50" i="1" s="1"/>
  <c r="CB50" i="7" s="1"/>
  <c r="CC50" i="17"/>
  <c r="CC50" i="1" s="1"/>
  <c r="CC50" i="7" s="1"/>
  <c r="CD50" i="17"/>
  <c r="CD50" i="1" s="1"/>
  <c r="CD50" i="7" s="1"/>
  <c r="CE50" i="17"/>
  <c r="CF50" i="17"/>
  <c r="CF50" i="1" s="1"/>
  <c r="CF50" i="7" s="1"/>
  <c r="CG50" i="17"/>
  <c r="CH50" i="17"/>
  <c r="CI50" i="17"/>
  <c r="CJ50" i="17"/>
  <c r="CJ50" i="1" s="1"/>
  <c r="CJ50" i="7" s="1"/>
  <c r="AV4" i="17"/>
  <c r="AW4" i="17"/>
  <c r="AX4" i="17"/>
  <c r="AY4" i="17"/>
  <c r="AZ4" i="17"/>
  <c r="AZ4" i="1" s="1"/>
  <c r="BA4" i="17"/>
  <c r="BA4" i="1" s="1"/>
  <c r="BA4" i="7" s="1"/>
  <c r="BB4" i="17"/>
  <c r="BB4" i="1" s="1"/>
  <c r="BC4" i="17"/>
  <c r="BC4" i="1" s="1"/>
  <c r="BC4" i="7" s="1"/>
  <c r="BD4" i="17"/>
  <c r="BE4" i="17"/>
  <c r="BF4" i="17"/>
  <c r="BF4" i="1" s="1"/>
  <c r="BF4" i="7" s="1"/>
  <c r="BG4" i="17"/>
  <c r="BG4" i="1" s="1"/>
  <c r="BG4" i="7" s="1"/>
  <c r="BH4" i="17"/>
  <c r="BH4" i="1" s="1"/>
  <c r="BH4" i="7" s="1"/>
  <c r="BI4" i="17"/>
  <c r="BJ4" i="17"/>
  <c r="BK4" i="17"/>
  <c r="BK4" i="1" s="1"/>
  <c r="BK4" i="7" s="1"/>
  <c r="BL4" i="17"/>
  <c r="BM4" i="17"/>
  <c r="BN4" i="17"/>
  <c r="BO4" i="17"/>
  <c r="BO4" i="1" s="1"/>
  <c r="BO4" i="7" s="1"/>
  <c r="BP4" i="17"/>
  <c r="BP4" i="1" s="1"/>
  <c r="BP4" i="7" s="1"/>
  <c r="BQ4" i="17"/>
  <c r="BQ4" i="1" s="1"/>
  <c r="BQ4" i="7" s="1"/>
  <c r="BR4" i="17"/>
  <c r="BR4" i="1" s="1"/>
  <c r="BS4" i="17"/>
  <c r="BS4" i="1" s="1"/>
  <c r="BS4" i="7" s="1"/>
  <c r="BT4" i="17"/>
  <c r="BU4" i="17"/>
  <c r="BV4" i="17"/>
  <c r="BV4" i="1" s="1"/>
  <c r="BV4" i="7" s="1"/>
  <c r="BW4" i="17"/>
  <c r="BW4" i="1" s="1"/>
  <c r="BW4" i="7" s="1"/>
  <c r="BX4" i="17"/>
  <c r="BY4" i="17"/>
  <c r="BY4" i="1" s="1"/>
  <c r="BY4" i="7" s="1"/>
  <c r="BZ4" i="17"/>
  <c r="BZ4" i="1" s="1"/>
  <c r="BZ4" i="7" s="1"/>
  <c r="CA4" i="17"/>
  <c r="CA4" i="1" s="1"/>
  <c r="CB4" i="17"/>
  <c r="CC4" i="17"/>
  <c r="CD4" i="17"/>
  <c r="CD4" i="1" s="1"/>
  <c r="CE4" i="17"/>
  <c r="CE4" i="1" s="1"/>
  <c r="CF4" i="17"/>
  <c r="CF4" i="1" s="1"/>
  <c r="CG4" i="17"/>
  <c r="CG4" i="1" s="1"/>
  <c r="CG4" i="7" s="1"/>
  <c r="CH4" i="17"/>
  <c r="CI4" i="17"/>
  <c r="CI4" i="1" s="1"/>
  <c r="CI4" i="7" s="1"/>
  <c r="CJ4" i="17"/>
  <c r="BI4" i="1"/>
  <c r="BI4" i="7" s="1"/>
  <c r="BJ4" i="1"/>
  <c r="BJ4" i="7" s="1"/>
  <c r="CH4" i="1"/>
  <c r="I5" i="17"/>
  <c r="I5" i="1" s="1"/>
  <c r="J5" i="17"/>
  <c r="K5" i="17"/>
  <c r="L5" i="17"/>
  <c r="L5" i="1" s="1"/>
  <c r="M5" i="17"/>
  <c r="M5" i="1" s="1"/>
  <c r="M5" i="7" s="1"/>
  <c r="N5" i="17"/>
  <c r="N5" i="1" s="1"/>
  <c r="N5" i="7" s="1"/>
  <c r="O5" i="17"/>
  <c r="O5" i="1" s="1"/>
  <c r="O5" i="7" s="1"/>
  <c r="P5" i="17"/>
  <c r="P5" i="1" s="1"/>
  <c r="P5" i="7" s="1"/>
  <c r="Q5" i="17"/>
  <c r="Q5" i="1" s="1"/>
  <c r="R5" i="17"/>
  <c r="S5" i="17"/>
  <c r="T5" i="17"/>
  <c r="T5" i="1" s="1"/>
  <c r="U5" i="17"/>
  <c r="U5" i="1" s="1"/>
  <c r="V5" i="17"/>
  <c r="V5" i="1" s="1"/>
  <c r="W5" i="17"/>
  <c r="W5" i="1" s="1"/>
  <c r="W5" i="7" s="1"/>
  <c r="X5" i="17"/>
  <c r="X5" i="1" s="1"/>
  <c r="X5" i="7" s="1"/>
  <c r="Y5" i="17"/>
  <c r="Y5" i="1" s="1"/>
  <c r="Z5" i="17"/>
  <c r="AA5" i="17"/>
  <c r="AB5" i="17"/>
  <c r="AB5" i="1" s="1"/>
  <c r="AC5" i="17"/>
  <c r="AC5" i="1" s="1"/>
  <c r="AC5" i="7" s="1"/>
  <c r="AD5" i="17"/>
  <c r="AD5" i="1" s="1"/>
  <c r="AD5" i="7" s="1"/>
  <c r="AE5" i="17"/>
  <c r="AE5" i="1" s="1"/>
  <c r="AE5" i="7" s="1"/>
  <c r="AF5" i="17"/>
  <c r="AF5" i="1" s="1"/>
  <c r="AF5" i="7" s="1"/>
  <c r="AG5" i="17"/>
  <c r="AG5" i="1" s="1"/>
  <c r="AH5" i="17"/>
  <c r="AI5" i="17"/>
  <c r="AJ5" i="17"/>
  <c r="AJ5" i="1" s="1"/>
  <c r="AK5" i="17"/>
  <c r="AK5" i="1" s="1"/>
  <c r="AK5" i="7" s="1"/>
  <c r="AL5" i="17"/>
  <c r="AL5" i="1" s="1"/>
  <c r="AL5" i="7" s="1"/>
  <c r="AM5" i="17"/>
  <c r="AM5" i="1" s="1"/>
  <c r="AM5" i="7" s="1"/>
  <c r="AN5" i="17"/>
  <c r="AN5" i="1" s="1"/>
  <c r="AO5" i="17"/>
  <c r="AO5" i="1" s="1"/>
  <c r="AP5" i="17"/>
  <c r="AQ5" i="17"/>
  <c r="AR5" i="17"/>
  <c r="AS5" i="17"/>
  <c r="AS5" i="1" s="1"/>
  <c r="AS5" i="7" s="1"/>
  <c r="AT5" i="17"/>
  <c r="AT5" i="1" s="1"/>
  <c r="AT5" i="7" s="1"/>
  <c r="AU5" i="1"/>
  <c r="AU5" i="7" s="1"/>
  <c r="AV5" i="1"/>
  <c r="AV5" i="7" s="1"/>
  <c r="I6" i="17"/>
  <c r="I6" i="1" s="1"/>
  <c r="J6" i="17"/>
  <c r="K6" i="17"/>
  <c r="L6" i="17"/>
  <c r="L6" i="1" s="1"/>
  <c r="M6" i="17"/>
  <c r="M6" i="1" s="1"/>
  <c r="M6" i="7" s="1"/>
  <c r="N6" i="17"/>
  <c r="N6" i="1" s="1"/>
  <c r="N6" i="7" s="1"/>
  <c r="O6" i="17"/>
  <c r="O6" i="1" s="1"/>
  <c r="O6" i="7" s="1"/>
  <c r="P6" i="17"/>
  <c r="P6" i="1" s="1"/>
  <c r="P6" i="7" s="1"/>
  <c r="Q6" i="17"/>
  <c r="R6" i="17"/>
  <c r="S6" i="17"/>
  <c r="T6" i="17"/>
  <c r="T6" i="1" s="1"/>
  <c r="U6" i="17"/>
  <c r="U6" i="1" s="1"/>
  <c r="U6" i="7" s="1"/>
  <c r="V6" i="17"/>
  <c r="V6" i="1" s="1"/>
  <c r="V6" i="7" s="1"/>
  <c r="W6" i="17"/>
  <c r="W6" i="1" s="1"/>
  <c r="W6" i="7" s="1"/>
  <c r="X6" i="17"/>
  <c r="X6" i="1" s="1"/>
  <c r="X6" i="7" s="1"/>
  <c r="Y6" i="17"/>
  <c r="Y6" i="1" s="1"/>
  <c r="Z6" i="17"/>
  <c r="AA6" i="17"/>
  <c r="AB6" i="17"/>
  <c r="AC6" i="17"/>
  <c r="AC6" i="1" s="1"/>
  <c r="AD6" i="17"/>
  <c r="AD6" i="1" s="1"/>
  <c r="AE6" i="17"/>
  <c r="AE6" i="1" s="1"/>
  <c r="AF6" i="17"/>
  <c r="AF6" i="1" s="1"/>
  <c r="AF6" i="7" s="1"/>
  <c r="AG6" i="17"/>
  <c r="AG6" i="1" s="1"/>
  <c r="AH6" i="17"/>
  <c r="AI6" i="17"/>
  <c r="AJ6" i="17"/>
  <c r="AK6" i="17"/>
  <c r="AK6" i="1" s="1"/>
  <c r="AK6" i="7" s="1"/>
  <c r="AL6" i="17"/>
  <c r="AL6" i="1" s="1"/>
  <c r="AL6" i="7" s="1"/>
  <c r="AM6" i="17"/>
  <c r="AM6" i="1" s="1"/>
  <c r="AM6" i="7" s="1"/>
  <c r="AN6" i="17"/>
  <c r="AN6" i="1" s="1"/>
  <c r="AN6" i="7" s="1"/>
  <c r="AO6" i="17"/>
  <c r="AP6" i="17"/>
  <c r="AQ6" i="17"/>
  <c r="AR6" i="17"/>
  <c r="AS6" i="17"/>
  <c r="AS6" i="1" s="1"/>
  <c r="AS6" i="7" s="1"/>
  <c r="AT6" i="17"/>
  <c r="AT6" i="1" s="1"/>
  <c r="AT6" i="7" s="1"/>
  <c r="AU6" i="1"/>
  <c r="AU6" i="7" s="1"/>
  <c r="I7" i="17"/>
  <c r="J7" i="17"/>
  <c r="J7" i="1" s="1"/>
  <c r="J7" i="7" s="1"/>
  <c r="K7" i="17"/>
  <c r="L7" i="17"/>
  <c r="M7" i="17"/>
  <c r="M7" i="1" s="1"/>
  <c r="M7" i="7" s="1"/>
  <c r="N7" i="17"/>
  <c r="N7" i="1" s="1"/>
  <c r="N7" i="7" s="1"/>
  <c r="O7" i="17"/>
  <c r="O7" i="1" s="1"/>
  <c r="P7" i="17"/>
  <c r="P7" i="1" s="1"/>
  <c r="P7" i="7" s="1"/>
  <c r="Q7" i="17"/>
  <c r="R7" i="17"/>
  <c r="R7" i="1" s="1"/>
  <c r="S7" i="17"/>
  <c r="T7" i="17"/>
  <c r="U7" i="17"/>
  <c r="U7" i="1" s="1"/>
  <c r="U7" i="7" s="1"/>
  <c r="V7" i="17"/>
  <c r="V7" i="1" s="1"/>
  <c r="V7" i="7" s="1"/>
  <c r="W7" i="17"/>
  <c r="W7" i="1" s="1"/>
  <c r="W7" i="7" s="1"/>
  <c r="X7" i="17"/>
  <c r="X7" i="1" s="1"/>
  <c r="X7" i="7" s="1"/>
  <c r="Y7" i="17"/>
  <c r="Z7" i="17"/>
  <c r="Z7" i="1" s="1"/>
  <c r="AA7" i="17"/>
  <c r="AB7" i="17"/>
  <c r="AC7" i="17"/>
  <c r="AC7" i="1" s="1"/>
  <c r="AC7" i="7" s="1"/>
  <c r="AD7" i="17"/>
  <c r="AD7" i="1" s="1"/>
  <c r="AD7" i="7" s="1"/>
  <c r="AE7" i="17"/>
  <c r="AE7" i="1" s="1"/>
  <c r="AE7" i="7" s="1"/>
  <c r="AF7" i="17"/>
  <c r="AF7" i="1" s="1"/>
  <c r="AF7" i="7" s="1"/>
  <c r="AG7" i="17"/>
  <c r="AH7" i="17"/>
  <c r="AH7" i="1" s="1"/>
  <c r="AI7" i="17"/>
  <c r="AJ7" i="17"/>
  <c r="AK7" i="17"/>
  <c r="AK7" i="1" s="1"/>
  <c r="AK7" i="7" s="1"/>
  <c r="AL7" i="17"/>
  <c r="AL7" i="1" s="1"/>
  <c r="AL7" i="7" s="1"/>
  <c r="AM7" i="17"/>
  <c r="AM7" i="1" s="1"/>
  <c r="AM7" i="7" s="1"/>
  <c r="AN7" i="17"/>
  <c r="AN7" i="1" s="1"/>
  <c r="AN7" i="7" s="1"/>
  <c r="AO7" i="17"/>
  <c r="AP7" i="17"/>
  <c r="AQ7" i="17"/>
  <c r="AR7" i="17"/>
  <c r="AR7" i="1" s="1"/>
  <c r="AS7" i="17"/>
  <c r="AS7" i="1" s="1"/>
  <c r="AS7" i="7" s="1"/>
  <c r="AT7" i="17"/>
  <c r="AT7" i="1" s="1"/>
  <c r="I8" i="17"/>
  <c r="J8" i="17"/>
  <c r="K8" i="17"/>
  <c r="L8" i="17"/>
  <c r="L8" i="1" s="1"/>
  <c r="M8" i="17"/>
  <c r="M8" i="1" s="1"/>
  <c r="M8" i="7" s="1"/>
  <c r="N8" i="17"/>
  <c r="N8" i="1" s="1"/>
  <c r="N8" i="7" s="1"/>
  <c r="O8" i="17"/>
  <c r="O8" i="1" s="1"/>
  <c r="O8" i="7" s="1"/>
  <c r="P8" i="17"/>
  <c r="P8" i="1" s="1"/>
  <c r="P8" i="7" s="1"/>
  <c r="Q8" i="17"/>
  <c r="R8" i="17"/>
  <c r="S8" i="17"/>
  <c r="T8" i="17"/>
  <c r="T8" i="1" s="1"/>
  <c r="U8" i="17"/>
  <c r="U8" i="1" s="1"/>
  <c r="U8" i="7" s="1"/>
  <c r="V8" i="17"/>
  <c r="V8" i="1" s="1"/>
  <c r="V8" i="7" s="1"/>
  <c r="W8" i="17"/>
  <c r="W8" i="1" s="1"/>
  <c r="X8" i="17"/>
  <c r="X8" i="1" s="1"/>
  <c r="X8" i="7" s="1"/>
  <c r="Y8" i="17"/>
  <c r="Z8" i="17"/>
  <c r="AA8" i="17"/>
  <c r="AB8" i="17"/>
  <c r="AB8" i="1" s="1"/>
  <c r="AC8" i="17"/>
  <c r="AC8" i="1" s="1"/>
  <c r="AC8" i="7" s="1"/>
  <c r="AD8" i="17"/>
  <c r="AD8" i="1" s="1"/>
  <c r="AD8" i="7" s="1"/>
  <c r="AE8" i="17"/>
  <c r="AE8" i="1" s="1"/>
  <c r="AE8" i="7" s="1"/>
  <c r="AF8" i="17"/>
  <c r="AF8" i="1" s="1"/>
  <c r="AF8" i="7" s="1"/>
  <c r="AG8" i="17"/>
  <c r="AH8" i="17"/>
  <c r="AI8" i="17"/>
  <c r="AJ8" i="17"/>
  <c r="AJ8" i="1" s="1"/>
  <c r="AK8" i="17"/>
  <c r="AK8" i="1" s="1"/>
  <c r="AK8" i="7" s="1"/>
  <c r="AL8" i="17"/>
  <c r="AL8" i="1" s="1"/>
  <c r="AL8" i="7" s="1"/>
  <c r="AM8" i="17"/>
  <c r="AM8" i="1" s="1"/>
  <c r="AM8" i="7" s="1"/>
  <c r="AN8" i="17"/>
  <c r="AN8" i="1" s="1"/>
  <c r="AN8" i="7" s="1"/>
  <c r="AO8" i="17"/>
  <c r="AP8" i="17"/>
  <c r="AQ8" i="17"/>
  <c r="AR8" i="17"/>
  <c r="AR8" i="1" s="1"/>
  <c r="AS8" i="17"/>
  <c r="AS8" i="1" s="1"/>
  <c r="AS8" i="7" s="1"/>
  <c r="AT8" i="17"/>
  <c r="AT8" i="1" s="1"/>
  <c r="AT8" i="7" s="1"/>
  <c r="I9" i="17"/>
  <c r="J9" i="17"/>
  <c r="K9" i="17"/>
  <c r="L9" i="17"/>
  <c r="L9" i="1" s="1"/>
  <c r="M9" i="17"/>
  <c r="M9" i="1" s="1"/>
  <c r="M9" i="7" s="1"/>
  <c r="N9" i="17"/>
  <c r="N9" i="1" s="1"/>
  <c r="N9" i="7" s="1"/>
  <c r="O9" i="17"/>
  <c r="O9" i="1" s="1"/>
  <c r="O9" i="7" s="1"/>
  <c r="P9" i="17"/>
  <c r="P9" i="1" s="1"/>
  <c r="Q9" i="17"/>
  <c r="R9" i="17"/>
  <c r="R9" i="1" s="1"/>
  <c r="S9" i="17"/>
  <c r="T9" i="17"/>
  <c r="T9" i="1" s="1"/>
  <c r="U9" i="17"/>
  <c r="U9" i="1" s="1"/>
  <c r="V9" i="17"/>
  <c r="V9" i="1" s="1"/>
  <c r="V9" i="7" s="1"/>
  <c r="W9" i="17"/>
  <c r="W9" i="1" s="1"/>
  <c r="W9" i="7" s="1"/>
  <c r="X9" i="17"/>
  <c r="X9" i="1" s="1"/>
  <c r="X9" i="7" s="1"/>
  <c r="Y9" i="17"/>
  <c r="Z9" i="17"/>
  <c r="Z9" i="1" s="1"/>
  <c r="AA9" i="17"/>
  <c r="AB9" i="17"/>
  <c r="AB9" i="1" s="1"/>
  <c r="AC9" i="17"/>
  <c r="AC9" i="1" s="1"/>
  <c r="AC9" i="7" s="1"/>
  <c r="AD9" i="17"/>
  <c r="AD9" i="1" s="1"/>
  <c r="AD9" i="7" s="1"/>
  <c r="AE9" i="17"/>
  <c r="AE9" i="1" s="1"/>
  <c r="AE9" i="7" s="1"/>
  <c r="AF9" i="17"/>
  <c r="AF9" i="1" s="1"/>
  <c r="AF9" i="7" s="1"/>
  <c r="AG9" i="17"/>
  <c r="AH9" i="17"/>
  <c r="AH9" i="1" s="1"/>
  <c r="AI9" i="17"/>
  <c r="AJ9" i="17"/>
  <c r="AJ9" i="1" s="1"/>
  <c r="AK9" i="17"/>
  <c r="AK9" i="1" s="1"/>
  <c r="AK9" i="7" s="1"/>
  <c r="AL9" i="17"/>
  <c r="AL9" i="1" s="1"/>
  <c r="AL9" i="7" s="1"/>
  <c r="AM9" i="17"/>
  <c r="AM9" i="1" s="1"/>
  <c r="AM9" i="7" s="1"/>
  <c r="AN9" i="17"/>
  <c r="AN9" i="1" s="1"/>
  <c r="AN9" i="7" s="1"/>
  <c r="AO9" i="17"/>
  <c r="AP9" i="17"/>
  <c r="AP9" i="1" s="1"/>
  <c r="AQ9" i="17"/>
  <c r="AR9" i="17"/>
  <c r="AS9" i="17"/>
  <c r="AS9" i="1" s="1"/>
  <c r="AS9" i="7" s="1"/>
  <c r="AT9" i="17"/>
  <c r="AT9" i="1" s="1"/>
  <c r="AT9" i="7" s="1"/>
  <c r="AU9" i="1"/>
  <c r="AU9" i="7" s="1"/>
  <c r="AV9" i="1"/>
  <c r="AV9" i="7" s="1"/>
  <c r="I10" i="17"/>
  <c r="J10" i="17"/>
  <c r="J10" i="1" s="1"/>
  <c r="K10" i="17"/>
  <c r="L10" i="17"/>
  <c r="L10" i="1" s="1"/>
  <c r="M10" i="17"/>
  <c r="M10" i="1" s="1"/>
  <c r="M10" i="7" s="1"/>
  <c r="N10" i="17"/>
  <c r="N10" i="1" s="1"/>
  <c r="N10" i="7" s="1"/>
  <c r="O10" i="17"/>
  <c r="O10" i="1" s="1"/>
  <c r="P10" i="17"/>
  <c r="P10" i="1" s="1"/>
  <c r="P10" i="7" s="1"/>
  <c r="Q10" i="17"/>
  <c r="R10" i="17"/>
  <c r="S10" i="17"/>
  <c r="T10" i="17"/>
  <c r="T10" i="1" s="1"/>
  <c r="U10" i="17"/>
  <c r="U10" i="1" s="1"/>
  <c r="U10" i="7" s="1"/>
  <c r="V10" i="17"/>
  <c r="V10" i="1" s="1"/>
  <c r="V10" i="7" s="1"/>
  <c r="W10" i="17"/>
  <c r="W10" i="1" s="1"/>
  <c r="W10" i="7" s="1"/>
  <c r="X10" i="17"/>
  <c r="X10" i="1" s="1"/>
  <c r="X10" i="7" s="1"/>
  <c r="Y10" i="17"/>
  <c r="Z10" i="17"/>
  <c r="AA10" i="17"/>
  <c r="AB10" i="17"/>
  <c r="AC10" i="17"/>
  <c r="AC10" i="1" s="1"/>
  <c r="AC10" i="7" s="1"/>
  <c r="AD10" i="17"/>
  <c r="AD10" i="1" s="1"/>
  <c r="AD10" i="7" s="1"/>
  <c r="AE10" i="17"/>
  <c r="AE10" i="1" s="1"/>
  <c r="AE10" i="7" s="1"/>
  <c r="AF10" i="17"/>
  <c r="AF10" i="1" s="1"/>
  <c r="AF10" i="7" s="1"/>
  <c r="AG10" i="17"/>
  <c r="AH10" i="17"/>
  <c r="AI10" i="17"/>
  <c r="AJ10" i="17"/>
  <c r="AK10" i="17"/>
  <c r="AK10" i="1" s="1"/>
  <c r="AL10" i="17"/>
  <c r="AL10" i="1" s="1"/>
  <c r="AL10" i="7" s="1"/>
  <c r="AM10" i="17"/>
  <c r="AM10" i="1" s="1"/>
  <c r="AM10" i="7" s="1"/>
  <c r="AN10" i="17"/>
  <c r="AN10" i="1" s="1"/>
  <c r="AN10" i="7" s="1"/>
  <c r="AO10" i="17"/>
  <c r="AP10" i="17"/>
  <c r="AP10" i="1" s="1"/>
  <c r="AQ10" i="17"/>
  <c r="AR10" i="17"/>
  <c r="AS10" i="17"/>
  <c r="AS10" i="1" s="1"/>
  <c r="AT10" i="17"/>
  <c r="AT10" i="1" s="1"/>
  <c r="AT10" i="7" s="1"/>
  <c r="AU10" i="1"/>
  <c r="AU10" i="7" s="1"/>
  <c r="I11" i="17"/>
  <c r="J11" i="17"/>
  <c r="K11" i="17"/>
  <c r="L11" i="17"/>
  <c r="M11" i="17"/>
  <c r="M11" i="1" s="1"/>
  <c r="M11" i="7" s="1"/>
  <c r="N11" i="17"/>
  <c r="N11" i="1" s="1"/>
  <c r="N11" i="7" s="1"/>
  <c r="O11" i="17"/>
  <c r="O11" i="1" s="1"/>
  <c r="O11" i="7" s="1"/>
  <c r="P11" i="17"/>
  <c r="P11" i="1" s="1"/>
  <c r="P11" i="7" s="1"/>
  <c r="Q11" i="17"/>
  <c r="R11" i="17"/>
  <c r="S11" i="17"/>
  <c r="T11" i="17"/>
  <c r="U11" i="17"/>
  <c r="U11" i="1" s="1"/>
  <c r="U11" i="7" s="1"/>
  <c r="V11" i="17"/>
  <c r="V11" i="1" s="1"/>
  <c r="V11" i="7" s="1"/>
  <c r="W11" i="17"/>
  <c r="W11" i="1" s="1"/>
  <c r="W11" i="7" s="1"/>
  <c r="X11" i="17"/>
  <c r="X11" i="1" s="1"/>
  <c r="X11" i="7" s="1"/>
  <c r="Y11" i="17"/>
  <c r="Z11" i="17"/>
  <c r="AA11" i="17"/>
  <c r="AB11" i="17"/>
  <c r="AC11" i="17"/>
  <c r="AC11" i="1" s="1"/>
  <c r="AC11" i="7" s="1"/>
  <c r="AD11" i="17"/>
  <c r="AD11" i="1" s="1"/>
  <c r="AD11" i="7" s="1"/>
  <c r="AE11" i="17"/>
  <c r="AE11" i="1" s="1"/>
  <c r="AE11" i="7" s="1"/>
  <c r="AF11" i="17"/>
  <c r="AF11" i="1" s="1"/>
  <c r="AF11" i="7" s="1"/>
  <c r="AG11" i="17"/>
  <c r="AH11" i="17"/>
  <c r="AI11" i="17"/>
  <c r="AJ11" i="17"/>
  <c r="AK11" i="17"/>
  <c r="AK11" i="1" s="1"/>
  <c r="AK11" i="7" s="1"/>
  <c r="AL11" i="17"/>
  <c r="AL11" i="1" s="1"/>
  <c r="AM11" i="17"/>
  <c r="AM11" i="1" s="1"/>
  <c r="AM11" i="7" s="1"/>
  <c r="AN11" i="17"/>
  <c r="AN11" i="1" s="1"/>
  <c r="AN11" i="7" s="1"/>
  <c r="AO11" i="17"/>
  <c r="AP11" i="17"/>
  <c r="AQ11" i="17"/>
  <c r="AR11" i="17"/>
  <c r="AR11" i="1" s="1"/>
  <c r="AS11" i="17"/>
  <c r="AS11" i="1" s="1"/>
  <c r="AS11" i="7" s="1"/>
  <c r="AT11" i="17"/>
  <c r="AT11" i="1" s="1"/>
  <c r="AT11" i="7" s="1"/>
  <c r="I12" i="17"/>
  <c r="I12" i="1" s="1"/>
  <c r="J12" i="17"/>
  <c r="K12" i="17"/>
  <c r="L12" i="17"/>
  <c r="M12" i="17"/>
  <c r="N12" i="17"/>
  <c r="N12" i="1" s="1"/>
  <c r="O12" i="17"/>
  <c r="O12" i="1" s="1"/>
  <c r="O12" i="7" s="1"/>
  <c r="P12" i="17"/>
  <c r="P12" i="1" s="1"/>
  <c r="P12" i="7" s="1"/>
  <c r="Q12" i="17"/>
  <c r="R12" i="17"/>
  <c r="S12" i="17"/>
  <c r="T12" i="17"/>
  <c r="U12" i="17"/>
  <c r="U12" i="1" s="1"/>
  <c r="U12" i="7" s="1"/>
  <c r="V12" i="17"/>
  <c r="V12" i="1" s="1"/>
  <c r="V12" i="7" s="1"/>
  <c r="W12" i="17"/>
  <c r="W12" i="1" s="1"/>
  <c r="X12" i="17"/>
  <c r="X12" i="1" s="1"/>
  <c r="X12" i="7" s="1"/>
  <c r="Y12" i="17"/>
  <c r="Z12" i="17"/>
  <c r="AA12" i="17"/>
  <c r="AB12" i="17"/>
  <c r="AB12" i="1" s="1"/>
  <c r="AC12" i="17"/>
  <c r="AC12" i="1" s="1"/>
  <c r="AC12" i="7" s="1"/>
  <c r="AD12" i="17"/>
  <c r="AD12" i="1" s="1"/>
  <c r="AD12" i="7" s="1"/>
  <c r="AE12" i="17"/>
  <c r="AE12" i="1" s="1"/>
  <c r="AE12" i="7" s="1"/>
  <c r="AF12" i="17"/>
  <c r="AF12" i="1" s="1"/>
  <c r="AF12" i="7" s="1"/>
  <c r="AG12" i="17"/>
  <c r="AH12" i="17"/>
  <c r="AI12" i="17"/>
  <c r="AJ12" i="17"/>
  <c r="AJ12" i="1" s="1"/>
  <c r="AK12" i="17"/>
  <c r="AK12" i="1" s="1"/>
  <c r="AK12" i="7" s="1"/>
  <c r="AL12" i="17"/>
  <c r="AL12" i="1" s="1"/>
  <c r="AL12" i="7" s="1"/>
  <c r="AM12" i="17"/>
  <c r="AM12" i="1" s="1"/>
  <c r="AM12" i="7" s="1"/>
  <c r="AN12" i="17"/>
  <c r="AN12" i="1" s="1"/>
  <c r="AN12" i="7" s="1"/>
  <c r="AO12" i="17"/>
  <c r="AO12" i="1" s="1"/>
  <c r="AP12" i="17"/>
  <c r="AQ12" i="17"/>
  <c r="AR12" i="17"/>
  <c r="AS12" i="17"/>
  <c r="AS12" i="1" s="1"/>
  <c r="AS12" i="7" s="1"/>
  <c r="AT12" i="17"/>
  <c r="AT12" i="1" s="1"/>
  <c r="AT12" i="7" s="1"/>
  <c r="I13" i="17"/>
  <c r="J13" i="17"/>
  <c r="K13" i="17"/>
  <c r="L13" i="17"/>
  <c r="L13" i="1" s="1"/>
  <c r="L13" i="7" s="1"/>
  <c r="M13" i="17"/>
  <c r="M13" i="1" s="1"/>
  <c r="N13" i="17"/>
  <c r="N13" i="1" s="1"/>
  <c r="N13" i="7" s="1"/>
  <c r="O13" i="17"/>
  <c r="O13" i="1" s="1"/>
  <c r="O13" i="7" s="1"/>
  <c r="P13" i="17"/>
  <c r="P13" i="1" s="1"/>
  <c r="P13" i="7" s="1"/>
  <c r="Q13" i="17"/>
  <c r="R13" i="17"/>
  <c r="S13" i="17"/>
  <c r="S13" i="1" s="1"/>
  <c r="S13" i="7" s="1"/>
  <c r="T13" i="17"/>
  <c r="T13" i="1" s="1"/>
  <c r="U13" i="17"/>
  <c r="U13" i="1" s="1"/>
  <c r="V13" i="17"/>
  <c r="V13" i="1" s="1"/>
  <c r="V13" i="7" s="1"/>
  <c r="W13" i="17"/>
  <c r="W13" i="1" s="1"/>
  <c r="W13" i="7" s="1"/>
  <c r="X13" i="17"/>
  <c r="X13" i="1" s="1"/>
  <c r="X13" i="7" s="1"/>
  <c r="Y13" i="17"/>
  <c r="Z13" i="17"/>
  <c r="AA13" i="17"/>
  <c r="AB13" i="17"/>
  <c r="AB13" i="1" s="1"/>
  <c r="AC13" i="17"/>
  <c r="AC13" i="1" s="1"/>
  <c r="AD13" i="17"/>
  <c r="AD13" i="1" s="1"/>
  <c r="AD13" i="7" s="1"/>
  <c r="AE13" i="17"/>
  <c r="AE13" i="1" s="1"/>
  <c r="AE13" i="7" s="1"/>
  <c r="AF13" i="17"/>
  <c r="AF13" i="1" s="1"/>
  <c r="AF13" i="7" s="1"/>
  <c r="AG13" i="17"/>
  <c r="AH13" i="17"/>
  <c r="AI13" i="17"/>
  <c r="AJ13" i="17"/>
  <c r="AJ13" i="1" s="1"/>
  <c r="AK13" i="17"/>
  <c r="AK13" i="1" s="1"/>
  <c r="AK13" i="7" s="1"/>
  <c r="AL13" i="17"/>
  <c r="AL13" i="1" s="1"/>
  <c r="AL13" i="7" s="1"/>
  <c r="AM13" i="17"/>
  <c r="AM13" i="1" s="1"/>
  <c r="AM13" i="7" s="1"/>
  <c r="AN13" i="17"/>
  <c r="AN13" i="1" s="1"/>
  <c r="AN13" i="7" s="1"/>
  <c r="AO13" i="17"/>
  <c r="AP13" i="17"/>
  <c r="AP13" i="1" s="1"/>
  <c r="AP13" i="7" s="1"/>
  <c r="AQ13" i="17"/>
  <c r="AR13" i="17"/>
  <c r="AS13" i="17"/>
  <c r="AS13" i="1" s="1"/>
  <c r="AS13" i="7" s="1"/>
  <c r="AT13" i="17"/>
  <c r="AU13" i="1"/>
  <c r="AV13" i="1"/>
  <c r="AV13" i="7" s="1"/>
  <c r="I14" i="17"/>
  <c r="J14" i="17"/>
  <c r="K14" i="17"/>
  <c r="L14" i="17"/>
  <c r="L14" i="1" s="1"/>
  <c r="M14" i="17"/>
  <c r="M14" i="1" s="1"/>
  <c r="M14" i="7" s="1"/>
  <c r="N14" i="17"/>
  <c r="N14" i="1" s="1"/>
  <c r="N14" i="7" s="1"/>
  <c r="O14" i="17"/>
  <c r="P14" i="17"/>
  <c r="P14" i="1" s="1"/>
  <c r="P14" i="7" s="1"/>
  <c r="Q14" i="17"/>
  <c r="R14" i="17"/>
  <c r="S14" i="17"/>
  <c r="T14" i="17"/>
  <c r="T14" i="1" s="1"/>
  <c r="U14" i="17"/>
  <c r="U14" i="1" s="1"/>
  <c r="V14" i="17"/>
  <c r="V14" i="1" s="1"/>
  <c r="W14" i="17"/>
  <c r="W14" i="1" s="1"/>
  <c r="W14" i="7" s="1"/>
  <c r="X14" i="17"/>
  <c r="X14" i="1" s="1"/>
  <c r="Y14" i="17"/>
  <c r="Z14" i="17"/>
  <c r="AA14" i="17"/>
  <c r="AB14" i="17"/>
  <c r="AB14" i="1" s="1"/>
  <c r="AC14" i="17"/>
  <c r="AC14" i="1" s="1"/>
  <c r="AC14" i="7" s="1"/>
  <c r="AD14" i="17"/>
  <c r="AD14" i="1" s="1"/>
  <c r="AD14" i="7" s="1"/>
  <c r="AE14" i="17"/>
  <c r="AE14" i="1" s="1"/>
  <c r="AE14" i="7" s="1"/>
  <c r="AF14" i="17"/>
  <c r="AF14" i="1" s="1"/>
  <c r="AF14" i="7" s="1"/>
  <c r="AG14" i="17"/>
  <c r="AH14" i="17"/>
  <c r="AI14" i="17"/>
  <c r="AI14" i="1" s="1"/>
  <c r="AI14" i="7" s="1"/>
  <c r="AJ14" i="17"/>
  <c r="AK14" i="17"/>
  <c r="AK14" i="1" s="1"/>
  <c r="AK14" i="7" s="1"/>
  <c r="AL14" i="17"/>
  <c r="AL14" i="1" s="1"/>
  <c r="AL14" i="7" s="1"/>
  <c r="AM14" i="17"/>
  <c r="AM14" i="1" s="1"/>
  <c r="AM14" i="7" s="1"/>
  <c r="AN14" i="17"/>
  <c r="AN14" i="1" s="1"/>
  <c r="AN14" i="7" s="1"/>
  <c r="AO14" i="17"/>
  <c r="AP14" i="17"/>
  <c r="AP14" i="1" s="1"/>
  <c r="AP14" i="7" s="1"/>
  <c r="AQ14" i="17"/>
  <c r="AR14" i="17"/>
  <c r="AR14" i="1" s="1"/>
  <c r="AS14" i="17"/>
  <c r="AS14" i="1" s="1"/>
  <c r="AS14" i="7" s="1"/>
  <c r="AT14" i="17"/>
  <c r="AT14" i="1" s="1"/>
  <c r="AT14" i="7" s="1"/>
  <c r="AU14" i="1"/>
  <c r="AU14" i="7" s="1"/>
  <c r="I15" i="17"/>
  <c r="J15" i="17"/>
  <c r="K15" i="17"/>
  <c r="L15" i="17"/>
  <c r="M15" i="17"/>
  <c r="M15" i="1" s="1"/>
  <c r="M15" i="7" s="1"/>
  <c r="N15" i="17"/>
  <c r="N15" i="1" s="1"/>
  <c r="N15" i="7" s="1"/>
  <c r="O15" i="17"/>
  <c r="O15" i="1" s="1"/>
  <c r="O15" i="7" s="1"/>
  <c r="P15" i="17"/>
  <c r="P15" i="1" s="1"/>
  <c r="P15" i="7" s="1"/>
  <c r="Q15" i="17"/>
  <c r="R15" i="17"/>
  <c r="S15" i="17"/>
  <c r="T15" i="17"/>
  <c r="U15" i="17"/>
  <c r="U15" i="1" s="1"/>
  <c r="U15" i="7" s="1"/>
  <c r="V15" i="17"/>
  <c r="V15" i="1" s="1"/>
  <c r="V15" i="7" s="1"/>
  <c r="W15" i="17"/>
  <c r="W15" i="1" s="1"/>
  <c r="W15" i="7" s="1"/>
  <c r="X15" i="17"/>
  <c r="X15" i="1" s="1"/>
  <c r="X15" i="7" s="1"/>
  <c r="Y15" i="17"/>
  <c r="Z15" i="17"/>
  <c r="AA15" i="17"/>
  <c r="AB15" i="17"/>
  <c r="AC15" i="17"/>
  <c r="AC15" i="1" s="1"/>
  <c r="AC15" i="7" s="1"/>
  <c r="AD15" i="17"/>
  <c r="AD15" i="1" s="1"/>
  <c r="AD15" i="7" s="1"/>
  <c r="AE15" i="17"/>
  <c r="AE15" i="1" s="1"/>
  <c r="AE15" i="7" s="1"/>
  <c r="AF15" i="17"/>
  <c r="AF15" i="1" s="1"/>
  <c r="AF15" i="7" s="1"/>
  <c r="AG15" i="17"/>
  <c r="AH15" i="17"/>
  <c r="AI15" i="17"/>
  <c r="AJ15" i="17"/>
  <c r="AK15" i="17"/>
  <c r="AK15" i="1" s="1"/>
  <c r="AL15" i="17"/>
  <c r="AL15" i="1" s="1"/>
  <c r="AM15" i="17"/>
  <c r="AM15" i="1" s="1"/>
  <c r="AM15" i="7" s="1"/>
  <c r="AN15" i="17"/>
  <c r="AN15" i="1" s="1"/>
  <c r="AN15" i="7" s="1"/>
  <c r="AO15" i="17"/>
  <c r="AP15" i="17"/>
  <c r="AQ15" i="17"/>
  <c r="AR15" i="17"/>
  <c r="AR15" i="1" s="1"/>
  <c r="AS15" i="17"/>
  <c r="AS15" i="1" s="1"/>
  <c r="AT15" i="17"/>
  <c r="AT15" i="1" s="1"/>
  <c r="I16" i="17"/>
  <c r="J16" i="17"/>
  <c r="K16" i="17"/>
  <c r="L16" i="17"/>
  <c r="L16" i="1" s="1"/>
  <c r="M16" i="17"/>
  <c r="M16" i="1" s="1"/>
  <c r="M16" i="7" s="1"/>
  <c r="N16" i="17"/>
  <c r="N16" i="1" s="1"/>
  <c r="N16" i="7" s="1"/>
  <c r="O16" i="17"/>
  <c r="O16" i="1" s="1"/>
  <c r="P16" i="17"/>
  <c r="P16" i="1" s="1"/>
  <c r="Q16" i="17"/>
  <c r="R16" i="17"/>
  <c r="R16" i="1" s="1"/>
  <c r="S16" i="17"/>
  <c r="T16" i="17"/>
  <c r="U16" i="17"/>
  <c r="U16" i="1" s="1"/>
  <c r="U16" i="7" s="1"/>
  <c r="V16" i="17"/>
  <c r="V16" i="1" s="1"/>
  <c r="V16" i="7" s="1"/>
  <c r="W16" i="17"/>
  <c r="W16" i="1" s="1"/>
  <c r="W16" i="7" s="1"/>
  <c r="X16" i="17"/>
  <c r="X16" i="1" s="1"/>
  <c r="X16" i="7" s="1"/>
  <c r="Y16" i="17"/>
  <c r="Z16" i="17"/>
  <c r="Z16" i="1" s="1"/>
  <c r="AA16" i="17"/>
  <c r="AB16" i="17"/>
  <c r="AC16" i="17"/>
  <c r="AC16" i="1" s="1"/>
  <c r="AC16" i="7" s="1"/>
  <c r="AD16" i="17"/>
  <c r="AD16" i="1" s="1"/>
  <c r="AD16" i="7" s="1"/>
  <c r="AE16" i="17"/>
  <c r="AE16" i="1" s="1"/>
  <c r="AE16" i="7" s="1"/>
  <c r="AF16" i="17"/>
  <c r="AF16" i="1" s="1"/>
  <c r="AF16" i="7" s="1"/>
  <c r="AG16" i="17"/>
  <c r="AH16" i="17"/>
  <c r="AH16" i="1" s="1"/>
  <c r="AI16" i="17"/>
  <c r="AJ16" i="17"/>
  <c r="AJ16" i="1" s="1"/>
  <c r="AK16" i="17"/>
  <c r="AK16" i="1" s="1"/>
  <c r="AK16" i="7" s="1"/>
  <c r="AL16" i="17"/>
  <c r="AL16" i="1" s="1"/>
  <c r="AL16" i="7" s="1"/>
  <c r="AM16" i="17"/>
  <c r="AM16" i="1" s="1"/>
  <c r="AM16" i="7" s="1"/>
  <c r="AN16" i="17"/>
  <c r="AN16" i="1" s="1"/>
  <c r="AN16" i="7" s="1"/>
  <c r="AO16" i="17"/>
  <c r="AO16" i="1" s="1"/>
  <c r="AO16" i="7" s="1"/>
  <c r="AP16" i="17"/>
  <c r="AP16" i="1" s="1"/>
  <c r="AQ16" i="17"/>
  <c r="AR16" i="17"/>
  <c r="AR16" i="1" s="1"/>
  <c r="AS16" i="17"/>
  <c r="AS16" i="1" s="1"/>
  <c r="AS16" i="7" s="1"/>
  <c r="AT16" i="17"/>
  <c r="AT16" i="1" s="1"/>
  <c r="AT16" i="7" s="1"/>
  <c r="I17" i="17"/>
  <c r="J17" i="17"/>
  <c r="K17" i="17"/>
  <c r="L17" i="17"/>
  <c r="L17" i="1" s="1"/>
  <c r="M17" i="17"/>
  <c r="M17" i="1" s="1"/>
  <c r="M17" i="7" s="1"/>
  <c r="N17" i="17"/>
  <c r="N17" i="1" s="1"/>
  <c r="N17" i="7" s="1"/>
  <c r="O17" i="17"/>
  <c r="O17" i="1" s="1"/>
  <c r="O17" i="7" s="1"/>
  <c r="P17" i="17"/>
  <c r="P17" i="1" s="1"/>
  <c r="P17" i="7" s="1"/>
  <c r="Q17" i="17"/>
  <c r="R17" i="17"/>
  <c r="S17" i="17"/>
  <c r="T17" i="17"/>
  <c r="T17" i="1" s="1"/>
  <c r="U17" i="17"/>
  <c r="U17" i="1" s="1"/>
  <c r="V17" i="17"/>
  <c r="V17" i="1" s="1"/>
  <c r="W17" i="17"/>
  <c r="W17" i="1" s="1"/>
  <c r="W17" i="7" s="1"/>
  <c r="X17" i="17"/>
  <c r="X17" i="1" s="1"/>
  <c r="X17" i="7" s="1"/>
  <c r="Y17" i="17"/>
  <c r="Z17" i="17"/>
  <c r="AA17" i="17"/>
  <c r="AB17" i="17"/>
  <c r="AB17" i="1" s="1"/>
  <c r="AC17" i="17"/>
  <c r="AC17" i="1" s="1"/>
  <c r="AD17" i="17"/>
  <c r="AE17" i="17"/>
  <c r="AE17" i="1" s="1"/>
  <c r="AE17" i="7" s="1"/>
  <c r="AF17" i="17"/>
  <c r="AF17" i="1" s="1"/>
  <c r="AF17" i="7" s="1"/>
  <c r="AG17" i="17"/>
  <c r="AH17" i="17"/>
  <c r="AI17" i="17"/>
  <c r="AJ17" i="17"/>
  <c r="AJ17" i="1" s="1"/>
  <c r="AK17" i="17"/>
  <c r="AK17" i="1" s="1"/>
  <c r="AL17" i="17"/>
  <c r="AL17" i="1" s="1"/>
  <c r="AM17" i="17"/>
  <c r="AM17" i="1" s="1"/>
  <c r="AN17" i="17"/>
  <c r="AN17" i="1" s="1"/>
  <c r="AN17" i="7" s="1"/>
  <c r="AO17" i="17"/>
  <c r="AP17" i="17"/>
  <c r="AQ17" i="17"/>
  <c r="AR17" i="17"/>
  <c r="AR17" i="1" s="1"/>
  <c r="AS17" i="17"/>
  <c r="AS17" i="1" s="1"/>
  <c r="AT17" i="17"/>
  <c r="AT17" i="1" s="1"/>
  <c r="AU17" i="1"/>
  <c r="AV17" i="1"/>
  <c r="AV17" i="7" s="1"/>
  <c r="I18" i="17"/>
  <c r="J18" i="17"/>
  <c r="K18" i="17"/>
  <c r="L18" i="17"/>
  <c r="L18" i="1" s="1"/>
  <c r="M18" i="17"/>
  <c r="M18" i="1" s="1"/>
  <c r="N18" i="17"/>
  <c r="N18" i="1" s="1"/>
  <c r="N18" i="7" s="1"/>
  <c r="O18" i="17"/>
  <c r="O18" i="1" s="1"/>
  <c r="O18" i="7" s="1"/>
  <c r="P18" i="17"/>
  <c r="P18" i="1" s="1"/>
  <c r="P18" i="7" s="1"/>
  <c r="Q18" i="17"/>
  <c r="R18" i="17"/>
  <c r="S18" i="17"/>
  <c r="T18" i="17"/>
  <c r="T18" i="1" s="1"/>
  <c r="U18" i="17"/>
  <c r="U18" i="1" s="1"/>
  <c r="V18" i="17"/>
  <c r="V18" i="1" s="1"/>
  <c r="V18" i="7" s="1"/>
  <c r="W18" i="17"/>
  <c r="W18" i="1" s="1"/>
  <c r="W18" i="7" s="1"/>
  <c r="X18" i="17"/>
  <c r="X18" i="1" s="1"/>
  <c r="X18" i="7" s="1"/>
  <c r="Y18" i="17"/>
  <c r="Z18" i="17"/>
  <c r="AA18" i="17"/>
  <c r="AB18" i="17"/>
  <c r="AB18" i="1" s="1"/>
  <c r="AC18" i="17"/>
  <c r="AC18" i="1" s="1"/>
  <c r="AD18" i="17"/>
  <c r="AD18" i="1" s="1"/>
  <c r="AE18" i="17"/>
  <c r="AE18" i="1" s="1"/>
  <c r="AE18" i="7" s="1"/>
  <c r="AF18" i="17"/>
  <c r="AF18" i="1" s="1"/>
  <c r="AF18" i="7" s="1"/>
  <c r="AG18" i="17"/>
  <c r="AH18" i="17"/>
  <c r="AI18" i="17"/>
  <c r="AJ18" i="17"/>
  <c r="AJ18" i="1" s="1"/>
  <c r="AK18" i="17"/>
  <c r="AK18" i="1" s="1"/>
  <c r="AL18" i="17"/>
  <c r="AL18" i="1" s="1"/>
  <c r="AM18" i="17"/>
  <c r="AM18" i="1" s="1"/>
  <c r="AM18" i="7" s="1"/>
  <c r="AN18" i="17"/>
  <c r="AN18" i="1" s="1"/>
  <c r="AN18" i="7" s="1"/>
  <c r="AO18" i="17"/>
  <c r="AP18" i="17"/>
  <c r="AQ18" i="17"/>
  <c r="AR18" i="17"/>
  <c r="AR18" i="1" s="1"/>
  <c r="AS18" i="17"/>
  <c r="AS18" i="1" s="1"/>
  <c r="AT18" i="17"/>
  <c r="I19" i="17"/>
  <c r="I19" i="1" s="1"/>
  <c r="J19" i="17"/>
  <c r="J19" i="1" s="1"/>
  <c r="K19" i="17"/>
  <c r="L19" i="17"/>
  <c r="M19" i="17"/>
  <c r="M19" i="1" s="1"/>
  <c r="N19" i="17"/>
  <c r="N19" i="1" s="1"/>
  <c r="N19" i="7" s="1"/>
  <c r="O19" i="17"/>
  <c r="O19" i="1" s="1"/>
  <c r="O19" i="7" s="1"/>
  <c r="P19" i="17"/>
  <c r="P19" i="1" s="1"/>
  <c r="P19" i="7" s="1"/>
  <c r="Q19" i="17"/>
  <c r="R19" i="17"/>
  <c r="R19" i="1" s="1"/>
  <c r="S19" i="17"/>
  <c r="T19" i="17"/>
  <c r="T19" i="1" s="1"/>
  <c r="U19" i="17"/>
  <c r="U19" i="1" s="1"/>
  <c r="V19" i="17"/>
  <c r="V19" i="1" s="1"/>
  <c r="W19" i="17"/>
  <c r="W19" i="1" s="1"/>
  <c r="W19" i="7" s="1"/>
  <c r="X19" i="17"/>
  <c r="X19" i="1" s="1"/>
  <c r="X19" i="7" s="1"/>
  <c r="Y19" i="17"/>
  <c r="Z19" i="17"/>
  <c r="AA19" i="17"/>
  <c r="AB19" i="17"/>
  <c r="AB19" i="1" s="1"/>
  <c r="AC19" i="17"/>
  <c r="AD19" i="17"/>
  <c r="AD19" i="1" s="1"/>
  <c r="AE19" i="17"/>
  <c r="AE19" i="1" s="1"/>
  <c r="AE19" i="7" s="1"/>
  <c r="AF19" i="17"/>
  <c r="AF19" i="1" s="1"/>
  <c r="AF19" i="7" s="1"/>
  <c r="AG19" i="17"/>
  <c r="AH19" i="17"/>
  <c r="AI19" i="17"/>
  <c r="AJ19" i="17"/>
  <c r="AJ19" i="1" s="1"/>
  <c r="AK19" i="17"/>
  <c r="AK19" i="1" s="1"/>
  <c r="AK19" i="7" s="1"/>
  <c r="AL19" i="17"/>
  <c r="AL19" i="1" s="1"/>
  <c r="AL19" i="7" s="1"/>
  <c r="AM19" i="17"/>
  <c r="AM19" i="1" s="1"/>
  <c r="AM19" i="7" s="1"/>
  <c r="AN19" i="17"/>
  <c r="AN19" i="1" s="1"/>
  <c r="AN19" i="7" s="1"/>
  <c r="AO19" i="17"/>
  <c r="AP19" i="17"/>
  <c r="AQ19" i="17"/>
  <c r="AR19" i="17"/>
  <c r="AR19" i="1" s="1"/>
  <c r="AS19" i="17"/>
  <c r="AT19" i="17"/>
  <c r="AT19" i="1" s="1"/>
  <c r="AT19" i="7" s="1"/>
  <c r="I20" i="17"/>
  <c r="J20" i="17"/>
  <c r="K20" i="17"/>
  <c r="L20" i="17"/>
  <c r="L20" i="1" s="1"/>
  <c r="M20" i="17"/>
  <c r="M20" i="1" s="1"/>
  <c r="N20" i="17"/>
  <c r="N20" i="1" s="1"/>
  <c r="N20" i="7" s="1"/>
  <c r="O20" i="17"/>
  <c r="O20" i="1" s="1"/>
  <c r="O20" i="7" s="1"/>
  <c r="P20" i="17"/>
  <c r="P20" i="1" s="1"/>
  <c r="P20" i="7" s="1"/>
  <c r="Q20" i="17"/>
  <c r="R20" i="17"/>
  <c r="S20" i="17"/>
  <c r="T20" i="17"/>
  <c r="T20" i="1" s="1"/>
  <c r="U20" i="17"/>
  <c r="U20" i="1" s="1"/>
  <c r="U20" i="7" s="1"/>
  <c r="V20" i="17"/>
  <c r="V20" i="1" s="1"/>
  <c r="V20" i="7" s="1"/>
  <c r="W20" i="17"/>
  <c r="W20" i="1" s="1"/>
  <c r="W20" i="7" s="1"/>
  <c r="X20" i="17"/>
  <c r="X20" i="1" s="1"/>
  <c r="X20" i="7" s="1"/>
  <c r="Y20" i="17"/>
  <c r="Z20" i="17"/>
  <c r="AA20" i="17"/>
  <c r="AB20" i="17"/>
  <c r="AB20" i="1" s="1"/>
  <c r="AC20" i="17"/>
  <c r="AC20" i="1" s="1"/>
  <c r="AC20" i="7" s="1"/>
  <c r="AD20" i="17"/>
  <c r="AD20" i="1" s="1"/>
  <c r="AD20" i="7" s="1"/>
  <c r="AE20" i="17"/>
  <c r="AE20" i="1" s="1"/>
  <c r="AE20" i="7" s="1"/>
  <c r="AF20" i="17"/>
  <c r="AF20" i="1" s="1"/>
  <c r="AG20" i="17"/>
  <c r="AH20" i="17"/>
  <c r="AI20" i="17"/>
  <c r="AJ20" i="17"/>
  <c r="AJ20" i="1" s="1"/>
  <c r="AK20" i="17"/>
  <c r="AK20" i="1" s="1"/>
  <c r="AK20" i="7" s="1"/>
  <c r="AL20" i="17"/>
  <c r="AL20" i="1" s="1"/>
  <c r="AL20" i="7" s="1"/>
  <c r="AM20" i="17"/>
  <c r="AM20" i="1" s="1"/>
  <c r="AM20" i="7" s="1"/>
  <c r="AN20" i="17"/>
  <c r="AN20" i="1" s="1"/>
  <c r="AN20" i="7" s="1"/>
  <c r="AO20" i="17"/>
  <c r="AP20" i="17"/>
  <c r="AQ20" i="17"/>
  <c r="AR20" i="17"/>
  <c r="AR20" i="1" s="1"/>
  <c r="AS20" i="17"/>
  <c r="AS20" i="1" s="1"/>
  <c r="AS20" i="7" s="1"/>
  <c r="AT20" i="17"/>
  <c r="AT20" i="1" s="1"/>
  <c r="AT20" i="7" s="1"/>
  <c r="I21" i="17"/>
  <c r="J21" i="17"/>
  <c r="J21" i="1" s="1"/>
  <c r="K21" i="17"/>
  <c r="L21" i="17"/>
  <c r="M21" i="17"/>
  <c r="M21" i="1" s="1"/>
  <c r="N21" i="17"/>
  <c r="N21" i="1" s="1"/>
  <c r="N21" i="7" s="1"/>
  <c r="O21" i="17"/>
  <c r="O21" i="1" s="1"/>
  <c r="O21" i="7" s="1"/>
  <c r="P21" i="17"/>
  <c r="P21" i="1" s="1"/>
  <c r="P21" i="7" s="1"/>
  <c r="Q21" i="17"/>
  <c r="R21" i="17"/>
  <c r="R21" i="1" s="1"/>
  <c r="S21" i="17"/>
  <c r="T21" i="17"/>
  <c r="U21" i="17"/>
  <c r="U21" i="1" s="1"/>
  <c r="U21" i="7" s="1"/>
  <c r="V21" i="17"/>
  <c r="V21" i="1" s="1"/>
  <c r="V21" i="7" s="1"/>
  <c r="W21" i="17"/>
  <c r="W21" i="1" s="1"/>
  <c r="W21" i="7" s="1"/>
  <c r="X21" i="17"/>
  <c r="X21" i="1" s="1"/>
  <c r="X21" i="7" s="1"/>
  <c r="Y21" i="17"/>
  <c r="Z21" i="17"/>
  <c r="Z21" i="1" s="1"/>
  <c r="AA21" i="17"/>
  <c r="AB21" i="17"/>
  <c r="AB21" i="1" s="1"/>
  <c r="AC21" i="17"/>
  <c r="AC21" i="1" s="1"/>
  <c r="AC21" i="7" s="1"/>
  <c r="AD21" i="17"/>
  <c r="AD21" i="1" s="1"/>
  <c r="AD21" i="7" s="1"/>
  <c r="AE21" i="17"/>
  <c r="AE21" i="1" s="1"/>
  <c r="AE21" i="7" s="1"/>
  <c r="AF21" i="17"/>
  <c r="AF21" i="1" s="1"/>
  <c r="AF21" i="7" s="1"/>
  <c r="AG21" i="17"/>
  <c r="AH21" i="17"/>
  <c r="AI21" i="17"/>
  <c r="AJ21" i="17"/>
  <c r="AJ21" i="1" s="1"/>
  <c r="AK21" i="17"/>
  <c r="AK21" i="1" s="1"/>
  <c r="AK21" i="7" s="1"/>
  <c r="AL21" i="17"/>
  <c r="AL21" i="1" s="1"/>
  <c r="AL21" i="7" s="1"/>
  <c r="AM21" i="17"/>
  <c r="AM21" i="1" s="1"/>
  <c r="AM21" i="7" s="1"/>
  <c r="AN21" i="17"/>
  <c r="AN21" i="1" s="1"/>
  <c r="AN21" i="7" s="1"/>
  <c r="AO21" i="17"/>
  <c r="AO21" i="1" s="1"/>
  <c r="AP21" i="17"/>
  <c r="AP21" i="1" s="1"/>
  <c r="AQ21" i="17"/>
  <c r="AR21" i="17"/>
  <c r="AR21" i="1" s="1"/>
  <c r="AS21" i="17"/>
  <c r="AS21" i="1" s="1"/>
  <c r="AS21" i="7" s="1"/>
  <c r="AT21" i="17"/>
  <c r="AU21" i="1"/>
  <c r="AU21" i="7" s="1"/>
  <c r="AV21" i="1"/>
  <c r="AV21" i="7" s="1"/>
  <c r="I22" i="17"/>
  <c r="I22" i="1" s="1"/>
  <c r="J22" i="17"/>
  <c r="K22" i="17"/>
  <c r="L22" i="17"/>
  <c r="L22" i="1" s="1"/>
  <c r="M22" i="17"/>
  <c r="M22" i="1" s="1"/>
  <c r="N22" i="17"/>
  <c r="N22" i="1" s="1"/>
  <c r="N22" i="7" s="1"/>
  <c r="O22" i="17"/>
  <c r="O22" i="1" s="1"/>
  <c r="O22" i="7" s="1"/>
  <c r="P22" i="17"/>
  <c r="P22" i="1" s="1"/>
  <c r="P22" i="7" s="1"/>
  <c r="Q22" i="17"/>
  <c r="R22" i="17"/>
  <c r="R22" i="1" s="1"/>
  <c r="S22" i="17"/>
  <c r="T22" i="17"/>
  <c r="T22" i="1" s="1"/>
  <c r="T22" i="7" s="1"/>
  <c r="U22" i="17"/>
  <c r="U22" i="1" s="1"/>
  <c r="U22" i="7" s="1"/>
  <c r="V22" i="17"/>
  <c r="V22" i="1" s="1"/>
  <c r="V22" i="7" s="1"/>
  <c r="W22" i="17"/>
  <c r="W22" i="1" s="1"/>
  <c r="W22" i="7" s="1"/>
  <c r="X22" i="17"/>
  <c r="X22" i="1" s="1"/>
  <c r="X22" i="7" s="1"/>
  <c r="Y22" i="17"/>
  <c r="Z22" i="17"/>
  <c r="AA22" i="17"/>
  <c r="AB22" i="17"/>
  <c r="AC22" i="17"/>
  <c r="AD22" i="17"/>
  <c r="AD22" i="1" s="1"/>
  <c r="AD22" i="7" s="1"/>
  <c r="AE22" i="17"/>
  <c r="AE22" i="1" s="1"/>
  <c r="AE22" i="7" s="1"/>
  <c r="AF22" i="17"/>
  <c r="AF22" i="1" s="1"/>
  <c r="AF22" i="7" s="1"/>
  <c r="AG22" i="17"/>
  <c r="AH22" i="17"/>
  <c r="AH22" i="1" s="1"/>
  <c r="AI22" i="17"/>
  <c r="AJ22" i="17"/>
  <c r="AJ22" i="1" s="1"/>
  <c r="AJ22" i="7" s="1"/>
  <c r="AK22" i="17"/>
  <c r="AK22" i="1" s="1"/>
  <c r="AK22" i="7" s="1"/>
  <c r="AL22" i="17"/>
  <c r="AL22" i="1" s="1"/>
  <c r="AL22" i="7" s="1"/>
  <c r="AM22" i="17"/>
  <c r="AM22" i="1" s="1"/>
  <c r="AM22" i="7" s="1"/>
  <c r="AN22" i="17"/>
  <c r="AN22" i="1" s="1"/>
  <c r="AN22" i="7" s="1"/>
  <c r="AO22" i="17"/>
  <c r="AP22" i="17"/>
  <c r="AP22" i="1" s="1"/>
  <c r="AQ22" i="17"/>
  <c r="AR22" i="17"/>
  <c r="AS22" i="17"/>
  <c r="AS22" i="1" s="1"/>
  <c r="AS22" i="7" s="1"/>
  <c r="AT22" i="17"/>
  <c r="AT22" i="1" s="1"/>
  <c r="AT22" i="7" s="1"/>
  <c r="AU22" i="1"/>
  <c r="AU22" i="7" s="1"/>
  <c r="I23" i="17"/>
  <c r="J23" i="17"/>
  <c r="K23" i="17"/>
  <c r="K23" i="1" s="1"/>
  <c r="K23" i="7" s="1"/>
  <c r="L23" i="17"/>
  <c r="L23" i="1" s="1"/>
  <c r="M23" i="17"/>
  <c r="M23" i="1" s="1"/>
  <c r="N23" i="17"/>
  <c r="N23" i="1" s="1"/>
  <c r="N23" i="7" s="1"/>
  <c r="O23" i="17"/>
  <c r="O23" i="1" s="1"/>
  <c r="O23" i="7" s="1"/>
  <c r="P23" i="17"/>
  <c r="P23" i="1" s="1"/>
  <c r="P23" i="7" s="1"/>
  <c r="Q23" i="17"/>
  <c r="R23" i="17"/>
  <c r="S23" i="17"/>
  <c r="S23" i="1" s="1"/>
  <c r="S23" i="7" s="1"/>
  <c r="T23" i="17"/>
  <c r="T23" i="1" s="1"/>
  <c r="T23" i="7" s="1"/>
  <c r="U23" i="17"/>
  <c r="V23" i="17"/>
  <c r="V23" i="1" s="1"/>
  <c r="V23" i="7" s="1"/>
  <c r="W23" i="17"/>
  <c r="W23" i="1" s="1"/>
  <c r="W23" i="7" s="1"/>
  <c r="X23" i="17"/>
  <c r="X23" i="1" s="1"/>
  <c r="X23" i="7" s="1"/>
  <c r="Y23" i="17"/>
  <c r="Z23" i="17"/>
  <c r="AA23" i="17"/>
  <c r="AA23" i="1" s="1"/>
  <c r="AA23" i="7" s="1"/>
  <c r="AB23" i="17"/>
  <c r="AC23" i="17"/>
  <c r="AC23" i="1" s="1"/>
  <c r="AC23" i="7" s="1"/>
  <c r="AD23" i="17"/>
  <c r="AD23" i="1" s="1"/>
  <c r="AD23" i="7" s="1"/>
  <c r="AE23" i="17"/>
  <c r="AE23" i="1" s="1"/>
  <c r="AE23" i="7" s="1"/>
  <c r="AF23" i="17"/>
  <c r="AF23" i="1" s="1"/>
  <c r="AF23" i="7" s="1"/>
  <c r="AG23" i="17"/>
  <c r="AH23" i="17"/>
  <c r="AI23" i="17"/>
  <c r="AI23" i="1" s="1"/>
  <c r="AJ23" i="17"/>
  <c r="AK23" i="17"/>
  <c r="AK23" i="1" s="1"/>
  <c r="AK23" i="7" s="1"/>
  <c r="AL23" i="17"/>
  <c r="AL23" i="1" s="1"/>
  <c r="AL23" i="7" s="1"/>
  <c r="AM23" i="17"/>
  <c r="AM23" i="1" s="1"/>
  <c r="AM23" i="7" s="1"/>
  <c r="AN23" i="17"/>
  <c r="AN23" i="1" s="1"/>
  <c r="AN23" i="7" s="1"/>
  <c r="AO23" i="17"/>
  <c r="AP23" i="17"/>
  <c r="AQ23" i="17"/>
  <c r="AR23" i="17"/>
  <c r="AR23" i="1" s="1"/>
  <c r="AR23" i="7" s="1"/>
  <c r="AS23" i="17"/>
  <c r="AS23" i="1" s="1"/>
  <c r="AS23" i="7" s="1"/>
  <c r="AT23" i="17"/>
  <c r="AT23" i="1" s="1"/>
  <c r="AT23" i="7" s="1"/>
  <c r="I24" i="17"/>
  <c r="I24" i="1" s="1"/>
  <c r="J24" i="17"/>
  <c r="K24" i="17"/>
  <c r="L24" i="17"/>
  <c r="L24" i="1" s="1"/>
  <c r="L24" i="7" s="1"/>
  <c r="M24" i="17"/>
  <c r="M24" i="1" s="1"/>
  <c r="M24" i="7" s="1"/>
  <c r="N24" i="17"/>
  <c r="N24" i="1" s="1"/>
  <c r="N24" i="7" s="1"/>
  <c r="O24" i="17"/>
  <c r="O24" i="1" s="1"/>
  <c r="O24" i="7" s="1"/>
  <c r="P24" i="17"/>
  <c r="P24" i="1" s="1"/>
  <c r="P24" i="7" s="1"/>
  <c r="Q24" i="17"/>
  <c r="Q24" i="1" s="1"/>
  <c r="R24" i="17"/>
  <c r="S24" i="17"/>
  <c r="T24" i="17"/>
  <c r="T24" i="1" s="1"/>
  <c r="T24" i="7" s="1"/>
  <c r="U24" i="17"/>
  <c r="U24" i="1" s="1"/>
  <c r="U24" i="7" s="1"/>
  <c r="V24" i="17"/>
  <c r="V24" i="1" s="1"/>
  <c r="V24" i="7" s="1"/>
  <c r="W24" i="17"/>
  <c r="W24" i="1" s="1"/>
  <c r="W24" i="7" s="1"/>
  <c r="X24" i="17"/>
  <c r="X24" i="1" s="1"/>
  <c r="X24" i="7" s="1"/>
  <c r="Y24" i="17"/>
  <c r="Z24" i="17"/>
  <c r="AA24" i="17"/>
  <c r="AB24" i="17"/>
  <c r="AC24" i="17"/>
  <c r="AC24" i="1" s="1"/>
  <c r="AC24" i="7" s="1"/>
  <c r="AD24" i="17"/>
  <c r="AD24" i="1" s="1"/>
  <c r="AD24" i="7" s="1"/>
  <c r="AE24" i="17"/>
  <c r="AE24" i="1" s="1"/>
  <c r="AE24" i="7" s="1"/>
  <c r="AF24" i="17"/>
  <c r="AF24" i="1" s="1"/>
  <c r="AF24" i="7" s="1"/>
  <c r="AG24" i="17"/>
  <c r="AH24" i="17"/>
  <c r="AI24" i="17"/>
  <c r="AJ24" i="17"/>
  <c r="AK24" i="17"/>
  <c r="AK24" i="1" s="1"/>
  <c r="AK24" i="7" s="1"/>
  <c r="AL24" i="17"/>
  <c r="AL24" i="1" s="1"/>
  <c r="AL24" i="7" s="1"/>
  <c r="AM24" i="17"/>
  <c r="AM24" i="1" s="1"/>
  <c r="AM24" i="7" s="1"/>
  <c r="AN24" i="17"/>
  <c r="AN24" i="1" s="1"/>
  <c r="AN24" i="7" s="1"/>
  <c r="AO24" i="17"/>
  <c r="AO24" i="1" s="1"/>
  <c r="AP24" i="17"/>
  <c r="AQ24" i="17"/>
  <c r="AR24" i="17"/>
  <c r="AR24" i="1" s="1"/>
  <c r="AS24" i="17"/>
  <c r="AS24" i="1" s="1"/>
  <c r="AS24" i="7" s="1"/>
  <c r="AT24" i="17"/>
  <c r="AT24" i="1" s="1"/>
  <c r="AT24" i="7" s="1"/>
  <c r="I25" i="17"/>
  <c r="J25" i="17"/>
  <c r="J25" i="1" s="1"/>
  <c r="J25" i="7" s="1"/>
  <c r="K25" i="17"/>
  <c r="L25" i="17"/>
  <c r="L25" i="1" s="1"/>
  <c r="M25" i="17"/>
  <c r="M25" i="1" s="1"/>
  <c r="M25" i="7" s="1"/>
  <c r="N25" i="17"/>
  <c r="N25" i="1" s="1"/>
  <c r="N25" i="7" s="1"/>
  <c r="O25" i="17"/>
  <c r="O25" i="1" s="1"/>
  <c r="O25" i="7" s="1"/>
  <c r="P25" i="17"/>
  <c r="P25" i="1" s="1"/>
  <c r="P25" i="7" s="1"/>
  <c r="Q25" i="17"/>
  <c r="R25" i="17"/>
  <c r="R25" i="1" s="1"/>
  <c r="R25" i="7" s="1"/>
  <c r="S25" i="17"/>
  <c r="S25" i="1" s="1"/>
  <c r="T25" i="17"/>
  <c r="U25" i="17"/>
  <c r="U25" i="1" s="1"/>
  <c r="U25" i="7" s="1"/>
  <c r="V25" i="17"/>
  <c r="V25" i="1" s="1"/>
  <c r="V25" i="7" s="1"/>
  <c r="W25" i="17"/>
  <c r="W25" i="1" s="1"/>
  <c r="X25" i="17"/>
  <c r="X25" i="1" s="1"/>
  <c r="X25" i="7" s="1"/>
  <c r="Y25" i="17"/>
  <c r="Z25" i="17"/>
  <c r="Z25" i="1" s="1"/>
  <c r="AA25" i="17"/>
  <c r="AB25" i="17"/>
  <c r="AB25" i="1" s="1"/>
  <c r="AC25" i="17"/>
  <c r="AC25" i="1" s="1"/>
  <c r="AC25" i="7" s="1"/>
  <c r="AD25" i="17"/>
  <c r="AD25" i="1" s="1"/>
  <c r="AD25" i="7" s="1"/>
  <c r="AE25" i="17"/>
  <c r="AE25" i="1" s="1"/>
  <c r="AE25" i="7" s="1"/>
  <c r="AF25" i="17"/>
  <c r="AF25" i="1" s="1"/>
  <c r="AF25" i="7" s="1"/>
  <c r="AG25" i="17"/>
  <c r="AH25" i="17"/>
  <c r="AH25" i="1" s="1"/>
  <c r="AI25" i="17"/>
  <c r="AJ25" i="17"/>
  <c r="AJ25" i="1" s="1"/>
  <c r="AK25" i="17"/>
  <c r="AK25" i="1" s="1"/>
  <c r="AK25" i="7" s="1"/>
  <c r="AL25" i="17"/>
  <c r="AL25" i="1" s="1"/>
  <c r="AL25" i="7" s="1"/>
  <c r="AM25" i="17"/>
  <c r="AM25" i="1" s="1"/>
  <c r="AN25" i="17"/>
  <c r="AN25" i="1" s="1"/>
  <c r="AN25" i="7" s="1"/>
  <c r="AO25" i="17"/>
  <c r="AP25" i="17"/>
  <c r="AP25" i="1" s="1"/>
  <c r="AQ25" i="17"/>
  <c r="AR25" i="17"/>
  <c r="AS25" i="17"/>
  <c r="AT25" i="17"/>
  <c r="AT25" i="1" s="1"/>
  <c r="AT25" i="7" s="1"/>
  <c r="AU25" i="1"/>
  <c r="AU25" i="7" s="1"/>
  <c r="AV25" i="1"/>
  <c r="AV25" i="7" s="1"/>
  <c r="I26" i="17"/>
  <c r="J26" i="17"/>
  <c r="J26" i="1" s="1"/>
  <c r="K26" i="17"/>
  <c r="L26" i="17"/>
  <c r="L26" i="1" s="1"/>
  <c r="M26" i="17"/>
  <c r="N26" i="17"/>
  <c r="N26" i="1" s="1"/>
  <c r="N26" i="7" s="1"/>
  <c r="O26" i="17"/>
  <c r="O26" i="1" s="1"/>
  <c r="P26" i="17"/>
  <c r="P26" i="1" s="1"/>
  <c r="Q26" i="17"/>
  <c r="R26" i="17"/>
  <c r="R26" i="1" s="1"/>
  <c r="R26" i="7" s="1"/>
  <c r="S26" i="17"/>
  <c r="S26" i="1" s="1"/>
  <c r="S26" i="7" s="1"/>
  <c r="T26" i="17"/>
  <c r="T26" i="1" s="1"/>
  <c r="U26" i="17"/>
  <c r="U26" i="1" s="1"/>
  <c r="U26" i="7" s="1"/>
  <c r="V26" i="17"/>
  <c r="V26" i="1" s="1"/>
  <c r="V26" i="7" s="1"/>
  <c r="W26" i="17"/>
  <c r="W26" i="1" s="1"/>
  <c r="X26" i="17"/>
  <c r="X26" i="1" s="1"/>
  <c r="X26" i="7" s="1"/>
  <c r="Y26" i="17"/>
  <c r="Z26" i="17"/>
  <c r="AA26" i="17"/>
  <c r="AA26" i="1" s="1"/>
  <c r="AB26" i="17"/>
  <c r="AB26" i="1" s="1"/>
  <c r="AC26" i="17"/>
  <c r="AC26" i="1" s="1"/>
  <c r="AC26" i="7" s="1"/>
  <c r="AD26" i="17"/>
  <c r="AD26" i="1" s="1"/>
  <c r="AD26" i="7" s="1"/>
  <c r="AE26" i="17"/>
  <c r="AE26" i="1" s="1"/>
  <c r="AE26" i="7" s="1"/>
  <c r="AF26" i="17"/>
  <c r="AF26" i="1" s="1"/>
  <c r="AF26" i="7" s="1"/>
  <c r="AG26" i="17"/>
  <c r="AH26" i="17"/>
  <c r="AH26" i="1" s="1"/>
  <c r="AH26" i="7" s="1"/>
  <c r="AI26" i="17"/>
  <c r="AJ26" i="17"/>
  <c r="AJ26" i="1" s="1"/>
  <c r="AK26" i="17"/>
  <c r="AK26" i="1" s="1"/>
  <c r="AK26" i="7" s="1"/>
  <c r="AL26" i="17"/>
  <c r="AL26" i="1" s="1"/>
  <c r="AL26" i="7" s="1"/>
  <c r="AM26" i="17"/>
  <c r="AM26" i="1" s="1"/>
  <c r="AN26" i="17"/>
  <c r="AN26" i="1" s="1"/>
  <c r="AN26" i="7" s="1"/>
  <c r="AO26" i="17"/>
  <c r="AP26" i="17"/>
  <c r="AP26" i="1" s="1"/>
  <c r="AQ26" i="17"/>
  <c r="AQ26" i="1" s="1"/>
  <c r="AR26" i="17"/>
  <c r="AR26" i="1" s="1"/>
  <c r="AS26" i="17"/>
  <c r="AS26" i="1" s="1"/>
  <c r="AS26" i="7" s="1"/>
  <c r="AT26" i="17"/>
  <c r="AT26" i="1" s="1"/>
  <c r="AT26" i="7" s="1"/>
  <c r="AU26" i="1"/>
  <c r="AU26" i="7" s="1"/>
  <c r="I27" i="17"/>
  <c r="J27" i="17"/>
  <c r="K27" i="17"/>
  <c r="K27" i="1" s="1"/>
  <c r="K27" i="7" s="1"/>
  <c r="L27" i="17"/>
  <c r="L27" i="1" s="1"/>
  <c r="M27" i="17"/>
  <c r="M27" i="1" s="1"/>
  <c r="M27" i="7" s="1"/>
  <c r="N27" i="17"/>
  <c r="N27" i="1" s="1"/>
  <c r="N27" i="7" s="1"/>
  <c r="O27" i="17"/>
  <c r="O27" i="1" s="1"/>
  <c r="O27" i="7" s="1"/>
  <c r="P27" i="17"/>
  <c r="P27" i="1" s="1"/>
  <c r="P27" i="7" s="1"/>
  <c r="Q27" i="17"/>
  <c r="R27" i="17"/>
  <c r="S27" i="17"/>
  <c r="T27" i="17"/>
  <c r="T27" i="1" s="1"/>
  <c r="U27" i="17"/>
  <c r="U27" i="1" s="1"/>
  <c r="U27" i="7" s="1"/>
  <c r="V27" i="17"/>
  <c r="V27" i="1" s="1"/>
  <c r="W27" i="17"/>
  <c r="W27" i="1" s="1"/>
  <c r="W27" i="7" s="1"/>
  <c r="X27" i="17"/>
  <c r="X27" i="1" s="1"/>
  <c r="X27" i="7" s="1"/>
  <c r="Y27" i="17"/>
  <c r="Z27" i="17"/>
  <c r="AA27" i="17"/>
  <c r="AA27" i="1" s="1"/>
  <c r="AA27" i="7" s="1"/>
  <c r="AB27" i="17"/>
  <c r="AB27" i="1" s="1"/>
  <c r="AC27" i="17"/>
  <c r="AC27" i="1" s="1"/>
  <c r="AC27" i="7" s="1"/>
  <c r="AD27" i="17"/>
  <c r="AD27" i="1" s="1"/>
  <c r="AE27" i="17"/>
  <c r="AE27" i="1" s="1"/>
  <c r="AE27" i="7" s="1"/>
  <c r="AF27" i="17"/>
  <c r="AF27" i="1" s="1"/>
  <c r="AF27" i="7" s="1"/>
  <c r="AG27" i="17"/>
  <c r="AH27" i="17"/>
  <c r="AI27" i="17"/>
  <c r="AI27" i="1" s="1"/>
  <c r="AJ27" i="17"/>
  <c r="AJ27" i="1" s="1"/>
  <c r="AK27" i="17"/>
  <c r="AK27" i="1" s="1"/>
  <c r="AK27" i="7" s="1"/>
  <c r="AL27" i="17"/>
  <c r="AL27" i="1" s="1"/>
  <c r="AM27" i="17"/>
  <c r="AM27" i="1" s="1"/>
  <c r="AM27" i="7" s="1"/>
  <c r="AN27" i="17"/>
  <c r="AN27" i="1" s="1"/>
  <c r="AN27" i="7" s="1"/>
  <c r="AO27" i="17"/>
  <c r="AP27" i="17"/>
  <c r="AQ27" i="17"/>
  <c r="AQ27" i="1" s="1"/>
  <c r="AQ27" i="7" s="1"/>
  <c r="AR27" i="17"/>
  <c r="AR27" i="1" s="1"/>
  <c r="AS27" i="17"/>
  <c r="AS27" i="1" s="1"/>
  <c r="AS27" i="7" s="1"/>
  <c r="AT27" i="17"/>
  <c r="AT27" i="1" s="1"/>
  <c r="AT27" i="7" s="1"/>
  <c r="I28" i="17"/>
  <c r="I28" i="1" s="1"/>
  <c r="J28" i="17"/>
  <c r="K28" i="17"/>
  <c r="L28" i="17"/>
  <c r="M28" i="17"/>
  <c r="M28" i="1" s="1"/>
  <c r="M28" i="7" s="1"/>
  <c r="N28" i="17"/>
  <c r="N28" i="1" s="1"/>
  <c r="O28" i="17"/>
  <c r="O28" i="1" s="1"/>
  <c r="O28" i="7" s="1"/>
  <c r="P28" i="17"/>
  <c r="P28" i="1" s="1"/>
  <c r="P28" i="7" s="1"/>
  <c r="Q28" i="17"/>
  <c r="Q28" i="1" s="1"/>
  <c r="Q28" i="7" s="1"/>
  <c r="R28" i="17"/>
  <c r="S28" i="17"/>
  <c r="T28" i="17"/>
  <c r="T28" i="1" s="1"/>
  <c r="U28" i="17"/>
  <c r="U28" i="1" s="1"/>
  <c r="U28" i="7" s="1"/>
  <c r="V28" i="17"/>
  <c r="V28" i="1" s="1"/>
  <c r="V28" i="7" s="1"/>
  <c r="W28" i="17"/>
  <c r="W28" i="1" s="1"/>
  <c r="W28" i="7" s="1"/>
  <c r="X28" i="17"/>
  <c r="X28" i="1" s="1"/>
  <c r="X28" i="7" s="1"/>
  <c r="Y28" i="17"/>
  <c r="Y28" i="1" s="1"/>
  <c r="Y28" i="7" s="1"/>
  <c r="Z28" i="17"/>
  <c r="AA28" i="17"/>
  <c r="AB28" i="17"/>
  <c r="AC28" i="17"/>
  <c r="AC28" i="1" s="1"/>
  <c r="AC28" i="7" s="1"/>
  <c r="AD28" i="17"/>
  <c r="AD28" i="1" s="1"/>
  <c r="AE28" i="17"/>
  <c r="AE28" i="1" s="1"/>
  <c r="AE28" i="7" s="1"/>
  <c r="AF28" i="17"/>
  <c r="AF28" i="1" s="1"/>
  <c r="AF28" i="7" s="1"/>
  <c r="AG28" i="17"/>
  <c r="AG28" i="1" s="1"/>
  <c r="AG28" i="7" s="1"/>
  <c r="AH28" i="17"/>
  <c r="AI28" i="17"/>
  <c r="AJ28" i="17"/>
  <c r="AJ28" i="1" s="1"/>
  <c r="AK28" i="17"/>
  <c r="AK28" i="1" s="1"/>
  <c r="AK28" i="7" s="1"/>
  <c r="AL28" i="17"/>
  <c r="AL28" i="1" s="1"/>
  <c r="AM28" i="17"/>
  <c r="AM28" i="1" s="1"/>
  <c r="AM28" i="7" s="1"/>
  <c r="AN28" i="17"/>
  <c r="AN28" i="1" s="1"/>
  <c r="AN28" i="7" s="1"/>
  <c r="AO28" i="17"/>
  <c r="AO28" i="1" s="1"/>
  <c r="AO28" i="7" s="1"/>
  <c r="AP28" i="17"/>
  <c r="AP28" i="1" s="1"/>
  <c r="AP28" i="7" s="1"/>
  <c r="AQ28" i="17"/>
  <c r="AR28" i="17"/>
  <c r="AR28" i="1" s="1"/>
  <c r="AS28" i="17"/>
  <c r="AS28" i="1" s="1"/>
  <c r="AT28" i="17"/>
  <c r="AT28" i="1" s="1"/>
  <c r="AT28" i="7" s="1"/>
  <c r="I29" i="17"/>
  <c r="J29" i="17"/>
  <c r="K29" i="17"/>
  <c r="K29" i="1" s="1"/>
  <c r="L29" i="17"/>
  <c r="L29" i="1" s="1"/>
  <c r="L29" i="7" s="1"/>
  <c r="M29" i="17"/>
  <c r="M29" i="1" s="1"/>
  <c r="M29" i="7" s="1"/>
  <c r="N29" i="17"/>
  <c r="N29" i="1" s="1"/>
  <c r="O29" i="17"/>
  <c r="O29" i="1" s="1"/>
  <c r="O29" i="7" s="1"/>
  <c r="P29" i="17"/>
  <c r="P29" i="1" s="1"/>
  <c r="P29" i="7" s="1"/>
  <c r="Q29" i="17"/>
  <c r="R29" i="17"/>
  <c r="S29" i="17"/>
  <c r="S29" i="1" s="1"/>
  <c r="S29" i="7" s="1"/>
  <c r="T29" i="17"/>
  <c r="T29" i="1" s="1"/>
  <c r="T29" i="7" s="1"/>
  <c r="U29" i="17"/>
  <c r="U29" i="1" s="1"/>
  <c r="U29" i="7" s="1"/>
  <c r="V29" i="17"/>
  <c r="V29" i="1" s="1"/>
  <c r="V29" i="7" s="1"/>
  <c r="W29" i="17"/>
  <c r="W29" i="1" s="1"/>
  <c r="W29" i="7" s="1"/>
  <c r="X29" i="17"/>
  <c r="X29" i="1" s="1"/>
  <c r="X29" i="7" s="1"/>
  <c r="Y29" i="17"/>
  <c r="Z29" i="17"/>
  <c r="AA29" i="17"/>
  <c r="AB29" i="17"/>
  <c r="AB29" i="1" s="1"/>
  <c r="AB29" i="7" s="1"/>
  <c r="AC29" i="17"/>
  <c r="AC29" i="1" s="1"/>
  <c r="AC29" i="7" s="1"/>
  <c r="AD29" i="17"/>
  <c r="AD29" i="1" s="1"/>
  <c r="AD29" i="7" s="1"/>
  <c r="AE29" i="17"/>
  <c r="AE29" i="1" s="1"/>
  <c r="AE29" i="7" s="1"/>
  <c r="AF29" i="17"/>
  <c r="AF29" i="1" s="1"/>
  <c r="AF29" i="7" s="1"/>
  <c r="AG29" i="17"/>
  <c r="AH29" i="17"/>
  <c r="AI29" i="17"/>
  <c r="AI29" i="1" s="1"/>
  <c r="AI29" i="7" s="1"/>
  <c r="AJ29" i="17"/>
  <c r="AJ29" i="1" s="1"/>
  <c r="AJ29" i="7" s="1"/>
  <c r="AK29" i="17"/>
  <c r="AK29" i="1" s="1"/>
  <c r="AK29" i="7" s="1"/>
  <c r="AL29" i="17"/>
  <c r="AL29" i="1" s="1"/>
  <c r="AM29" i="17"/>
  <c r="AM29" i="1" s="1"/>
  <c r="AM29" i="7" s="1"/>
  <c r="AN29" i="17"/>
  <c r="AN29" i="1" s="1"/>
  <c r="AN29" i="7" s="1"/>
  <c r="AO29" i="17"/>
  <c r="AP29" i="17"/>
  <c r="AQ29" i="17"/>
  <c r="AQ29" i="1" s="1"/>
  <c r="AQ29" i="7" s="1"/>
  <c r="AR29" i="17"/>
  <c r="AR29" i="1" s="1"/>
  <c r="AR29" i="7" s="1"/>
  <c r="AS29" i="17"/>
  <c r="AS29" i="1" s="1"/>
  <c r="AT29" i="17"/>
  <c r="AT29" i="1" s="1"/>
  <c r="AT29" i="7" s="1"/>
  <c r="AU29" i="1"/>
  <c r="AU29" i="7" s="1"/>
  <c r="AV29" i="1"/>
  <c r="AV29" i="7" s="1"/>
  <c r="I30" i="17"/>
  <c r="J30" i="17"/>
  <c r="K30" i="17"/>
  <c r="K30" i="1" s="1"/>
  <c r="K30" i="7" s="1"/>
  <c r="L30" i="17"/>
  <c r="L30" i="1" s="1"/>
  <c r="L30" i="7" s="1"/>
  <c r="M30" i="17"/>
  <c r="M30" i="1" s="1"/>
  <c r="N30" i="17"/>
  <c r="N30" i="1" s="1"/>
  <c r="N30" i="7" s="1"/>
  <c r="O30" i="17"/>
  <c r="O30" i="1" s="1"/>
  <c r="O30" i="7" s="1"/>
  <c r="P30" i="17"/>
  <c r="P30" i="1" s="1"/>
  <c r="P30" i="7" s="1"/>
  <c r="Q30" i="17"/>
  <c r="R30" i="17"/>
  <c r="S30" i="17"/>
  <c r="T30" i="17"/>
  <c r="T30" i="1" s="1"/>
  <c r="T30" i="7" s="1"/>
  <c r="U30" i="17"/>
  <c r="U30" i="1" s="1"/>
  <c r="U30" i="7" s="1"/>
  <c r="V30" i="17"/>
  <c r="V30" i="1" s="1"/>
  <c r="W30" i="17"/>
  <c r="W30" i="1" s="1"/>
  <c r="W30" i="7" s="1"/>
  <c r="X30" i="17"/>
  <c r="X30" i="1" s="1"/>
  <c r="X30" i="7" s="1"/>
  <c r="Y30" i="17"/>
  <c r="Z30" i="17"/>
  <c r="AA30" i="17"/>
  <c r="AB30" i="17"/>
  <c r="AB30" i="1" s="1"/>
  <c r="AB30" i="7" s="1"/>
  <c r="AC30" i="17"/>
  <c r="AC30" i="1" s="1"/>
  <c r="AC30" i="7" s="1"/>
  <c r="AD30" i="17"/>
  <c r="AD30" i="1" s="1"/>
  <c r="AD30" i="7" s="1"/>
  <c r="AE30" i="17"/>
  <c r="AE30" i="1" s="1"/>
  <c r="AE30" i="7" s="1"/>
  <c r="AF30" i="17"/>
  <c r="AF30" i="1" s="1"/>
  <c r="AF30" i="7" s="1"/>
  <c r="AG30" i="17"/>
  <c r="AH30" i="17"/>
  <c r="AI30" i="17"/>
  <c r="AI30" i="1" s="1"/>
  <c r="AI30" i="7" s="1"/>
  <c r="AJ30" i="17"/>
  <c r="AJ30" i="1" s="1"/>
  <c r="AJ30" i="7" s="1"/>
  <c r="AK30" i="17"/>
  <c r="AK30" i="1" s="1"/>
  <c r="AK30" i="7" s="1"/>
  <c r="AL30" i="17"/>
  <c r="AL30" i="1" s="1"/>
  <c r="AL30" i="7" s="1"/>
  <c r="AM30" i="17"/>
  <c r="AM30" i="1" s="1"/>
  <c r="AM30" i="7" s="1"/>
  <c r="AN30" i="17"/>
  <c r="AN30" i="1" s="1"/>
  <c r="AN30" i="7" s="1"/>
  <c r="AO30" i="17"/>
  <c r="AP30" i="17"/>
  <c r="AQ30" i="17"/>
  <c r="AR30" i="17"/>
  <c r="AR30" i="1" s="1"/>
  <c r="AR30" i="7" s="1"/>
  <c r="AS30" i="17"/>
  <c r="AS30" i="1" s="1"/>
  <c r="AS30" i="7" s="1"/>
  <c r="AT30" i="17"/>
  <c r="AT30" i="1" s="1"/>
  <c r="AT30" i="7" s="1"/>
  <c r="AU30" i="1"/>
  <c r="AU30" i="7" s="1"/>
  <c r="I31" i="17"/>
  <c r="I31" i="1" s="1"/>
  <c r="J31" i="17"/>
  <c r="K31" i="17"/>
  <c r="L31" i="17"/>
  <c r="L31" i="1" s="1"/>
  <c r="M31" i="17"/>
  <c r="M31" i="1" s="1"/>
  <c r="M31" i="7" s="1"/>
  <c r="N31" i="17"/>
  <c r="N31" i="1" s="1"/>
  <c r="N31" i="7" s="1"/>
  <c r="O31" i="17"/>
  <c r="O31" i="1" s="1"/>
  <c r="O31" i="7" s="1"/>
  <c r="P31" i="17"/>
  <c r="P31" i="1" s="1"/>
  <c r="P31" i="7" s="1"/>
  <c r="Q31" i="17"/>
  <c r="Q31" i="1" s="1"/>
  <c r="Q31" i="7" s="1"/>
  <c r="R31" i="17"/>
  <c r="S31" i="17"/>
  <c r="T31" i="17"/>
  <c r="T31" i="1" s="1"/>
  <c r="T31" i="7" s="1"/>
  <c r="U31" i="17"/>
  <c r="U31" i="1" s="1"/>
  <c r="V31" i="17"/>
  <c r="V31" i="1" s="1"/>
  <c r="V31" i="7" s="1"/>
  <c r="W31" i="17"/>
  <c r="W31" i="1" s="1"/>
  <c r="W31" i="7" s="1"/>
  <c r="X31" i="17"/>
  <c r="X31" i="1" s="1"/>
  <c r="X31" i="7" s="1"/>
  <c r="Y31" i="17"/>
  <c r="Y31" i="1" s="1"/>
  <c r="Y31" i="7" s="1"/>
  <c r="Z31" i="17"/>
  <c r="AA31" i="17"/>
  <c r="AB31" i="17"/>
  <c r="AB31" i="1" s="1"/>
  <c r="AB31" i="7" s="1"/>
  <c r="AC31" i="17"/>
  <c r="AC31" i="1" s="1"/>
  <c r="AD31" i="17"/>
  <c r="AD31" i="1" s="1"/>
  <c r="AD31" i="7" s="1"/>
  <c r="AE31" i="17"/>
  <c r="AE31" i="1" s="1"/>
  <c r="AE31" i="7" s="1"/>
  <c r="AF31" i="17"/>
  <c r="AF31" i="1" s="1"/>
  <c r="AF31" i="7" s="1"/>
  <c r="AG31" i="17"/>
  <c r="AG31" i="1" s="1"/>
  <c r="AG31" i="7" s="1"/>
  <c r="AH31" i="17"/>
  <c r="AI31" i="17"/>
  <c r="AJ31" i="17"/>
  <c r="AJ31" i="1" s="1"/>
  <c r="AJ31" i="7" s="1"/>
  <c r="AK31" i="17"/>
  <c r="AK31" i="1" s="1"/>
  <c r="AK31" i="7" s="1"/>
  <c r="AL31" i="17"/>
  <c r="AL31" i="1" s="1"/>
  <c r="AL31" i="7" s="1"/>
  <c r="AM31" i="17"/>
  <c r="AM31" i="1" s="1"/>
  <c r="AM31" i="7" s="1"/>
  <c r="AN31" i="17"/>
  <c r="AN31" i="1" s="1"/>
  <c r="AN31" i="7" s="1"/>
  <c r="AO31" i="17"/>
  <c r="AO31" i="1" s="1"/>
  <c r="AP31" i="17"/>
  <c r="AQ31" i="17"/>
  <c r="AR31" i="17"/>
  <c r="AR31" i="1" s="1"/>
  <c r="AR31" i="7" s="1"/>
  <c r="AS31" i="17"/>
  <c r="AS31" i="1" s="1"/>
  <c r="AS31" i="7" s="1"/>
  <c r="AT31" i="17"/>
  <c r="AT31" i="1" s="1"/>
  <c r="AT31" i="7" s="1"/>
  <c r="I32" i="17"/>
  <c r="J32" i="17"/>
  <c r="J32" i="1" s="1"/>
  <c r="J32" i="7" s="1"/>
  <c r="K32" i="17"/>
  <c r="K32" i="1" s="1"/>
  <c r="K32" i="7" s="1"/>
  <c r="L32" i="17"/>
  <c r="L32" i="1" s="1"/>
  <c r="M32" i="17"/>
  <c r="M32" i="1" s="1"/>
  <c r="N32" i="17"/>
  <c r="N32" i="1" s="1"/>
  <c r="O32" i="17"/>
  <c r="O32" i="1" s="1"/>
  <c r="O32" i="7" s="1"/>
  <c r="P32" i="17"/>
  <c r="P32" i="1" s="1"/>
  <c r="P32" i="7" s="1"/>
  <c r="Q32" i="17"/>
  <c r="R32" i="17"/>
  <c r="S32" i="17"/>
  <c r="S32" i="1" s="1"/>
  <c r="S32" i="7" s="1"/>
  <c r="T32" i="17"/>
  <c r="U32" i="17"/>
  <c r="U32" i="1" s="1"/>
  <c r="V32" i="17"/>
  <c r="V32" i="1" s="1"/>
  <c r="V32" i="7" s="1"/>
  <c r="W32" i="17"/>
  <c r="W32" i="1" s="1"/>
  <c r="W32" i="7" s="1"/>
  <c r="X32" i="17"/>
  <c r="X32" i="1" s="1"/>
  <c r="X32" i="7" s="1"/>
  <c r="Y32" i="17"/>
  <c r="Z32" i="17"/>
  <c r="AA32" i="17"/>
  <c r="AA32" i="1" s="1"/>
  <c r="AB32" i="17"/>
  <c r="AB32" i="1" s="1"/>
  <c r="AC32" i="17"/>
  <c r="AC32" i="1" s="1"/>
  <c r="AD32" i="17"/>
  <c r="AD32" i="1" s="1"/>
  <c r="AD32" i="7" s="1"/>
  <c r="AE32" i="17"/>
  <c r="AE32" i="1" s="1"/>
  <c r="AE32" i="7" s="1"/>
  <c r="AF32" i="17"/>
  <c r="AF32" i="1" s="1"/>
  <c r="AF32" i="7" s="1"/>
  <c r="AG32" i="17"/>
  <c r="AH32" i="17"/>
  <c r="AH32" i="1" s="1"/>
  <c r="AH32" i="7" s="1"/>
  <c r="AI32" i="17"/>
  <c r="AI32" i="1" s="1"/>
  <c r="AI32" i="7" s="1"/>
  <c r="AJ32" i="17"/>
  <c r="AK32" i="17"/>
  <c r="AL32" i="17"/>
  <c r="AL32" i="1" s="1"/>
  <c r="AL32" i="7" s="1"/>
  <c r="AM32" i="17"/>
  <c r="AM32" i="1" s="1"/>
  <c r="AM32" i="7" s="1"/>
  <c r="AN32" i="17"/>
  <c r="AN32" i="1" s="1"/>
  <c r="AN32" i="7" s="1"/>
  <c r="AO32" i="17"/>
  <c r="AP32" i="17"/>
  <c r="AP32" i="1" s="1"/>
  <c r="AQ32" i="17"/>
  <c r="AQ32" i="1" s="1"/>
  <c r="AQ32" i="7" s="1"/>
  <c r="AR32" i="17"/>
  <c r="AR32" i="1" s="1"/>
  <c r="AS32" i="17"/>
  <c r="AS32" i="1" s="1"/>
  <c r="AS32" i="7" s="1"/>
  <c r="AT32" i="17"/>
  <c r="AT32" i="1" s="1"/>
  <c r="AT32" i="7" s="1"/>
  <c r="I33" i="17"/>
  <c r="I33" i="1" s="1"/>
  <c r="J33" i="17"/>
  <c r="K33" i="17"/>
  <c r="L33" i="17"/>
  <c r="L33" i="1" s="1"/>
  <c r="L33" i="7" s="1"/>
  <c r="M33" i="17"/>
  <c r="M33" i="1" s="1"/>
  <c r="M33" i="7" s="1"/>
  <c r="N33" i="17"/>
  <c r="N33" i="1" s="1"/>
  <c r="N33" i="7" s="1"/>
  <c r="O33" i="17"/>
  <c r="O33" i="1" s="1"/>
  <c r="O33" i="7" s="1"/>
  <c r="P33" i="17"/>
  <c r="P33" i="1" s="1"/>
  <c r="P33" i="7" s="1"/>
  <c r="Q33" i="17"/>
  <c r="Q33" i="1" s="1"/>
  <c r="Q33" i="7" s="1"/>
  <c r="R33" i="17"/>
  <c r="S33" i="17"/>
  <c r="T33" i="17"/>
  <c r="T33" i="1" s="1"/>
  <c r="U33" i="17"/>
  <c r="U33" i="1" s="1"/>
  <c r="U33" i="7" s="1"/>
  <c r="V33" i="17"/>
  <c r="V33" i="1" s="1"/>
  <c r="V33" i="7" s="1"/>
  <c r="W33" i="17"/>
  <c r="W33" i="1" s="1"/>
  <c r="W33" i="7" s="1"/>
  <c r="X33" i="17"/>
  <c r="X33" i="1" s="1"/>
  <c r="X33" i="7" s="1"/>
  <c r="Y33" i="17"/>
  <c r="Y33" i="1" s="1"/>
  <c r="Y33" i="7" s="1"/>
  <c r="Z33" i="17"/>
  <c r="AA33" i="17"/>
  <c r="AB33" i="17"/>
  <c r="AB33" i="1" s="1"/>
  <c r="AB33" i="7" s="1"/>
  <c r="AC33" i="17"/>
  <c r="AC33" i="1" s="1"/>
  <c r="AC33" i="7" s="1"/>
  <c r="AD33" i="17"/>
  <c r="AD33" i="1" s="1"/>
  <c r="AD33" i="7" s="1"/>
  <c r="AE33" i="17"/>
  <c r="AE33" i="1" s="1"/>
  <c r="AE33" i="7" s="1"/>
  <c r="AF33" i="17"/>
  <c r="AF33" i="1" s="1"/>
  <c r="AF33" i="7" s="1"/>
  <c r="AG33" i="17"/>
  <c r="AG33" i="1" s="1"/>
  <c r="AG33" i="7" s="1"/>
  <c r="AH33" i="17"/>
  <c r="AI33" i="17"/>
  <c r="AJ33" i="17"/>
  <c r="AJ33" i="1" s="1"/>
  <c r="AJ33" i="7" s="1"/>
  <c r="AK33" i="17"/>
  <c r="AK33" i="1" s="1"/>
  <c r="AK33" i="7" s="1"/>
  <c r="AL33" i="17"/>
  <c r="AL33" i="1" s="1"/>
  <c r="AL33" i="7" s="1"/>
  <c r="AM33" i="17"/>
  <c r="AM33" i="1" s="1"/>
  <c r="AM33" i="7" s="1"/>
  <c r="AN33" i="17"/>
  <c r="AN33" i="1" s="1"/>
  <c r="AN33" i="7" s="1"/>
  <c r="AO33" i="17"/>
  <c r="AO33" i="1" s="1"/>
  <c r="AO33" i="7" s="1"/>
  <c r="AP33" i="17"/>
  <c r="AQ33" i="17"/>
  <c r="AR33" i="17"/>
  <c r="AR33" i="1" s="1"/>
  <c r="AR33" i="7" s="1"/>
  <c r="AS33" i="17"/>
  <c r="AS33" i="1" s="1"/>
  <c r="AS33" i="7" s="1"/>
  <c r="AT33" i="17"/>
  <c r="AU33" i="1"/>
  <c r="AV33" i="1"/>
  <c r="AV33" i="7" s="1"/>
  <c r="I34" i="17"/>
  <c r="I34" i="1" s="1"/>
  <c r="J34" i="17"/>
  <c r="K34" i="17"/>
  <c r="L34" i="17"/>
  <c r="M34" i="17"/>
  <c r="M34" i="1" s="1"/>
  <c r="M34" i="7" s="1"/>
  <c r="N34" i="17"/>
  <c r="N34" i="1" s="1"/>
  <c r="N34" i="7" s="1"/>
  <c r="O34" i="17"/>
  <c r="O34" i="1" s="1"/>
  <c r="O34" i="7" s="1"/>
  <c r="P34" i="17"/>
  <c r="P34" i="1" s="1"/>
  <c r="P34" i="7" s="1"/>
  <c r="Q34" i="17"/>
  <c r="Q34" i="1" s="1"/>
  <c r="R34" i="17"/>
  <c r="S34" i="17"/>
  <c r="T34" i="17"/>
  <c r="T34" i="1" s="1"/>
  <c r="T34" i="7" s="1"/>
  <c r="U34" i="17"/>
  <c r="U34" i="1" s="1"/>
  <c r="U34" i="7" s="1"/>
  <c r="V34" i="17"/>
  <c r="V34" i="1" s="1"/>
  <c r="W34" i="17"/>
  <c r="W34" i="1" s="1"/>
  <c r="W34" i="7" s="1"/>
  <c r="X34" i="17"/>
  <c r="X34" i="1" s="1"/>
  <c r="X34" i="7" s="1"/>
  <c r="Y34" i="17"/>
  <c r="Z34" i="17"/>
  <c r="AA34" i="17"/>
  <c r="AB34" i="17"/>
  <c r="AB34" i="1" s="1"/>
  <c r="AB34" i="7" s="1"/>
  <c r="AC34" i="17"/>
  <c r="AC34" i="1" s="1"/>
  <c r="AC34" i="7" s="1"/>
  <c r="AD34" i="17"/>
  <c r="AD34" i="1" s="1"/>
  <c r="AE34" i="17"/>
  <c r="AE34" i="1" s="1"/>
  <c r="AE34" i="7" s="1"/>
  <c r="AF34" i="17"/>
  <c r="AF34" i="1" s="1"/>
  <c r="AF34" i="7" s="1"/>
  <c r="AG34" i="17"/>
  <c r="AG34" i="1" s="1"/>
  <c r="AG34" i="7" s="1"/>
  <c r="AH34" i="17"/>
  <c r="AI34" i="17"/>
  <c r="AJ34" i="17"/>
  <c r="AJ34" i="1" s="1"/>
  <c r="AJ34" i="7" s="1"/>
  <c r="AK34" i="17"/>
  <c r="AK34" i="1" s="1"/>
  <c r="AK34" i="7" s="1"/>
  <c r="AL34" i="17"/>
  <c r="AL34" i="1" s="1"/>
  <c r="AL34" i="7" s="1"/>
  <c r="AM34" i="17"/>
  <c r="AM34" i="1" s="1"/>
  <c r="AM34" i="7" s="1"/>
  <c r="AN34" i="17"/>
  <c r="AN34" i="1" s="1"/>
  <c r="AN34" i="7" s="1"/>
  <c r="AO34" i="17"/>
  <c r="AO34" i="1" s="1"/>
  <c r="AO34" i="7" s="1"/>
  <c r="AP34" i="17"/>
  <c r="AQ34" i="17"/>
  <c r="AR34" i="17"/>
  <c r="AR34" i="1" s="1"/>
  <c r="AR34" i="7" s="1"/>
  <c r="AS34" i="17"/>
  <c r="AS34" i="1" s="1"/>
  <c r="AS34" i="7" s="1"/>
  <c r="AT34" i="17"/>
  <c r="AT34" i="1" s="1"/>
  <c r="AT34" i="7" s="1"/>
  <c r="AU34" i="1"/>
  <c r="I35" i="17"/>
  <c r="I35" i="1" s="1"/>
  <c r="J35" i="17"/>
  <c r="J35" i="1" s="1"/>
  <c r="J35" i="7" s="1"/>
  <c r="K35" i="17"/>
  <c r="L35" i="17"/>
  <c r="L35" i="1" s="1"/>
  <c r="M35" i="17"/>
  <c r="M35" i="1" s="1"/>
  <c r="N35" i="17"/>
  <c r="N35" i="1" s="1"/>
  <c r="N35" i="7" s="1"/>
  <c r="O35" i="17"/>
  <c r="O35" i="1" s="1"/>
  <c r="O35" i="7" s="1"/>
  <c r="P35" i="17"/>
  <c r="P35" i="1" s="1"/>
  <c r="P35" i="7" s="1"/>
  <c r="Q35" i="17"/>
  <c r="Q35" i="1" s="1"/>
  <c r="R35" i="17"/>
  <c r="R35" i="1" s="1"/>
  <c r="S35" i="17"/>
  <c r="T35" i="17"/>
  <c r="T35" i="1" s="1"/>
  <c r="U35" i="17"/>
  <c r="U35" i="1" s="1"/>
  <c r="U35" i="7" s="1"/>
  <c r="V35" i="17"/>
  <c r="V35" i="1" s="1"/>
  <c r="V35" i="7" s="1"/>
  <c r="W35" i="17"/>
  <c r="W35" i="1" s="1"/>
  <c r="W35" i="7" s="1"/>
  <c r="X35" i="17"/>
  <c r="X35" i="1" s="1"/>
  <c r="X35" i="7" s="1"/>
  <c r="Y35" i="17"/>
  <c r="Z35" i="17"/>
  <c r="Z35" i="1" s="1"/>
  <c r="Z35" i="7" s="1"/>
  <c r="AA35" i="17"/>
  <c r="AB35" i="17"/>
  <c r="AB35" i="1" s="1"/>
  <c r="AC35" i="17"/>
  <c r="AC35" i="1" s="1"/>
  <c r="AC35" i="7" s="1"/>
  <c r="AD35" i="17"/>
  <c r="AD35" i="1" s="1"/>
  <c r="AD35" i="7" s="1"/>
  <c r="AE35" i="17"/>
  <c r="AE35" i="1" s="1"/>
  <c r="AE35" i="7" s="1"/>
  <c r="AF35" i="17"/>
  <c r="AF35" i="1" s="1"/>
  <c r="AF35" i="7" s="1"/>
  <c r="AG35" i="17"/>
  <c r="AG35" i="1" s="1"/>
  <c r="AG35" i="7" s="1"/>
  <c r="AH35" i="17"/>
  <c r="AH35" i="1" s="1"/>
  <c r="AH35" i="7" s="1"/>
  <c r="AI35" i="17"/>
  <c r="AJ35" i="17"/>
  <c r="AK35" i="17"/>
  <c r="AK35" i="1" s="1"/>
  <c r="AK35" i="7" s="1"/>
  <c r="AL35" i="17"/>
  <c r="AL35" i="1" s="1"/>
  <c r="AL35" i="7" s="1"/>
  <c r="AM35" i="17"/>
  <c r="AM35" i="1" s="1"/>
  <c r="AM35" i="7" s="1"/>
  <c r="AN35" i="17"/>
  <c r="AN35" i="1" s="1"/>
  <c r="AN35" i="7" s="1"/>
  <c r="AO35" i="17"/>
  <c r="AO35" i="1" s="1"/>
  <c r="AO35" i="7" s="1"/>
  <c r="AP35" i="17"/>
  <c r="AP35" i="1" s="1"/>
  <c r="AP35" i="7" s="1"/>
  <c r="AQ35" i="17"/>
  <c r="AR35" i="17"/>
  <c r="AR35" i="1" s="1"/>
  <c r="AR35" i="7" s="1"/>
  <c r="AS35" i="17"/>
  <c r="AS35" i="1" s="1"/>
  <c r="AS35" i="7" s="1"/>
  <c r="AT35" i="17"/>
  <c r="AT35" i="1" s="1"/>
  <c r="AT35" i="7" s="1"/>
  <c r="I36" i="17"/>
  <c r="J36" i="17"/>
  <c r="K36" i="17"/>
  <c r="K36" i="1" s="1"/>
  <c r="K36" i="7" s="1"/>
  <c r="L36" i="17"/>
  <c r="L36" i="1" s="1"/>
  <c r="M36" i="17"/>
  <c r="M36" i="1" s="1"/>
  <c r="M36" i="7" s="1"/>
  <c r="N36" i="17"/>
  <c r="N36" i="1" s="1"/>
  <c r="N36" i="7" s="1"/>
  <c r="O36" i="17"/>
  <c r="O36" i="1" s="1"/>
  <c r="O36" i="7" s="1"/>
  <c r="P36" i="17"/>
  <c r="P36" i="1" s="1"/>
  <c r="Q36" i="17"/>
  <c r="R36" i="17"/>
  <c r="S36" i="17"/>
  <c r="S36" i="1" s="1"/>
  <c r="S36" i="7" s="1"/>
  <c r="T36" i="17"/>
  <c r="T36" i="1" s="1"/>
  <c r="T36" i="7" s="1"/>
  <c r="U36" i="17"/>
  <c r="U36" i="1" s="1"/>
  <c r="U36" i="7" s="1"/>
  <c r="V36" i="17"/>
  <c r="V36" i="1" s="1"/>
  <c r="V36" i="7" s="1"/>
  <c r="W36" i="17"/>
  <c r="W36" i="1" s="1"/>
  <c r="W36" i="7" s="1"/>
  <c r="X36" i="17"/>
  <c r="X36" i="1" s="1"/>
  <c r="X36" i="7" s="1"/>
  <c r="Y36" i="17"/>
  <c r="Z36" i="17"/>
  <c r="AA36" i="17"/>
  <c r="AA36" i="1" s="1"/>
  <c r="AA36" i="7" s="1"/>
  <c r="AB36" i="17"/>
  <c r="AB36" i="1" s="1"/>
  <c r="AB36" i="7" s="1"/>
  <c r="AC36" i="17"/>
  <c r="AC36" i="1" s="1"/>
  <c r="AC36" i="7" s="1"/>
  <c r="AD36" i="17"/>
  <c r="AD36" i="1" s="1"/>
  <c r="AD36" i="7" s="1"/>
  <c r="AE36" i="17"/>
  <c r="AE36" i="1" s="1"/>
  <c r="AE36" i="7" s="1"/>
  <c r="AF36" i="17"/>
  <c r="AF36" i="1" s="1"/>
  <c r="AF36" i="7" s="1"/>
  <c r="AG36" i="17"/>
  <c r="AH36" i="17"/>
  <c r="AI36" i="17"/>
  <c r="AI36" i="1" s="1"/>
  <c r="AI36" i="7" s="1"/>
  <c r="AJ36" i="17"/>
  <c r="AJ36" i="1" s="1"/>
  <c r="AJ36" i="7" s="1"/>
  <c r="AK36" i="17"/>
  <c r="AK36" i="1" s="1"/>
  <c r="AK36" i="7" s="1"/>
  <c r="AL36" i="17"/>
  <c r="AL36" i="1" s="1"/>
  <c r="AL36" i="7" s="1"/>
  <c r="AM36" i="17"/>
  <c r="AM36" i="1" s="1"/>
  <c r="AM36" i="7" s="1"/>
  <c r="AN36" i="17"/>
  <c r="AN36" i="1" s="1"/>
  <c r="AN36" i="7" s="1"/>
  <c r="AO36" i="17"/>
  <c r="AP36" i="17"/>
  <c r="AQ36" i="17"/>
  <c r="AQ36" i="1" s="1"/>
  <c r="AR36" i="17"/>
  <c r="AR36" i="1" s="1"/>
  <c r="AR36" i="7" s="1"/>
  <c r="AS36" i="17"/>
  <c r="AS36" i="1" s="1"/>
  <c r="AS36" i="7" s="1"/>
  <c r="AT36" i="17"/>
  <c r="AT36" i="1" s="1"/>
  <c r="I37" i="17"/>
  <c r="I37" i="1" s="1"/>
  <c r="J37" i="17"/>
  <c r="J37" i="1" s="1"/>
  <c r="J37" i="7" s="1"/>
  <c r="K37" i="17"/>
  <c r="L37" i="17"/>
  <c r="M37" i="17"/>
  <c r="M37" i="1" s="1"/>
  <c r="M37" i="7" s="1"/>
  <c r="N37" i="17"/>
  <c r="N37" i="1" s="1"/>
  <c r="N37" i="7" s="1"/>
  <c r="O37" i="17"/>
  <c r="O37" i="1" s="1"/>
  <c r="O37" i="7" s="1"/>
  <c r="P37" i="17"/>
  <c r="P37" i="1" s="1"/>
  <c r="P37" i="7" s="1"/>
  <c r="Q37" i="17"/>
  <c r="R37" i="17"/>
  <c r="R37" i="1" s="1"/>
  <c r="R37" i="7" s="1"/>
  <c r="S37" i="17"/>
  <c r="T37" i="17"/>
  <c r="T37" i="1" s="1"/>
  <c r="U37" i="17"/>
  <c r="U37" i="1" s="1"/>
  <c r="V37" i="17"/>
  <c r="V37" i="1" s="1"/>
  <c r="V37" i="7" s="1"/>
  <c r="W37" i="17"/>
  <c r="W37" i="1" s="1"/>
  <c r="W37" i="7" s="1"/>
  <c r="X37" i="17"/>
  <c r="X37" i="1" s="1"/>
  <c r="X37" i="7" s="1"/>
  <c r="Y37" i="17"/>
  <c r="Y37" i="1" s="1"/>
  <c r="Y37" i="7" s="1"/>
  <c r="Z37" i="17"/>
  <c r="Z37" i="1" s="1"/>
  <c r="Z37" i="7" s="1"/>
  <c r="AA37" i="17"/>
  <c r="AB37" i="17"/>
  <c r="AB37" i="1" s="1"/>
  <c r="AB37" i="7" s="1"/>
  <c r="AC37" i="17"/>
  <c r="AC37" i="1" s="1"/>
  <c r="AC37" i="7" s="1"/>
  <c r="AD37" i="17"/>
  <c r="AD37" i="1" s="1"/>
  <c r="AD37" i="7" s="1"/>
  <c r="AE37" i="17"/>
  <c r="AE37" i="1" s="1"/>
  <c r="AE37" i="7" s="1"/>
  <c r="AF37" i="17"/>
  <c r="AF37" i="1" s="1"/>
  <c r="AF37" i="7" s="1"/>
  <c r="AG37" i="17"/>
  <c r="AG37" i="1" s="1"/>
  <c r="AG37" i="7" s="1"/>
  <c r="AH37" i="17"/>
  <c r="AH37" i="1" s="1"/>
  <c r="AI37" i="17"/>
  <c r="AJ37" i="17"/>
  <c r="AJ37" i="1" s="1"/>
  <c r="AJ37" i="7" s="1"/>
  <c r="AK37" i="17"/>
  <c r="AK37" i="1" s="1"/>
  <c r="AK37" i="7" s="1"/>
  <c r="AL37" i="17"/>
  <c r="AL37" i="1" s="1"/>
  <c r="AL37" i="7" s="1"/>
  <c r="AM37" i="17"/>
  <c r="AM37" i="1" s="1"/>
  <c r="AM37" i="7" s="1"/>
  <c r="AN37" i="17"/>
  <c r="AN37" i="1" s="1"/>
  <c r="AO37" i="17"/>
  <c r="AO37" i="1" s="1"/>
  <c r="AO37" i="7" s="1"/>
  <c r="AP37" i="17"/>
  <c r="AP37" i="1" s="1"/>
  <c r="AP37" i="7" s="1"/>
  <c r="AQ37" i="17"/>
  <c r="AR37" i="17"/>
  <c r="AS37" i="17"/>
  <c r="AS37" i="1" s="1"/>
  <c r="AS37" i="7" s="1"/>
  <c r="AT37" i="17"/>
  <c r="AT37" i="1" s="1"/>
  <c r="AT37" i="7" s="1"/>
  <c r="AU37" i="1"/>
  <c r="AU37" i="7" s="1"/>
  <c r="AV37" i="1"/>
  <c r="AV37" i="7" s="1"/>
  <c r="I38" i="17"/>
  <c r="I38" i="1" s="1"/>
  <c r="J38" i="17"/>
  <c r="J38" i="1" s="1"/>
  <c r="J38" i="7" s="1"/>
  <c r="K38" i="17"/>
  <c r="L38" i="17"/>
  <c r="L38" i="1" s="1"/>
  <c r="M38" i="17"/>
  <c r="M38" i="1" s="1"/>
  <c r="M38" i="7" s="1"/>
  <c r="N38" i="17"/>
  <c r="N38" i="1" s="1"/>
  <c r="N38" i="7" s="1"/>
  <c r="O38" i="17"/>
  <c r="O38" i="1" s="1"/>
  <c r="P38" i="17"/>
  <c r="P38" i="1" s="1"/>
  <c r="P38" i="7" s="1"/>
  <c r="Q38" i="17"/>
  <c r="Q38" i="1" s="1"/>
  <c r="Q38" i="7" s="1"/>
  <c r="R38" i="17"/>
  <c r="R38" i="1" s="1"/>
  <c r="R38" i="7" s="1"/>
  <c r="S38" i="17"/>
  <c r="T38" i="17"/>
  <c r="T38" i="1" s="1"/>
  <c r="T38" i="7" s="1"/>
  <c r="U38" i="17"/>
  <c r="U38" i="1" s="1"/>
  <c r="U38" i="7" s="1"/>
  <c r="V38" i="17"/>
  <c r="V38" i="1" s="1"/>
  <c r="V38" i="7" s="1"/>
  <c r="W38" i="17"/>
  <c r="W38" i="1" s="1"/>
  <c r="W38" i="7" s="1"/>
  <c r="X38" i="17"/>
  <c r="X38" i="1" s="1"/>
  <c r="X38" i="7" s="1"/>
  <c r="Y38" i="17"/>
  <c r="Y38" i="1" s="1"/>
  <c r="Y38" i="7" s="1"/>
  <c r="Z38" i="17"/>
  <c r="AA38" i="17"/>
  <c r="AB38" i="17"/>
  <c r="AB38" i="1" s="1"/>
  <c r="AB38" i="7" s="1"/>
  <c r="AC38" i="17"/>
  <c r="AC38" i="1" s="1"/>
  <c r="AC38" i="7" s="1"/>
  <c r="AD38" i="17"/>
  <c r="AD38" i="1" s="1"/>
  <c r="AD38" i="7" s="1"/>
  <c r="AE38" i="17"/>
  <c r="AE38" i="1" s="1"/>
  <c r="AE38" i="7" s="1"/>
  <c r="AF38" i="17"/>
  <c r="AF38" i="1" s="1"/>
  <c r="AF38" i="7" s="1"/>
  <c r="AG38" i="17"/>
  <c r="AG38" i="1" s="1"/>
  <c r="AG38" i="7" s="1"/>
  <c r="AH38" i="17"/>
  <c r="AH38" i="1" s="1"/>
  <c r="AH38" i="7" s="1"/>
  <c r="AI38" i="17"/>
  <c r="AJ38" i="17"/>
  <c r="AJ38" i="1" s="1"/>
  <c r="AJ38" i="7" s="1"/>
  <c r="AK38" i="17"/>
  <c r="AK38" i="1" s="1"/>
  <c r="AK38" i="7" s="1"/>
  <c r="AL38" i="17"/>
  <c r="AL38" i="1" s="1"/>
  <c r="AL38" i="7" s="1"/>
  <c r="AM38" i="17"/>
  <c r="AM38" i="1" s="1"/>
  <c r="AM38" i="7" s="1"/>
  <c r="AN38" i="17"/>
  <c r="AN38" i="1" s="1"/>
  <c r="AN38" i="7" s="1"/>
  <c r="AO38" i="17"/>
  <c r="AO38" i="1" s="1"/>
  <c r="AO38" i="7" s="1"/>
  <c r="AP38" i="17"/>
  <c r="AP38" i="1" s="1"/>
  <c r="AP38" i="7" s="1"/>
  <c r="AQ38" i="17"/>
  <c r="AR38" i="17"/>
  <c r="AR38" i="1" s="1"/>
  <c r="AR38" i="7" s="1"/>
  <c r="AS38" i="17"/>
  <c r="AS38" i="1" s="1"/>
  <c r="AS38" i="7" s="1"/>
  <c r="AT38" i="17"/>
  <c r="AT38" i="1" s="1"/>
  <c r="AT38" i="7" s="1"/>
  <c r="AU38" i="1"/>
  <c r="AU38" i="7" s="1"/>
  <c r="I39" i="17"/>
  <c r="J39" i="17"/>
  <c r="K39" i="17"/>
  <c r="K39" i="1" s="1"/>
  <c r="K39" i="7" s="1"/>
  <c r="L39" i="17"/>
  <c r="L39" i="1" s="1"/>
  <c r="M39" i="17"/>
  <c r="M39" i="1" s="1"/>
  <c r="M39" i="7" s="1"/>
  <c r="N39" i="17"/>
  <c r="N39" i="1" s="1"/>
  <c r="N39" i="7" s="1"/>
  <c r="O39" i="17"/>
  <c r="O39" i="1" s="1"/>
  <c r="P39" i="17"/>
  <c r="P39" i="1" s="1"/>
  <c r="P39" i="7" s="1"/>
  <c r="Q39" i="17"/>
  <c r="R39" i="17"/>
  <c r="R39" i="1" s="1"/>
  <c r="R39" i="7" s="1"/>
  <c r="S39" i="17"/>
  <c r="S39" i="1" s="1"/>
  <c r="S39" i="7" s="1"/>
  <c r="T39" i="17"/>
  <c r="T39" i="1" s="1"/>
  <c r="T39" i="7" s="1"/>
  <c r="U39" i="17"/>
  <c r="U39" i="1" s="1"/>
  <c r="U39" i="7" s="1"/>
  <c r="V39" i="17"/>
  <c r="V39" i="1" s="1"/>
  <c r="V39" i="7" s="1"/>
  <c r="W39" i="17"/>
  <c r="W39" i="1" s="1"/>
  <c r="W39" i="7" s="1"/>
  <c r="X39" i="17"/>
  <c r="X39" i="1" s="1"/>
  <c r="Y39" i="17"/>
  <c r="Z39" i="17"/>
  <c r="Z39" i="1" s="1"/>
  <c r="Z39" i="7" s="1"/>
  <c r="AA39" i="17"/>
  <c r="AA39" i="1" s="1"/>
  <c r="AA39" i="7" s="1"/>
  <c r="AB39" i="17"/>
  <c r="AB39" i="1" s="1"/>
  <c r="AB39" i="7" s="1"/>
  <c r="AC39" i="17"/>
  <c r="AC39" i="1" s="1"/>
  <c r="AC39" i="7" s="1"/>
  <c r="AD39" i="17"/>
  <c r="AD39" i="1" s="1"/>
  <c r="AD39" i="7" s="1"/>
  <c r="AE39" i="17"/>
  <c r="AE39" i="1" s="1"/>
  <c r="AE39" i="7" s="1"/>
  <c r="AF39" i="17"/>
  <c r="AF39" i="1" s="1"/>
  <c r="AF39" i="7" s="1"/>
  <c r="AG39" i="17"/>
  <c r="AH39" i="17"/>
  <c r="AH39" i="1" s="1"/>
  <c r="AH39" i="7" s="1"/>
  <c r="AI39" i="17"/>
  <c r="AI39" i="1" s="1"/>
  <c r="AI39" i="7" s="1"/>
  <c r="AJ39" i="17"/>
  <c r="AJ39" i="1" s="1"/>
  <c r="AJ39" i="7" s="1"/>
  <c r="AK39" i="17"/>
  <c r="AK39" i="1" s="1"/>
  <c r="AK39" i="7" s="1"/>
  <c r="AL39" i="17"/>
  <c r="AL39" i="1" s="1"/>
  <c r="AL39" i="7" s="1"/>
  <c r="AM39" i="17"/>
  <c r="AM39" i="1" s="1"/>
  <c r="AM39" i="7" s="1"/>
  <c r="AN39" i="17"/>
  <c r="AN39" i="1" s="1"/>
  <c r="AN39" i="7" s="1"/>
  <c r="AO39" i="17"/>
  <c r="AP39" i="17"/>
  <c r="AP39" i="1" s="1"/>
  <c r="AP39" i="7" s="1"/>
  <c r="AQ39" i="17"/>
  <c r="AQ39" i="1" s="1"/>
  <c r="AQ39" i="7" s="1"/>
  <c r="AR39" i="17"/>
  <c r="AR39" i="1" s="1"/>
  <c r="AR39" i="7" s="1"/>
  <c r="AS39" i="17"/>
  <c r="AS39" i="1" s="1"/>
  <c r="AS39" i="7" s="1"/>
  <c r="AT39" i="17"/>
  <c r="AT39" i="1" s="1"/>
  <c r="AT39" i="7" s="1"/>
  <c r="I40" i="17"/>
  <c r="I40" i="1" s="1"/>
  <c r="J40" i="17"/>
  <c r="K40" i="17"/>
  <c r="L40" i="17"/>
  <c r="L40" i="1" s="1"/>
  <c r="L40" i="7" s="1"/>
  <c r="M40" i="17"/>
  <c r="M40" i="1" s="1"/>
  <c r="M40" i="7" s="1"/>
  <c r="N40" i="17"/>
  <c r="N40" i="1" s="1"/>
  <c r="O40" i="17"/>
  <c r="O40" i="1" s="1"/>
  <c r="O40" i="7" s="1"/>
  <c r="P40" i="17"/>
  <c r="P40" i="1" s="1"/>
  <c r="P40" i="7" s="1"/>
  <c r="Q40" i="17"/>
  <c r="R40" i="17"/>
  <c r="S40" i="17"/>
  <c r="T40" i="17"/>
  <c r="T40" i="1" s="1"/>
  <c r="T40" i="7" s="1"/>
  <c r="U40" i="17"/>
  <c r="U40" i="1" s="1"/>
  <c r="U40" i="7" s="1"/>
  <c r="V40" i="17"/>
  <c r="V40" i="1" s="1"/>
  <c r="V40" i="7" s="1"/>
  <c r="W40" i="17"/>
  <c r="W40" i="1" s="1"/>
  <c r="W40" i="7" s="1"/>
  <c r="X40" i="17"/>
  <c r="X40" i="1" s="1"/>
  <c r="X40" i="7" s="1"/>
  <c r="Y40" i="17"/>
  <c r="Y40" i="1" s="1"/>
  <c r="Y40" i="7" s="1"/>
  <c r="Z40" i="17"/>
  <c r="AA40" i="17"/>
  <c r="AB40" i="17"/>
  <c r="AB40" i="1" s="1"/>
  <c r="AC40" i="17"/>
  <c r="AC40" i="1" s="1"/>
  <c r="AC40" i="7" s="1"/>
  <c r="AD40" i="17"/>
  <c r="AD40" i="1" s="1"/>
  <c r="AD40" i="7" s="1"/>
  <c r="AE40" i="17"/>
  <c r="AE40" i="1" s="1"/>
  <c r="AE40" i="7" s="1"/>
  <c r="AF40" i="17"/>
  <c r="AF40" i="1" s="1"/>
  <c r="AF40" i="7" s="1"/>
  <c r="AG40" i="17"/>
  <c r="AG40" i="1" s="1"/>
  <c r="AG40" i="7" s="1"/>
  <c r="AH40" i="17"/>
  <c r="AI40" i="17"/>
  <c r="AJ40" i="17"/>
  <c r="AJ40" i="1" s="1"/>
  <c r="AJ40" i="7" s="1"/>
  <c r="AK40" i="17"/>
  <c r="AK40" i="1" s="1"/>
  <c r="AK40" i="7" s="1"/>
  <c r="AL40" i="17"/>
  <c r="AL40" i="1" s="1"/>
  <c r="AL40" i="7" s="1"/>
  <c r="AM40" i="17"/>
  <c r="AM40" i="1" s="1"/>
  <c r="AM40" i="7" s="1"/>
  <c r="AN40" i="17"/>
  <c r="AN40" i="1" s="1"/>
  <c r="AN40" i="7" s="1"/>
  <c r="AO40" i="17"/>
  <c r="AO40" i="1" s="1"/>
  <c r="AO40" i="7" s="1"/>
  <c r="AP40" i="17"/>
  <c r="AQ40" i="17"/>
  <c r="AR40" i="17"/>
  <c r="AR40" i="1" s="1"/>
  <c r="AR40" i="7" s="1"/>
  <c r="AS40" i="17"/>
  <c r="AS40" i="1" s="1"/>
  <c r="AS40" i="7" s="1"/>
  <c r="AT40" i="17"/>
  <c r="AT40" i="1" s="1"/>
  <c r="AT40" i="7" s="1"/>
  <c r="I41" i="17"/>
  <c r="J41" i="17"/>
  <c r="J41" i="1" s="1"/>
  <c r="J41" i="7" s="1"/>
  <c r="K41" i="17"/>
  <c r="K41" i="1" s="1"/>
  <c r="L41" i="17"/>
  <c r="L41" i="1" s="1"/>
  <c r="M41" i="17"/>
  <c r="M41" i="1" s="1"/>
  <c r="M41" i="7" s="1"/>
  <c r="N41" i="17"/>
  <c r="N41" i="1" s="1"/>
  <c r="N41" i="7" s="1"/>
  <c r="O41" i="17"/>
  <c r="O41" i="1" s="1"/>
  <c r="O41" i="7" s="1"/>
  <c r="P41" i="17"/>
  <c r="P41" i="1" s="1"/>
  <c r="P41" i="7" s="1"/>
  <c r="Q41" i="17"/>
  <c r="R41" i="17"/>
  <c r="R41" i="1" s="1"/>
  <c r="R41" i="7" s="1"/>
  <c r="S41" i="17"/>
  <c r="T41" i="17"/>
  <c r="T41" i="1" s="1"/>
  <c r="U41" i="17"/>
  <c r="U41" i="1" s="1"/>
  <c r="U41" i="7" s="1"/>
  <c r="V41" i="17"/>
  <c r="V41" i="1" s="1"/>
  <c r="V41" i="7" s="1"/>
  <c r="W41" i="17"/>
  <c r="W41" i="1" s="1"/>
  <c r="X41" i="17"/>
  <c r="X41" i="1" s="1"/>
  <c r="X41" i="7" s="1"/>
  <c r="Y41" i="17"/>
  <c r="Z41" i="17"/>
  <c r="Z41" i="1" s="1"/>
  <c r="Z41" i="7" s="1"/>
  <c r="AA41" i="17"/>
  <c r="AA41" i="1" s="1"/>
  <c r="AA41" i="7" s="1"/>
  <c r="AB41" i="17"/>
  <c r="AC41" i="17"/>
  <c r="AC41" i="1" s="1"/>
  <c r="AC41" i="7" s="1"/>
  <c r="AD41" i="17"/>
  <c r="AD41" i="1" s="1"/>
  <c r="AD41" i="7" s="1"/>
  <c r="AE41" i="17"/>
  <c r="AE41" i="1" s="1"/>
  <c r="AE41" i="7" s="1"/>
  <c r="AF41" i="17"/>
  <c r="AF41" i="1" s="1"/>
  <c r="AF41" i="7" s="1"/>
  <c r="AG41" i="17"/>
  <c r="AH41" i="17"/>
  <c r="AH41" i="1" s="1"/>
  <c r="AI41" i="17"/>
  <c r="AI41" i="1" s="1"/>
  <c r="AI41" i="7" s="1"/>
  <c r="AJ41" i="17"/>
  <c r="AK41" i="17"/>
  <c r="AK41" i="1" s="1"/>
  <c r="AK41" i="7" s="1"/>
  <c r="AL41" i="17"/>
  <c r="AL41" i="1" s="1"/>
  <c r="AL41" i="7" s="1"/>
  <c r="AM41" i="17"/>
  <c r="AM41" i="1" s="1"/>
  <c r="AM41" i="7" s="1"/>
  <c r="AN41" i="17"/>
  <c r="AN41" i="1" s="1"/>
  <c r="AN41" i="7" s="1"/>
  <c r="AO41" i="17"/>
  <c r="AP41" i="17"/>
  <c r="AP41" i="1" s="1"/>
  <c r="AP41" i="7" s="1"/>
  <c r="AQ41" i="17"/>
  <c r="AQ41" i="1" s="1"/>
  <c r="AQ41" i="7" s="1"/>
  <c r="AR41" i="17"/>
  <c r="AR41" i="1" s="1"/>
  <c r="AS41" i="17"/>
  <c r="AS41" i="1" s="1"/>
  <c r="AT41" i="17"/>
  <c r="AT41" i="1" s="1"/>
  <c r="AT41" i="7" s="1"/>
  <c r="AU41" i="1"/>
  <c r="AU41" i="7" s="1"/>
  <c r="AV41" i="1"/>
  <c r="AV41" i="7" s="1"/>
  <c r="I42" i="17"/>
  <c r="J42" i="17"/>
  <c r="K42" i="17"/>
  <c r="K42" i="1" s="1"/>
  <c r="L42" i="17"/>
  <c r="L42" i="1" s="1"/>
  <c r="M42" i="17"/>
  <c r="M42" i="1" s="1"/>
  <c r="M42" i="7" s="1"/>
  <c r="N42" i="17"/>
  <c r="N42" i="1" s="1"/>
  <c r="O42" i="17"/>
  <c r="O42" i="1" s="1"/>
  <c r="O42" i="7" s="1"/>
  <c r="P42" i="17"/>
  <c r="P42" i="1" s="1"/>
  <c r="P42" i="7" s="1"/>
  <c r="Q42" i="17"/>
  <c r="R42" i="17"/>
  <c r="R42" i="1" s="1"/>
  <c r="R42" i="7" s="1"/>
  <c r="S42" i="17"/>
  <c r="S42" i="1" s="1"/>
  <c r="S42" i="7" s="1"/>
  <c r="T42" i="17"/>
  <c r="U42" i="17"/>
  <c r="U42" i="1" s="1"/>
  <c r="U42" i="7" s="1"/>
  <c r="V42" i="17"/>
  <c r="V42" i="1" s="1"/>
  <c r="V42" i="7" s="1"/>
  <c r="W42" i="17"/>
  <c r="W42" i="1" s="1"/>
  <c r="W42" i="7" s="1"/>
  <c r="X42" i="17"/>
  <c r="X42" i="1" s="1"/>
  <c r="X42" i="7" s="1"/>
  <c r="Y42" i="17"/>
  <c r="Z42" i="17"/>
  <c r="Z42" i="1" s="1"/>
  <c r="Z42" i="7" s="1"/>
  <c r="AA42" i="17"/>
  <c r="AA42" i="1" s="1"/>
  <c r="AA42" i="7" s="1"/>
  <c r="AB42" i="17"/>
  <c r="AB42" i="1" s="1"/>
  <c r="AC42" i="17"/>
  <c r="AC42" i="1" s="1"/>
  <c r="AC42" i="7" s="1"/>
  <c r="AD42" i="17"/>
  <c r="AD42" i="1" s="1"/>
  <c r="AD42" i="7" s="1"/>
  <c r="AE42" i="17"/>
  <c r="AE42" i="1" s="1"/>
  <c r="AE42" i="7" s="1"/>
  <c r="AF42" i="17"/>
  <c r="AF42" i="1" s="1"/>
  <c r="AF42" i="7" s="1"/>
  <c r="AG42" i="17"/>
  <c r="AH42" i="17"/>
  <c r="AH42" i="1" s="1"/>
  <c r="AI42" i="17"/>
  <c r="AI42" i="1" s="1"/>
  <c r="AI42" i="7" s="1"/>
  <c r="AJ42" i="17"/>
  <c r="AK42" i="17"/>
  <c r="AK42" i="1" s="1"/>
  <c r="AK42" i="7" s="1"/>
  <c r="AL42" i="17"/>
  <c r="AL42" i="1" s="1"/>
  <c r="AL42" i="7" s="1"/>
  <c r="AM42" i="17"/>
  <c r="AM42" i="1" s="1"/>
  <c r="AM42" i="7" s="1"/>
  <c r="AN42" i="17"/>
  <c r="AN42" i="1" s="1"/>
  <c r="AN42" i="7" s="1"/>
  <c r="AO42" i="17"/>
  <c r="AP42" i="17"/>
  <c r="AP42" i="1" s="1"/>
  <c r="AP42" i="7" s="1"/>
  <c r="AQ42" i="17"/>
  <c r="AQ42" i="1" s="1"/>
  <c r="AQ42" i="7" s="1"/>
  <c r="AR42" i="17"/>
  <c r="AR42" i="1" s="1"/>
  <c r="AS42" i="17"/>
  <c r="AS42" i="1" s="1"/>
  <c r="AS42" i="7" s="1"/>
  <c r="AT42" i="17"/>
  <c r="AT42" i="1" s="1"/>
  <c r="AT42" i="7" s="1"/>
  <c r="AU42" i="1"/>
  <c r="AU42" i="7" s="1"/>
  <c r="I43" i="17"/>
  <c r="J43" i="17"/>
  <c r="K43" i="17"/>
  <c r="K43" i="1" s="1"/>
  <c r="K43" i="7" s="1"/>
  <c r="L43" i="17"/>
  <c r="M43" i="17"/>
  <c r="M43" i="1" s="1"/>
  <c r="N43" i="17"/>
  <c r="N43" i="1" s="1"/>
  <c r="N43" i="7" s="1"/>
  <c r="O43" i="17"/>
  <c r="O43" i="1" s="1"/>
  <c r="O43" i="7" s="1"/>
  <c r="P43" i="17"/>
  <c r="P43" i="1" s="1"/>
  <c r="P43" i="7" s="1"/>
  <c r="Q43" i="17"/>
  <c r="R43" i="17"/>
  <c r="S43" i="17"/>
  <c r="S43" i="1" s="1"/>
  <c r="T43" i="17"/>
  <c r="U43" i="17"/>
  <c r="U43" i="1" s="1"/>
  <c r="U43" i="7" s="1"/>
  <c r="V43" i="17"/>
  <c r="V43" i="1" s="1"/>
  <c r="V43" i="7" s="1"/>
  <c r="W43" i="17"/>
  <c r="W43" i="1" s="1"/>
  <c r="W43" i="7" s="1"/>
  <c r="X43" i="17"/>
  <c r="X43" i="1" s="1"/>
  <c r="X43" i="7" s="1"/>
  <c r="Y43" i="17"/>
  <c r="Z43" i="17"/>
  <c r="AA43" i="17"/>
  <c r="AA43" i="1" s="1"/>
  <c r="AB43" i="17"/>
  <c r="AB43" i="1" s="1"/>
  <c r="AC43" i="17"/>
  <c r="AC43" i="1" s="1"/>
  <c r="AC43" i="7" s="1"/>
  <c r="AD43" i="17"/>
  <c r="AD43" i="1" s="1"/>
  <c r="AD43" i="7" s="1"/>
  <c r="AE43" i="17"/>
  <c r="AE43" i="1" s="1"/>
  <c r="AE43" i="7" s="1"/>
  <c r="AF43" i="17"/>
  <c r="AG43" i="17"/>
  <c r="AH43" i="17"/>
  <c r="AI43" i="17"/>
  <c r="AI43" i="1" s="1"/>
  <c r="AI43" i="7" s="1"/>
  <c r="AJ43" i="17"/>
  <c r="AJ43" i="1" s="1"/>
  <c r="AK43" i="17"/>
  <c r="AK43" i="1" s="1"/>
  <c r="AK43" i="7" s="1"/>
  <c r="AL43" i="17"/>
  <c r="AL43" i="1" s="1"/>
  <c r="AM43" i="17"/>
  <c r="AM43" i="1" s="1"/>
  <c r="AM43" i="7" s="1"/>
  <c r="AN43" i="17"/>
  <c r="AN43" i="1" s="1"/>
  <c r="AN43" i="7" s="1"/>
  <c r="AO43" i="17"/>
  <c r="AP43" i="17"/>
  <c r="AQ43" i="17"/>
  <c r="AQ43" i="1" s="1"/>
  <c r="AQ43" i="7" s="1"/>
  <c r="AR43" i="17"/>
  <c r="AR43" i="1" s="1"/>
  <c r="AS43" i="17"/>
  <c r="AS43" i="1" s="1"/>
  <c r="AS43" i="7" s="1"/>
  <c r="AT43" i="17"/>
  <c r="AT43" i="1" s="1"/>
  <c r="AT43" i="7" s="1"/>
  <c r="AU43" i="1"/>
  <c r="AU43" i="7" s="1"/>
  <c r="AV43" i="1"/>
  <c r="AV43" i="7" s="1"/>
  <c r="I44" i="17"/>
  <c r="J44" i="17"/>
  <c r="K44" i="17"/>
  <c r="K44" i="1" s="1"/>
  <c r="K44" i="7" s="1"/>
  <c r="L44" i="17"/>
  <c r="M44" i="17"/>
  <c r="N44" i="17"/>
  <c r="N44" i="1" s="1"/>
  <c r="N44" i="7" s="1"/>
  <c r="O44" i="17"/>
  <c r="O44" i="1" s="1"/>
  <c r="O44" i="7" s="1"/>
  <c r="P44" i="17"/>
  <c r="P44" i="1" s="1"/>
  <c r="P44" i="7" s="1"/>
  <c r="Q44" i="17"/>
  <c r="R44" i="17"/>
  <c r="S44" i="17"/>
  <c r="S44" i="1" s="1"/>
  <c r="S44" i="7" s="1"/>
  <c r="T44" i="17"/>
  <c r="T44" i="1" s="1"/>
  <c r="U44" i="17"/>
  <c r="U44" i="1" s="1"/>
  <c r="U44" i="7" s="1"/>
  <c r="V44" i="17"/>
  <c r="V44" i="1" s="1"/>
  <c r="V44" i="7" s="1"/>
  <c r="W44" i="17"/>
  <c r="W44" i="1" s="1"/>
  <c r="W44" i="7" s="1"/>
  <c r="X44" i="17"/>
  <c r="X44" i="1" s="1"/>
  <c r="X44" i="7" s="1"/>
  <c r="Y44" i="17"/>
  <c r="Z44" i="17"/>
  <c r="AA44" i="17"/>
  <c r="AA44" i="1" s="1"/>
  <c r="AA44" i="7" s="1"/>
  <c r="AB44" i="17"/>
  <c r="AB44" i="1" s="1"/>
  <c r="AC44" i="17"/>
  <c r="AC44" i="1" s="1"/>
  <c r="AC44" i="7" s="1"/>
  <c r="AD44" i="17"/>
  <c r="AD44" i="1" s="1"/>
  <c r="AD44" i="7" s="1"/>
  <c r="AE44" i="17"/>
  <c r="AE44" i="1" s="1"/>
  <c r="AE44" i="7" s="1"/>
  <c r="AF44" i="17"/>
  <c r="AF44" i="1" s="1"/>
  <c r="AF44" i="7" s="1"/>
  <c r="AG44" i="17"/>
  <c r="AH44" i="17"/>
  <c r="AI44" i="17"/>
  <c r="AI44" i="1" s="1"/>
  <c r="AI44" i="7" s="1"/>
  <c r="AJ44" i="17"/>
  <c r="AJ44" i="1" s="1"/>
  <c r="AK44" i="17"/>
  <c r="AK44" i="1" s="1"/>
  <c r="AK44" i="7" s="1"/>
  <c r="AL44" i="17"/>
  <c r="AL44" i="1" s="1"/>
  <c r="AL44" i="7" s="1"/>
  <c r="AM44" i="17"/>
  <c r="AM44" i="1" s="1"/>
  <c r="AM44" i="7" s="1"/>
  <c r="AN44" i="17"/>
  <c r="AN44" i="1" s="1"/>
  <c r="AN44" i="7" s="1"/>
  <c r="AO44" i="17"/>
  <c r="AP44" i="17"/>
  <c r="AQ44" i="17"/>
  <c r="AR44" i="17"/>
  <c r="AS44" i="17"/>
  <c r="AT44" i="17"/>
  <c r="AT44" i="1" s="1"/>
  <c r="AT44" i="7" s="1"/>
  <c r="I45" i="17"/>
  <c r="J45" i="17"/>
  <c r="K45" i="17"/>
  <c r="L45" i="17"/>
  <c r="L45" i="1" s="1"/>
  <c r="L45" i="7" s="1"/>
  <c r="M45" i="17"/>
  <c r="M45" i="1" s="1"/>
  <c r="N45" i="17"/>
  <c r="N45" i="1" s="1"/>
  <c r="N45" i="7" s="1"/>
  <c r="O45" i="17"/>
  <c r="O45" i="1" s="1"/>
  <c r="O45" i="7" s="1"/>
  <c r="P45" i="17"/>
  <c r="P45" i="1" s="1"/>
  <c r="P45" i="7" s="1"/>
  <c r="Q45" i="17"/>
  <c r="R45" i="17"/>
  <c r="S45" i="17"/>
  <c r="T45" i="17"/>
  <c r="T45" i="1" s="1"/>
  <c r="U45" i="17"/>
  <c r="U45" i="1" s="1"/>
  <c r="U45" i="7" s="1"/>
  <c r="V45" i="17"/>
  <c r="V45" i="1" s="1"/>
  <c r="W45" i="17"/>
  <c r="W45" i="1" s="1"/>
  <c r="W45" i="7" s="1"/>
  <c r="X45" i="17"/>
  <c r="X45" i="1" s="1"/>
  <c r="X45" i="7" s="1"/>
  <c r="Y45" i="17"/>
  <c r="Y45" i="1" s="1"/>
  <c r="Z45" i="17"/>
  <c r="AA45" i="17"/>
  <c r="AB45" i="17"/>
  <c r="AB45" i="1" s="1"/>
  <c r="AB45" i="7" s="1"/>
  <c r="AC45" i="17"/>
  <c r="AC45" i="1" s="1"/>
  <c r="AC45" i="7" s="1"/>
  <c r="AD45" i="17"/>
  <c r="AD45" i="1" s="1"/>
  <c r="AE45" i="17"/>
  <c r="AE45" i="1" s="1"/>
  <c r="AE45" i="7" s="1"/>
  <c r="AF45" i="17"/>
  <c r="AF45" i="1" s="1"/>
  <c r="AF45" i="7" s="1"/>
  <c r="AG45" i="17"/>
  <c r="AG45" i="1" s="1"/>
  <c r="AG45" i="7" s="1"/>
  <c r="AH45" i="17"/>
  <c r="AI45" i="17"/>
  <c r="AJ45" i="17"/>
  <c r="AK45" i="17"/>
  <c r="AK45" i="1" s="1"/>
  <c r="AK45" i="7" s="1"/>
  <c r="AL45" i="17"/>
  <c r="AL45" i="1" s="1"/>
  <c r="AL45" i="7" s="1"/>
  <c r="AM45" i="17"/>
  <c r="AM45" i="1" s="1"/>
  <c r="AM45" i="7" s="1"/>
  <c r="AN45" i="17"/>
  <c r="AN45" i="1" s="1"/>
  <c r="AN45" i="7" s="1"/>
  <c r="AO45" i="17"/>
  <c r="AO45" i="1" s="1"/>
  <c r="AO45" i="7" s="1"/>
  <c r="AP45" i="17"/>
  <c r="AQ45" i="17"/>
  <c r="AR45" i="17"/>
  <c r="AS45" i="17"/>
  <c r="AS45" i="1" s="1"/>
  <c r="AS45" i="7" s="1"/>
  <c r="AT45" i="17"/>
  <c r="AT45" i="1" s="1"/>
  <c r="AT45" i="7" s="1"/>
  <c r="AU45" i="1"/>
  <c r="AU45" i="7" s="1"/>
  <c r="AV45" i="1"/>
  <c r="AV45" i="7" s="1"/>
  <c r="I46" i="17"/>
  <c r="I46" i="1" s="1"/>
  <c r="J46" i="17"/>
  <c r="K46" i="17"/>
  <c r="L46" i="17"/>
  <c r="L46" i="1" s="1"/>
  <c r="M46" i="17"/>
  <c r="M46" i="1" s="1"/>
  <c r="M46" i="7" s="1"/>
  <c r="N46" i="17"/>
  <c r="N46" i="1" s="1"/>
  <c r="N46" i="7" s="1"/>
  <c r="O46" i="17"/>
  <c r="O46" i="1" s="1"/>
  <c r="O46" i="7" s="1"/>
  <c r="P46" i="17"/>
  <c r="P46" i="1" s="1"/>
  <c r="Q46" i="17"/>
  <c r="R46" i="17"/>
  <c r="S46" i="17"/>
  <c r="T46" i="17"/>
  <c r="T46" i="1" s="1"/>
  <c r="T46" i="7" s="1"/>
  <c r="U46" i="17"/>
  <c r="U46" i="1" s="1"/>
  <c r="U46" i="7" s="1"/>
  <c r="V46" i="17"/>
  <c r="V46" i="1" s="1"/>
  <c r="W46" i="17"/>
  <c r="W46" i="1" s="1"/>
  <c r="W46" i="7" s="1"/>
  <c r="X46" i="17"/>
  <c r="X46" i="1" s="1"/>
  <c r="X46" i="7" s="1"/>
  <c r="Y46" i="17"/>
  <c r="Z46" i="17"/>
  <c r="AA46" i="17"/>
  <c r="AB46" i="17"/>
  <c r="AB46" i="1" s="1"/>
  <c r="AB46" i="7" s="1"/>
  <c r="AC46" i="17"/>
  <c r="AC46" i="1" s="1"/>
  <c r="AC46" i="7" s="1"/>
  <c r="AD46" i="17"/>
  <c r="AE46" i="17"/>
  <c r="AE46" i="1" s="1"/>
  <c r="AE46" i="7" s="1"/>
  <c r="AF46" i="17"/>
  <c r="AF46" i="1" s="1"/>
  <c r="AF46" i="7" s="1"/>
  <c r="AG46" i="17"/>
  <c r="AH46" i="17"/>
  <c r="AI46" i="17"/>
  <c r="AJ46" i="17"/>
  <c r="AJ46" i="1" s="1"/>
  <c r="AJ46" i="7" s="1"/>
  <c r="AK46" i="17"/>
  <c r="AK46" i="1" s="1"/>
  <c r="AK46" i="7" s="1"/>
  <c r="AL46" i="17"/>
  <c r="AL46" i="1" s="1"/>
  <c r="AM46" i="17"/>
  <c r="AM46" i="1" s="1"/>
  <c r="AM46" i="7" s="1"/>
  <c r="AN46" i="17"/>
  <c r="AN46" i="1" s="1"/>
  <c r="AN46" i="7" s="1"/>
  <c r="AO46" i="17"/>
  <c r="AO46" i="1" s="1"/>
  <c r="AO46" i="7" s="1"/>
  <c r="AP46" i="17"/>
  <c r="AQ46" i="17"/>
  <c r="AR46" i="17"/>
  <c r="AR46" i="1" s="1"/>
  <c r="AR46" i="7" s="1"/>
  <c r="AS46" i="17"/>
  <c r="AS46" i="1" s="1"/>
  <c r="AT46" i="17"/>
  <c r="AT46" i="1" s="1"/>
  <c r="AT46" i="7" s="1"/>
  <c r="AU46" i="1"/>
  <c r="AU46" i="7" s="1"/>
  <c r="I47" i="17"/>
  <c r="I47" i="1" s="1"/>
  <c r="J47" i="17"/>
  <c r="K47" i="17"/>
  <c r="L47" i="17"/>
  <c r="M47" i="17"/>
  <c r="N47" i="17"/>
  <c r="O47" i="17"/>
  <c r="O47" i="1" s="1"/>
  <c r="O47" i="7" s="1"/>
  <c r="P47" i="17"/>
  <c r="P47" i="1" s="1"/>
  <c r="P47" i="7" s="1"/>
  <c r="Q47" i="17"/>
  <c r="R47" i="17"/>
  <c r="S47" i="17"/>
  <c r="T47" i="17"/>
  <c r="U47" i="17"/>
  <c r="V47" i="17"/>
  <c r="V47" i="1" s="1"/>
  <c r="V47" i="7" s="1"/>
  <c r="W47" i="17"/>
  <c r="W47" i="1" s="1"/>
  <c r="W47" i="7" s="1"/>
  <c r="X47" i="17"/>
  <c r="X47" i="1" s="1"/>
  <c r="X47" i="7" s="1"/>
  <c r="Y47" i="17"/>
  <c r="Y47" i="1" s="1"/>
  <c r="Z47" i="17"/>
  <c r="AA47" i="17"/>
  <c r="AB47" i="17"/>
  <c r="AB47" i="1" s="1"/>
  <c r="AB47" i="7" s="1"/>
  <c r="AC47" i="17"/>
  <c r="AC47" i="1" s="1"/>
  <c r="AD47" i="17"/>
  <c r="AD47" i="1" s="1"/>
  <c r="AD47" i="7" s="1"/>
  <c r="AE47" i="17"/>
  <c r="AE47" i="1" s="1"/>
  <c r="AE47" i="7" s="1"/>
  <c r="AF47" i="17"/>
  <c r="AF47" i="1" s="1"/>
  <c r="AF47" i="7" s="1"/>
  <c r="AG47" i="17"/>
  <c r="AH47" i="17"/>
  <c r="AI47" i="17"/>
  <c r="AJ47" i="17"/>
  <c r="AJ47" i="1" s="1"/>
  <c r="AJ47" i="7" s="1"/>
  <c r="AK47" i="17"/>
  <c r="AK47" i="1" s="1"/>
  <c r="AL47" i="17"/>
  <c r="AL47" i="1" s="1"/>
  <c r="AL47" i="7" s="1"/>
  <c r="AM47" i="17"/>
  <c r="AM47" i="1" s="1"/>
  <c r="AM47" i="7" s="1"/>
  <c r="AN47" i="17"/>
  <c r="AN47" i="1" s="1"/>
  <c r="AN47" i="7" s="1"/>
  <c r="AO47" i="17"/>
  <c r="AP47" i="17"/>
  <c r="AQ47" i="17"/>
  <c r="AR47" i="17"/>
  <c r="AR47" i="1" s="1"/>
  <c r="AR47" i="7" s="1"/>
  <c r="AS47" i="17"/>
  <c r="AS47" i="1" s="1"/>
  <c r="AS47" i="7" s="1"/>
  <c r="AT47" i="17"/>
  <c r="AT47" i="1" s="1"/>
  <c r="AT47" i="7" s="1"/>
  <c r="AU47" i="1"/>
  <c r="AU47" i="7" s="1"/>
  <c r="I48" i="17"/>
  <c r="J48" i="17"/>
  <c r="K48" i="17"/>
  <c r="L48" i="17"/>
  <c r="M48" i="17"/>
  <c r="N48" i="17"/>
  <c r="N48" i="1" s="1"/>
  <c r="N48" i="7" s="1"/>
  <c r="O48" i="17"/>
  <c r="O48" i="1" s="1"/>
  <c r="P48" i="17"/>
  <c r="P48" i="1" s="1"/>
  <c r="P48" i="7" s="1"/>
  <c r="Q48" i="17"/>
  <c r="R48" i="17"/>
  <c r="S48" i="17"/>
  <c r="T48" i="17"/>
  <c r="U48" i="17"/>
  <c r="U48" i="1" s="1"/>
  <c r="V48" i="17"/>
  <c r="V48" i="1" s="1"/>
  <c r="V48" i="7" s="1"/>
  <c r="W48" i="17"/>
  <c r="W48" i="1" s="1"/>
  <c r="W48" i="7" s="1"/>
  <c r="X48" i="17"/>
  <c r="X48" i="1" s="1"/>
  <c r="X48" i="7" s="1"/>
  <c r="Y48" i="17"/>
  <c r="Z48" i="17"/>
  <c r="AA48" i="17"/>
  <c r="AB48" i="17"/>
  <c r="AC48" i="17"/>
  <c r="AC48" i="1" s="1"/>
  <c r="AC48" i="7" s="1"/>
  <c r="AD48" i="17"/>
  <c r="AD48" i="1" s="1"/>
  <c r="AD48" i="7" s="1"/>
  <c r="AE48" i="17"/>
  <c r="AE48" i="1" s="1"/>
  <c r="AE48" i="7" s="1"/>
  <c r="AF48" i="17"/>
  <c r="AF48" i="1" s="1"/>
  <c r="AF48" i="7" s="1"/>
  <c r="AG48" i="17"/>
  <c r="AH48" i="17"/>
  <c r="AI48" i="17"/>
  <c r="AJ48" i="17"/>
  <c r="AK48" i="17"/>
  <c r="AL48" i="17"/>
  <c r="AL48" i="1" s="1"/>
  <c r="AL48" i="7" s="1"/>
  <c r="AM48" i="17"/>
  <c r="AM48" i="1" s="1"/>
  <c r="AM48" i="7" s="1"/>
  <c r="AN48" i="17"/>
  <c r="AN48" i="1" s="1"/>
  <c r="AN48" i="7" s="1"/>
  <c r="AO48" i="17"/>
  <c r="AO48" i="1" s="1"/>
  <c r="AP48" i="17"/>
  <c r="AP48" i="1" s="1"/>
  <c r="AP48" i="7" s="1"/>
  <c r="AQ48" i="17"/>
  <c r="AR48" i="17"/>
  <c r="AR48" i="1" s="1"/>
  <c r="AR48" i="7" s="1"/>
  <c r="AS48" i="17"/>
  <c r="AS48" i="1" s="1"/>
  <c r="AS48" i="7" s="1"/>
  <c r="AT48" i="17"/>
  <c r="AT48" i="1" s="1"/>
  <c r="AT48" i="7" s="1"/>
  <c r="I49" i="17"/>
  <c r="J49" i="17"/>
  <c r="K49" i="17"/>
  <c r="L49" i="17"/>
  <c r="L49" i="1" s="1"/>
  <c r="M49" i="17"/>
  <c r="M49" i="1" s="1"/>
  <c r="M49" i="7" s="1"/>
  <c r="N49" i="17"/>
  <c r="N49" i="1" s="1"/>
  <c r="N49" i="7" s="1"/>
  <c r="O49" i="17"/>
  <c r="O49" i="1" s="1"/>
  <c r="O49" i="7" s="1"/>
  <c r="P49" i="17"/>
  <c r="P49" i="1" s="1"/>
  <c r="P49" i="7" s="1"/>
  <c r="Q49" i="17"/>
  <c r="R49" i="17"/>
  <c r="S49" i="17"/>
  <c r="T49" i="17"/>
  <c r="T49" i="1" s="1"/>
  <c r="T49" i="7" s="1"/>
  <c r="U49" i="17"/>
  <c r="U49" i="1" s="1"/>
  <c r="U49" i="7" s="1"/>
  <c r="V49" i="17"/>
  <c r="V49" i="1" s="1"/>
  <c r="V49" i="7" s="1"/>
  <c r="W49" i="17"/>
  <c r="W49" i="1" s="1"/>
  <c r="W49" i="7" s="1"/>
  <c r="X49" i="17"/>
  <c r="X49" i="1" s="1"/>
  <c r="X49" i="7" s="1"/>
  <c r="Y49" i="17"/>
  <c r="Z49" i="17"/>
  <c r="AA49" i="17"/>
  <c r="AB49" i="17"/>
  <c r="AB49" i="1" s="1"/>
  <c r="AB49" i="7" s="1"/>
  <c r="AC49" i="17"/>
  <c r="AD49" i="17"/>
  <c r="AE49" i="17"/>
  <c r="AE49" i="1" s="1"/>
  <c r="AE49" i="7" s="1"/>
  <c r="AF49" i="17"/>
  <c r="AF49" i="1" s="1"/>
  <c r="AF49" i="7" s="1"/>
  <c r="AG49" i="17"/>
  <c r="AH49" i="17"/>
  <c r="AI49" i="17"/>
  <c r="AJ49" i="17"/>
  <c r="AJ49" i="1" s="1"/>
  <c r="AK49" i="17"/>
  <c r="AK49" i="1" s="1"/>
  <c r="AK49" i="7" s="1"/>
  <c r="AL49" i="17"/>
  <c r="AL49" i="1" s="1"/>
  <c r="AL49" i="7" s="1"/>
  <c r="AM49" i="17"/>
  <c r="AM49" i="1" s="1"/>
  <c r="AM49" i="7" s="1"/>
  <c r="AN49" i="17"/>
  <c r="AN49" i="1" s="1"/>
  <c r="AN49" i="7" s="1"/>
  <c r="AO49" i="17"/>
  <c r="AP49" i="17"/>
  <c r="AQ49" i="17"/>
  <c r="AR49" i="17"/>
  <c r="AR49" i="1" s="1"/>
  <c r="AR49" i="7" s="1"/>
  <c r="AS49" i="17"/>
  <c r="AS49" i="1" s="1"/>
  <c r="AS49" i="7" s="1"/>
  <c r="AT49" i="17"/>
  <c r="AT49" i="1" s="1"/>
  <c r="AT49" i="7" s="1"/>
  <c r="AU49" i="1"/>
  <c r="AU49" i="7" s="1"/>
  <c r="AV49" i="1"/>
  <c r="AV49" i="7" s="1"/>
  <c r="I50" i="17"/>
  <c r="J50" i="17"/>
  <c r="K50" i="17"/>
  <c r="L50" i="17"/>
  <c r="L50" i="1" s="1"/>
  <c r="M50" i="17"/>
  <c r="M50" i="1" s="1"/>
  <c r="M50" i="7" s="1"/>
  <c r="N50" i="17"/>
  <c r="N50" i="1" s="1"/>
  <c r="N50" i="7" s="1"/>
  <c r="O50" i="17"/>
  <c r="O50" i="1" s="1"/>
  <c r="O50" i="7" s="1"/>
  <c r="P50" i="17"/>
  <c r="P50" i="1" s="1"/>
  <c r="P50" i="7" s="1"/>
  <c r="Q50" i="17"/>
  <c r="R50" i="17"/>
  <c r="S50" i="17"/>
  <c r="T50" i="17"/>
  <c r="T50" i="1" s="1"/>
  <c r="U50" i="17"/>
  <c r="U50" i="1" s="1"/>
  <c r="U50" i="7" s="1"/>
  <c r="V50" i="17"/>
  <c r="V50" i="1" s="1"/>
  <c r="W50" i="17"/>
  <c r="W50" i="1" s="1"/>
  <c r="W50" i="7" s="1"/>
  <c r="X50" i="17"/>
  <c r="X50" i="1" s="1"/>
  <c r="X50" i="7" s="1"/>
  <c r="Y50" i="17"/>
  <c r="Z50" i="17"/>
  <c r="AA50" i="17"/>
  <c r="AB50" i="17"/>
  <c r="AB50" i="1" s="1"/>
  <c r="AB50" i="7" s="1"/>
  <c r="AC50" i="17"/>
  <c r="AC50" i="1" s="1"/>
  <c r="AC50" i="7" s="1"/>
  <c r="AD50" i="17"/>
  <c r="AD50" i="1" s="1"/>
  <c r="AE50" i="17"/>
  <c r="AE50" i="1" s="1"/>
  <c r="AE50" i="7" s="1"/>
  <c r="AF50" i="17"/>
  <c r="AF50" i="1" s="1"/>
  <c r="AF50" i="7" s="1"/>
  <c r="AG50" i="17"/>
  <c r="AH50" i="17"/>
  <c r="AI50" i="17"/>
  <c r="AJ50" i="17"/>
  <c r="AJ50" i="1" s="1"/>
  <c r="AJ50" i="7" s="1"/>
  <c r="AK50" i="17"/>
  <c r="AK50" i="1" s="1"/>
  <c r="AK50" i="7" s="1"/>
  <c r="AL50" i="17"/>
  <c r="AL50" i="1" s="1"/>
  <c r="AM50" i="17"/>
  <c r="AM50" i="1" s="1"/>
  <c r="AM50" i="7" s="1"/>
  <c r="AN50" i="17"/>
  <c r="AN50" i="1" s="1"/>
  <c r="AN50" i="7" s="1"/>
  <c r="AO50" i="17"/>
  <c r="AP50" i="17"/>
  <c r="AP50" i="1" s="1"/>
  <c r="AQ50" i="17"/>
  <c r="AR50" i="17"/>
  <c r="AS50" i="17"/>
  <c r="AT50" i="17"/>
  <c r="AU50" i="1"/>
  <c r="AU50" i="7" s="1"/>
  <c r="AU4" i="17"/>
  <c r="AT4" i="17"/>
  <c r="AS4" i="17"/>
  <c r="AS4" i="1" s="1"/>
  <c r="AS4" i="7" s="1"/>
  <c r="AR4" i="17"/>
  <c r="AQ4" i="17"/>
  <c r="AP4" i="17"/>
  <c r="AO4" i="17"/>
  <c r="AO4" i="1" s="1"/>
  <c r="AO4" i="7" s="1"/>
  <c r="AN4" i="17"/>
  <c r="AN4" i="1" s="1"/>
  <c r="AN4" i="7" s="1"/>
  <c r="AM4" i="17"/>
  <c r="AL4" i="17"/>
  <c r="AK4" i="17"/>
  <c r="AJ4" i="17"/>
  <c r="AJ4" i="1" s="1"/>
  <c r="AI4" i="17"/>
  <c r="AI4" i="1" s="1"/>
  <c r="AH4" i="17"/>
  <c r="AH4" i="1" s="1"/>
  <c r="AH4" i="7" s="1"/>
  <c r="AG4" i="17"/>
  <c r="AG4" i="1" s="1"/>
  <c r="AF4" i="17"/>
  <c r="AF4" i="1" s="1"/>
  <c r="AF4" i="7" s="1"/>
  <c r="AE4" i="17"/>
  <c r="AD4" i="17"/>
  <c r="AC4" i="17"/>
  <c r="AC4" i="1" s="1"/>
  <c r="AB4" i="17"/>
  <c r="AB4" i="1" s="1"/>
  <c r="AB4" i="7" s="1"/>
  <c r="AA4" i="17"/>
  <c r="Z4" i="17"/>
  <c r="Y4" i="17"/>
  <c r="X4" i="17"/>
  <c r="X4" i="1" s="1"/>
  <c r="X4" i="7" s="1"/>
  <c r="W4" i="17"/>
  <c r="V4" i="17"/>
  <c r="U4" i="17"/>
  <c r="U4" i="1" s="1"/>
  <c r="T4" i="17"/>
  <c r="T4" i="1" s="1"/>
  <c r="T4" i="7" s="1"/>
  <c r="S4" i="17"/>
  <c r="R4" i="17"/>
  <c r="R4" i="1" s="1"/>
  <c r="Q4" i="17"/>
  <c r="Q4" i="1" s="1"/>
  <c r="P4" i="17"/>
  <c r="P4" i="1" s="1"/>
  <c r="O4" i="17"/>
  <c r="N4" i="17"/>
  <c r="M4" i="17"/>
  <c r="L4" i="17"/>
  <c r="L4" i="1" s="1"/>
  <c r="K4" i="17"/>
  <c r="J4" i="17"/>
  <c r="S4" i="1"/>
  <c r="S4" i="7" s="1"/>
  <c r="Y4" i="1"/>
  <c r="Y4" i="7" s="1"/>
  <c r="Z4" i="1"/>
  <c r="Z4" i="7" s="1"/>
  <c r="AA4" i="1"/>
  <c r="AK4" i="1"/>
  <c r="AK4" i="7" s="1"/>
  <c r="AR4" i="1"/>
  <c r="AR4" i="7" s="1"/>
  <c r="BX4" i="1"/>
  <c r="BX4" i="7" s="1"/>
  <c r="CB4" i="1"/>
  <c r="CB4" i="7" s="1"/>
  <c r="CC4" i="1"/>
  <c r="CC4" i="7" s="1"/>
  <c r="CJ4" i="1"/>
  <c r="I4" i="17"/>
  <c r="I4" i="1" s="1"/>
  <c r="I7" i="1"/>
  <c r="I8" i="1"/>
  <c r="I9" i="1"/>
  <c r="I10" i="1"/>
  <c r="I11" i="1"/>
  <c r="I13" i="1"/>
  <c r="I14" i="1"/>
  <c r="I15" i="1"/>
  <c r="I16" i="1"/>
  <c r="I17" i="1"/>
  <c r="I18" i="1"/>
  <c r="I20" i="1"/>
  <c r="CK20" i="1" s="1"/>
  <c r="CL20" i="1" s="1"/>
  <c r="I21" i="1"/>
  <c r="I23" i="1"/>
  <c r="I25" i="1"/>
  <c r="I26" i="1"/>
  <c r="I27" i="1"/>
  <c r="I29" i="1"/>
  <c r="I30" i="1"/>
  <c r="I32" i="1"/>
  <c r="I36" i="1"/>
  <c r="I39" i="1"/>
  <c r="I41" i="1"/>
  <c r="I42" i="1"/>
  <c r="I43" i="1"/>
  <c r="I44" i="1"/>
  <c r="I45" i="1"/>
  <c r="I48" i="1"/>
  <c r="I49" i="1"/>
  <c r="I50" i="1"/>
  <c r="W4" i="1"/>
  <c r="BZ6" i="1"/>
  <c r="BZ7" i="1"/>
  <c r="BZ7" i="7" s="1"/>
  <c r="BZ10" i="1"/>
  <c r="BZ14" i="1"/>
  <c r="BZ18" i="1"/>
  <c r="BZ22" i="1"/>
  <c r="BZ22" i="7" s="1"/>
  <c r="BZ26" i="1"/>
  <c r="BZ30" i="1"/>
  <c r="BZ30" i="7" s="1"/>
  <c r="BZ34" i="1"/>
  <c r="BZ38" i="1"/>
  <c r="BZ38" i="7" s="1"/>
  <c r="BZ42" i="1"/>
  <c r="BZ46" i="1"/>
  <c r="BZ50" i="1"/>
  <c r="BH7" i="1"/>
  <c r="BH11" i="1"/>
  <c r="BH15" i="1"/>
  <c r="BH15" i="7" s="1"/>
  <c r="BH19" i="1"/>
  <c r="BH23" i="1"/>
  <c r="BH27" i="1"/>
  <c r="BH31" i="1"/>
  <c r="BH31" i="7" s="1"/>
  <c r="BH35" i="1"/>
  <c r="BH39" i="1"/>
  <c r="BH43" i="1"/>
  <c r="BH47" i="1"/>
  <c r="BH47" i="7" s="1"/>
  <c r="AP4" i="1"/>
  <c r="AP4" i="7" s="1"/>
  <c r="AP5" i="1"/>
  <c r="AP5" i="7" s="1"/>
  <c r="AP6" i="1"/>
  <c r="AP7" i="1"/>
  <c r="AP7" i="7" s="1"/>
  <c r="AP8" i="1"/>
  <c r="AP11" i="1"/>
  <c r="AP11" i="7" s="1"/>
  <c r="AP12" i="1"/>
  <c r="AP12" i="7" s="1"/>
  <c r="AP15" i="1"/>
  <c r="AP15" i="7" s="1"/>
  <c r="AP17" i="1"/>
  <c r="AP18" i="1"/>
  <c r="AP19" i="1"/>
  <c r="AP20" i="1"/>
  <c r="AP23" i="1"/>
  <c r="AP23" i="7" s="1"/>
  <c r="AP24" i="1"/>
  <c r="AP27" i="1"/>
  <c r="AP27" i="7" s="1"/>
  <c r="AP29" i="1"/>
  <c r="AP29" i="7" s="1"/>
  <c r="AP30" i="1"/>
  <c r="AP31" i="1"/>
  <c r="AP33" i="1"/>
  <c r="AP34" i="1"/>
  <c r="AP36" i="1"/>
  <c r="AP36" i="7" s="1"/>
  <c r="AP40" i="1"/>
  <c r="AP43" i="1"/>
  <c r="AP43" i="7" s="1"/>
  <c r="AP44" i="1"/>
  <c r="AP44" i="7" s="1"/>
  <c r="AP45" i="1"/>
  <c r="AP45" i="7" s="1"/>
  <c r="AP46" i="1"/>
  <c r="AP47" i="1"/>
  <c r="AP47" i="7" s="1"/>
  <c r="AP49" i="1"/>
  <c r="AL4" i="1"/>
  <c r="AL4" i="7" s="1"/>
  <c r="BW7" i="1"/>
  <c r="BW8" i="1"/>
  <c r="BW11" i="1"/>
  <c r="BW12" i="1"/>
  <c r="BW15" i="1"/>
  <c r="BW16" i="1"/>
  <c r="BW19" i="1"/>
  <c r="BW20" i="1"/>
  <c r="BW20" i="7" s="1"/>
  <c r="BW23" i="1"/>
  <c r="BW24" i="1"/>
  <c r="BW24" i="7" s="1"/>
  <c r="BW27" i="1"/>
  <c r="BW28" i="1"/>
  <c r="BW31" i="1"/>
  <c r="BW32" i="1"/>
  <c r="BW32" i="7" s="1"/>
  <c r="BW33" i="1"/>
  <c r="BW33" i="7" s="1"/>
  <c r="BW35" i="1"/>
  <c r="BW36" i="1"/>
  <c r="BW39" i="1"/>
  <c r="BW39" i="7" s="1"/>
  <c r="BW40" i="1"/>
  <c r="BW43" i="1"/>
  <c r="BW43" i="7" s="1"/>
  <c r="BW44" i="1"/>
  <c r="BW44" i="7" s="1"/>
  <c r="BW47" i="1"/>
  <c r="BW47" i="7" s="1"/>
  <c r="BW48" i="1"/>
  <c r="BG7" i="1"/>
  <c r="BG8" i="1"/>
  <c r="BG11" i="1"/>
  <c r="BG12" i="1"/>
  <c r="BG15" i="1"/>
  <c r="BG16" i="1"/>
  <c r="BG19" i="1"/>
  <c r="BG20" i="1"/>
  <c r="BG20" i="7" s="1"/>
  <c r="BG23" i="1"/>
  <c r="BG24" i="1"/>
  <c r="BG27" i="1"/>
  <c r="BG27" i="7" s="1"/>
  <c r="BG28" i="1"/>
  <c r="BG31" i="1"/>
  <c r="BG32" i="1"/>
  <c r="BG35" i="1"/>
  <c r="BG35" i="7" s="1"/>
  <c r="BG36" i="1"/>
  <c r="BG39" i="1"/>
  <c r="BG40" i="1"/>
  <c r="BG43" i="1"/>
  <c r="BG43" i="7" s="1"/>
  <c r="BG44" i="1"/>
  <c r="BG44" i="7" s="1"/>
  <c r="BG45" i="1"/>
  <c r="BG45" i="7" s="1"/>
  <c r="BG47" i="1"/>
  <c r="BG48" i="1"/>
  <c r="BG48" i="7" s="1"/>
  <c r="AO6" i="1"/>
  <c r="AO6" i="7" s="1"/>
  <c r="AO7" i="1"/>
  <c r="AO8" i="1"/>
  <c r="AO8" i="7" s="1"/>
  <c r="AO9" i="1"/>
  <c r="AO10" i="1"/>
  <c r="AO10" i="7" s="1"/>
  <c r="AO11" i="1"/>
  <c r="AO13" i="1"/>
  <c r="AO14" i="1"/>
  <c r="AO15" i="1"/>
  <c r="AO17" i="1"/>
  <c r="AO18" i="1"/>
  <c r="AO19" i="1"/>
  <c r="AO20" i="1"/>
  <c r="AO22" i="1"/>
  <c r="AO22" i="7" s="1"/>
  <c r="AO23" i="1"/>
  <c r="AO25" i="1"/>
  <c r="AO26" i="1"/>
  <c r="AO27" i="1"/>
  <c r="AO29" i="1"/>
  <c r="AO30" i="1"/>
  <c r="AO30" i="7" s="1"/>
  <c r="AO32" i="1"/>
  <c r="AO36" i="1"/>
  <c r="AO39" i="1"/>
  <c r="AO41" i="1"/>
  <c r="AO42" i="1"/>
  <c r="AO42" i="7" s="1"/>
  <c r="AO43" i="1"/>
  <c r="AO44" i="1"/>
  <c r="AO47" i="1"/>
  <c r="AO49" i="1"/>
  <c r="AO50" i="1"/>
  <c r="V4" i="1"/>
  <c r="V4" i="7" s="1"/>
  <c r="H12" i="1"/>
  <c r="H16" i="1"/>
  <c r="H20" i="1"/>
  <c r="H24" i="1"/>
  <c r="H28" i="1"/>
  <c r="H32" i="1"/>
  <c r="H36" i="1"/>
  <c r="H40" i="1"/>
  <c r="H44" i="1"/>
  <c r="H48" i="1"/>
  <c r="H48" i="7" s="1"/>
  <c r="G5" i="17"/>
  <c r="G6" i="17"/>
  <c r="G6" i="1" s="1"/>
  <c r="G6" i="7" s="1"/>
  <c r="G7" i="17"/>
  <c r="G8" i="17"/>
  <c r="G9" i="17"/>
  <c r="G10" i="17"/>
  <c r="G10" i="1" s="1"/>
  <c r="G10" i="7" s="1"/>
  <c r="G11" i="17"/>
  <c r="G12" i="17"/>
  <c r="G13" i="17"/>
  <c r="G14" i="17"/>
  <c r="G14" i="1" s="1"/>
  <c r="G14" i="7" s="1"/>
  <c r="G15" i="17"/>
  <c r="G16" i="17"/>
  <c r="G17" i="17"/>
  <c r="G18" i="17"/>
  <c r="G18" i="1" s="1"/>
  <c r="G18" i="7" s="1"/>
  <c r="G19" i="17"/>
  <c r="G20" i="17"/>
  <c r="G21" i="17"/>
  <c r="G22" i="17"/>
  <c r="G22" i="1" s="1"/>
  <c r="G22" i="7" s="1"/>
  <c r="G23" i="17"/>
  <c r="G24" i="17"/>
  <c r="G25" i="17"/>
  <c r="G26" i="17"/>
  <c r="G26" i="1" s="1"/>
  <c r="G26" i="7" s="1"/>
  <c r="G27" i="17"/>
  <c r="G28" i="17"/>
  <c r="G29" i="17"/>
  <c r="G30" i="17"/>
  <c r="G30" i="1" s="1"/>
  <c r="G30" i="7" s="1"/>
  <c r="G31" i="17"/>
  <c r="G32" i="17"/>
  <c r="G33" i="17"/>
  <c r="G34" i="17"/>
  <c r="G34" i="1" s="1"/>
  <c r="G34" i="7" s="1"/>
  <c r="G35" i="17"/>
  <c r="G36" i="17"/>
  <c r="G37" i="17"/>
  <c r="G38" i="17"/>
  <c r="G38" i="1" s="1"/>
  <c r="G38" i="7" s="1"/>
  <c r="G39" i="17"/>
  <c r="G40" i="17"/>
  <c r="G41" i="17"/>
  <c r="G42" i="17"/>
  <c r="G42" i="1" s="1"/>
  <c r="G42" i="7" s="1"/>
  <c r="G43" i="17"/>
  <c r="G44" i="17"/>
  <c r="G45" i="17"/>
  <c r="G46" i="17"/>
  <c r="G46" i="1" s="1"/>
  <c r="G46" i="7" s="1"/>
  <c r="G47" i="17"/>
  <c r="G48" i="17"/>
  <c r="G49" i="17"/>
  <c r="G50" i="17"/>
  <c r="G50" i="1" s="1"/>
  <c r="G50" i="7" s="1"/>
  <c r="F5" i="17"/>
  <c r="F6" i="17"/>
  <c r="F7" i="17"/>
  <c r="F8" i="17"/>
  <c r="F8" i="1" s="1"/>
  <c r="F8" i="7" s="1"/>
  <c r="F9" i="17"/>
  <c r="F10" i="17"/>
  <c r="F11" i="17"/>
  <c r="F12" i="17"/>
  <c r="F12" i="1" s="1"/>
  <c r="F12" i="7" s="1"/>
  <c r="F13" i="17"/>
  <c r="F14" i="17"/>
  <c r="F15" i="17"/>
  <c r="F16" i="17"/>
  <c r="F16" i="1" s="1"/>
  <c r="F16" i="7" s="1"/>
  <c r="F17" i="17"/>
  <c r="F18" i="17"/>
  <c r="F19" i="17"/>
  <c r="F20" i="17"/>
  <c r="F20" i="1" s="1"/>
  <c r="F20" i="7" s="1"/>
  <c r="F21" i="17"/>
  <c r="F22" i="17"/>
  <c r="F23" i="17"/>
  <c r="F24" i="17"/>
  <c r="F24" i="1" s="1"/>
  <c r="F24" i="7" s="1"/>
  <c r="F25" i="17"/>
  <c r="F26" i="17"/>
  <c r="F27" i="17"/>
  <c r="F28" i="17"/>
  <c r="F28" i="1" s="1"/>
  <c r="F28" i="7" s="1"/>
  <c r="F29" i="17"/>
  <c r="F30" i="17"/>
  <c r="F31" i="17"/>
  <c r="F32" i="17"/>
  <c r="F32" i="1" s="1"/>
  <c r="F32" i="7" s="1"/>
  <c r="F33" i="17"/>
  <c r="F34" i="17"/>
  <c r="F35" i="17"/>
  <c r="F36" i="17"/>
  <c r="F36" i="1" s="1"/>
  <c r="F36" i="7" s="1"/>
  <c r="F37" i="17"/>
  <c r="F38" i="17"/>
  <c r="F39" i="17"/>
  <c r="F40" i="17"/>
  <c r="F40" i="1" s="1"/>
  <c r="F40" i="7" s="1"/>
  <c r="F41" i="17"/>
  <c r="F42" i="17"/>
  <c r="F43" i="17"/>
  <c r="F44" i="17"/>
  <c r="F44" i="1" s="1"/>
  <c r="F44" i="7" s="1"/>
  <c r="F45" i="17"/>
  <c r="F46" i="17"/>
  <c r="F47" i="17"/>
  <c r="F48" i="17"/>
  <c r="F48" i="1" s="1"/>
  <c r="F48" i="7" s="1"/>
  <c r="F49" i="17"/>
  <c r="F50" i="17"/>
  <c r="E12" i="17"/>
  <c r="E13" i="17"/>
  <c r="E13" i="1" s="1"/>
  <c r="E14" i="17"/>
  <c r="E15" i="17"/>
  <c r="E15" i="1" s="1"/>
  <c r="E15" i="7" s="1"/>
  <c r="E16" i="17"/>
  <c r="E17" i="17"/>
  <c r="E17" i="1" s="1"/>
  <c r="E18" i="17"/>
  <c r="E19" i="17"/>
  <c r="E19" i="1" s="1"/>
  <c r="E19" i="7" s="1"/>
  <c r="E20" i="17"/>
  <c r="E21" i="17"/>
  <c r="E21" i="1" s="1"/>
  <c r="E22" i="17"/>
  <c r="E23" i="17"/>
  <c r="E23" i="1" s="1"/>
  <c r="E23" i="7" s="1"/>
  <c r="E24" i="17"/>
  <c r="E25" i="17"/>
  <c r="E25" i="1" s="1"/>
  <c r="E26" i="17"/>
  <c r="E27" i="17"/>
  <c r="E27" i="1" s="1"/>
  <c r="E27" i="7" s="1"/>
  <c r="E28" i="17"/>
  <c r="E29" i="17"/>
  <c r="E30" i="17"/>
  <c r="E31" i="17"/>
  <c r="E31" i="1" s="1"/>
  <c r="E31" i="7" s="1"/>
  <c r="E32" i="17"/>
  <c r="E33" i="17"/>
  <c r="E33" i="1" s="1"/>
  <c r="E34" i="17"/>
  <c r="E35" i="17"/>
  <c r="E35" i="1" s="1"/>
  <c r="E35" i="7" s="1"/>
  <c r="E36" i="17"/>
  <c r="E37" i="17"/>
  <c r="E37" i="1" s="1"/>
  <c r="E38" i="17"/>
  <c r="E39" i="17"/>
  <c r="E39" i="1" s="1"/>
  <c r="E39" i="7" s="1"/>
  <c r="E40" i="17"/>
  <c r="E41" i="17"/>
  <c r="E41" i="1" s="1"/>
  <c r="E42" i="17"/>
  <c r="E43" i="17"/>
  <c r="E43" i="1" s="1"/>
  <c r="E43" i="7" s="1"/>
  <c r="E44" i="17"/>
  <c r="E45" i="17"/>
  <c r="E46" i="17"/>
  <c r="E47" i="17"/>
  <c r="E47" i="1" s="1"/>
  <c r="E47" i="7" s="1"/>
  <c r="E48" i="17"/>
  <c r="E49" i="17"/>
  <c r="E49" i="1" s="1"/>
  <c r="E50" i="17"/>
  <c r="E5" i="17"/>
  <c r="E6" i="17"/>
  <c r="E7" i="17"/>
  <c r="E7" i="1" s="1"/>
  <c r="E8" i="17"/>
  <c r="E9" i="17"/>
  <c r="E10" i="17"/>
  <c r="E11" i="17"/>
  <c r="E11" i="1" s="1"/>
  <c r="D5" i="17"/>
  <c r="D5" i="7" s="1"/>
  <c r="D6" i="17"/>
  <c r="D6" i="7" s="1"/>
  <c r="D7" i="17"/>
  <c r="D8" i="17"/>
  <c r="D8" i="7" s="1"/>
  <c r="D9" i="17"/>
  <c r="D9" i="7" s="1"/>
  <c r="D10" i="17"/>
  <c r="D10" i="7" s="1"/>
  <c r="D11" i="17"/>
  <c r="D12" i="17"/>
  <c r="D12" i="7" s="1"/>
  <c r="D13" i="17"/>
  <c r="D13" i="7" s="1"/>
  <c r="D14" i="17"/>
  <c r="D14" i="7" s="1"/>
  <c r="D15" i="17"/>
  <c r="D15" i="7" s="1"/>
  <c r="D16" i="17"/>
  <c r="D16" i="7" s="1"/>
  <c r="D17" i="17"/>
  <c r="D17" i="7" s="1"/>
  <c r="D18" i="17"/>
  <c r="D18" i="7" s="1"/>
  <c r="D19" i="17"/>
  <c r="D19" i="7" s="1"/>
  <c r="D20" i="17"/>
  <c r="D20" i="7" s="1"/>
  <c r="D21" i="17"/>
  <c r="D21" i="7" s="1"/>
  <c r="D22" i="17"/>
  <c r="D22" i="7" s="1"/>
  <c r="D23" i="17"/>
  <c r="D24" i="17"/>
  <c r="D24" i="7" s="1"/>
  <c r="D25" i="17"/>
  <c r="D25" i="7" s="1"/>
  <c r="D26" i="17"/>
  <c r="D26" i="7" s="1"/>
  <c r="D27" i="17"/>
  <c r="D28" i="17"/>
  <c r="D28" i="7" s="1"/>
  <c r="D29" i="17"/>
  <c r="D29" i="7" s="1"/>
  <c r="D30" i="17"/>
  <c r="D30" i="7" s="1"/>
  <c r="D31" i="17"/>
  <c r="D31" i="7" s="1"/>
  <c r="D32" i="17"/>
  <c r="D32" i="7" s="1"/>
  <c r="D33" i="17"/>
  <c r="D33" i="7" s="1"/>
  <c r="D34" i="17"/>
  <c r="D34" i="7" s="1"/>
  <c r="D35" i="17"/>
  <c r="D35" i="7" s="1"/>
  <c r="D36" i="17"/>
  <c r="D36" i="7" s="1"/>
  <c r="D37" i="17"/>
  <c r="D37" i="7" s="1"/>
  <c r="D38" i="17"/>
  <c r="D38" i="7" s="1"/>
  <c r="D39" i="17"/>
  <c r="D40" i="17"/>
  <c r="D40" i="7" s="1"/>
  <c r="D41" i="17"/>
  <c r="D41" i="7" s="1"/>
  <c r="D42" i="17"/>
  <c r="D42" i="7" s="1"/>
  <c r="D43" i="17"/>
  <c r="D44" i="17"/>
  <c r="D44" i="7" s="1"/>
  <c r="D45" i="17"/>
  <c r="D45" i="7" s="1"/>
  <c r="D46" i="17"/>
  <c r="D46" i="7" s="1"/>
  <c r="D47" i="17"/>
  <c r="D47" i="7" s="1"/>
  <c r="D48" i="17"/>
  <c r="D48" i="7" s="1"/>
  <c r="D49" i="17"/>
  <c r="D49" i="7" s="1"/>
  <c r="D50" i="17"/>
  <c r="D50" i="7" s="1"/>
  <c r="C5" i="17"/>
  <c r="C6" i="17"/>
  <c r="C6" i="1" s="1"/>
  <c r="C6" i="7" s="1"/>
  <c r="C7" i="17"/>
  <c r="C8" i="17"/>
  <c r="C9" i="17"/>
  <c r="C10" i="17"/>
  <c r="C10" i="1" s="1"/>
  <c r="C10" i="7" s="1"/>
  <c r="C11" i="17"/>
  <c r="C12" i="17"/>
  <c r="C13" i="17"/>
  <c r="C14" i="17"/>
  <c r="C14" i="1" s="1"/>
  <c r="C14" i="7" s="1"/>
  <c r="C15" i="17"/>
  <c r="C16" i="17"/>
  <c r="C17" i="17"/>
  <c r="C18" i="17"/>
  <c r="C18" i="1" s="1"/>
  <c r="C18" i="7" s="1"/>
  <c r="C19" i="17"/>
  <c r="C20" i="17"/>
  <c r="C21" i="17"/>
  <c r="C22" i="17"/>
  <c r="C22" i="1" s="1"/>
  <c r="C22" i="7" s="1"/>
  <c r="C23" i="17"/>
  <c r="C24" i="17"/>
  <c r="C25" i="17"/>
  <c r="C26" i="17"/>
  <c r="C26" i="1" s="1"/>
  <c r="C26" i="7" s="1"/>
  <c r="C27" i="17"/>
  <c r="C28" i="17"/>
  <c r="C29" i="17"/>
  <c r="C30" i="17"/>
  <c r="C30" i="1" s="1"/>
  <c r="C30" i="7" s="1"/>
  <c r="C31" i="17"/>
  <c r="C32" i="17"/>
  <c r="C33" i="17"/>
  <c r="C34" i="17"/>
  <c r="C34" i="1" s="1"/>
  <c r="C34" i="7" s="1"/>
  <c r="C35" i="17"/>
  <c r="C36" i="17"/>
  <c r="C37" i="17"/>
  <c r="C38" i="17"/>
  <c r="C38" i="1" s="1"/>
  <c r="C38" i="7" s="1"/>
  <c r="C39" i="17"/>
  <c r="C40" i="17"/>
  <c r="C41" i="17"/>
  <c r="C42" i="17"/>
  <c r="C42" i="1" s="1"/>
  <c r="C42" i="7" s="1"/>
  <c r="C43" i="17"/>
  <c r="C44" i="17"/>
  <c r="C45" i="17"/>
  <c r="C46" i="17"/>
  <c r="C46" i="1" s="1"/>
  <c r="C46" i="7" s="1"/>
  <c r="C47" i="17"/>
  <c r="C48" i="17"/>
  <c r="C49" i="17"/>
  <c r="C50" i="17"/>
  <c r="C50" i="1" s="1"/>
  <c r="C50" i="7" s="1"/>
  <c r="B27" i="17"/>
  <c r="B28" i="17"/>
  <c r="B29" i="17"/>
  <c r="B30" i="17"/>
  <c r="B30" i="1" s="1"/>
  <c r="B30" i="7" s="1"/>
  <c r="B31" i="17"/>
  <c r="B32" i="17"/>
  <c r="B33" i="17"/>
  <c r="B34" i="17"/>
  <c r="B34" i="1" s="1"/>
  <c r="B34" i="7" s="1"/>
  <c r="B35" i="17"/>
  <c r="B36" i="17"/>
  <c r="B37" i="17"/>
  <c r="B38" i="17"/>
  <c r="B38" i="1" s="1"/>
  <c r="B38" i="7" s="1"/>
  <c r="B39" i="17"/>
  <c r="B40" i="17"/>
  <c r="B41" i="17"/>
  <c r="B42" i="17"/>
  <c r="B42" i="1" s="1"/>
  <c r="B42" i="7" s="1"/>
  <c r="B43" i="17"/>
  <c r="B44" i="17"/>
  <c r="B45" i="17"/>
  <c r="B46" i="17"/>
  <c r="B46" i="1" s="1"/>
  <c r="B46" i="7" s="1"/>
  <c r="B47" i="17"/>
  <c r="B48" i="17"/>
  <c r="B49" i="17"/>
  <c r="B50" i="17"/>
  <c r="B50" i="1" s="1"/>
  <c r="B50" i="7" s="1"/>
  <c r="B5" i="17"/>
  <c r="B6" i="17"/>
  <c r="B7" i="17"/>
  <c r="B7" i="1" s="1"/>
  <c r="B8" i="17"/>
  <c r="B8" i="1" s="1"/>
  <c r="B8" i="7" s="1"/>
  <c r="B9" i="17"/>
  <c r="B10" i="17"/>
  <c r="B11" i="17"/>
  <c r="B11" i="1" s="1"/>
  <c r="B12" i="17"/>
  <c r="B12" i="1" s="1"/>
  <c r="B13" i="17"/>
  <c r="B14" i="17"/>
  <c r="B15" i="17"/>
  <c r="B15" i="1" s="1"/>
  <c r="B16" i="17"/>
  <c r="B16" i="1" s="1"/>
  <c r="B16" i="7" s="1"/>
  <c r="B17" i="17"/>
  <c r="B18" i="17"/>
  <c r="B19" i="17"/>
  <c r="B19" i="1" s="1"/>
  <c r="B20" i="17"/>
  <c r="B20" i="1" s="1"/>
  <c r="B20" i="7" s="1"/>
  <c r="B21" i="17"/>
  <c r="B22" i="17"/>
  <c r="B23" i="17"/>
  <c r="B23" i="1" s="1"/>
  <c r="B24" i="17"/>
  <c r="B24" i="1" s="1"/>
  <c r="B24" i="7" s="1"/>
  <c r="B25" i="17"/>
  <c r="B26" i="17"/>
  <c r="F4" i="17"/>
  <c r="G4" i="17"/>
  <c r="G4" i="1" s="1"/>
  <c r="G4" i="7" s="1"/>
  <c r="C4" i="17"/>
  <c r="C4" i="1" s="1"/>
  <c r="C4" i="7" s="1"/>
  <c r="C5" i="1"/>
  <c r="C5" i="7" s="1"/>
  <c r="C7" i="1"/>
  <c r="C7" i="7" s="1"/>
  <c r="C8" i="1"/>
  <c r="C9" i="1"/>
  <c r="C9" i="7" s="1"/>
  <c r="C11" i="1"/>
  <c r="C11" i="7" s="1"/>
  <c r="C12" i="1"/>
  <c r="C12" i="7" s="1"/>
  <c r="C13" i="1"/>
  <c r="C13" i="7" s="1"/>
  <c r="C15" i="1"/>
  <c r="C15" i="7" s="1"/>
  <c r="C16" i="1"/>
  <c r="C16" i="7" s="1"/>
  <c r="C17" i="1"/>
  <c r="C17" i="7" s="1"/>
  <c r="C19" i="1"/>
  <c r="C19" i="7" s="1"/>
  <c r="C20" i="1"/>
  <c r="C20" i="7" s="1"/>
  <c r="C21" i="1"/>
  <c r="C21" i="7" s="1"/>
  <c r="C23" i="1"/>
  <c r="C23" i="7" s="1"/>
  <c r="C24" i="1"/>
  <c r="C24" i="7" s="1"/>
  <c r="C25" i="1"/>
  <c r="C25" i="7" s="1"/>
  <c r="C27" i="1"/>
  <c r="C27" i="7" s="1"/>
  <c r="C28" i="1"/>
  <c r="C28" i="7" s="1"/>
  <c r="C29" i="1"/>
  <c r="C29" i="7" s="1"/>
  <c r="C31" i="1"/>
  <c r="C31" i="7" s="1"/>
  <c r="C32" i="1"/>
  <c r="C32" i="7" s="1"/>
  <c r="C33" i="1"/>
  <c r="C33" i="7" s="1"/>
  <c r="C35" i="1"/>
  <c r="C35" i="7" s="1"/>
  <c r="C36" i="1"/>
  <c r="C36" i="7" s="1"/>
  <c r="C37" i="1"/>
  <c r="C37" i="7" s="1"/>
  <c r="C39" i="1"/>
  <c r="C39" i="7" s="1"/>
  <c r="C40" i="1"/>
  <c r="C40" i="7" s="1"/>
  <c r="C41" i="1"/>
  <c r="C41" i="7" s="1"/>
  <c r="C43" i="1"/>
  <c r="C43" i="7" s="1"/>
  <c r="C44" i="1"/>
  <c r="C44" i="7" s="1"/>
  <c r="C45" i="1"/>
  <c r="C45" i="7" s="1"/>
  <c r="C47" i="1"/>
  <c r="C47" i="7" s="1"/>
  <c r="C48" i="1"/>
  <c r="C48" i="7" s="1"/>
  <c r="C49" i="1"/>
  <c r="C49" i="7" s="1"/>
  <c r="J4" i="1"/>
  <c r="K4" i="1"/>
  <c r="K4" i="7" s="1"/>
  <c r="M4" i="1"/>
  <c r="M4" i="7" s="1"/>
  <c r="N4" i="1"/>
  <c r="N4" i="7" s="1"/>
  <c r="O4" i="1"/>
  <c r="AD4" i="1"/>
  <c r="AD4" i="7" s="1"/>
  <c r="AE4" i="1"/>
  <c r="AM4" i="1"/>
  <c r="AM4" i="7" s="1"/>
  <c r="AQ4" i="1"/>
  <c r="AT4" i="1"/>
  <c r="AT4" i="7" s="1"/>
  <c r="AU4" i="1"/>
  <c r="AU4" i="7" s="1"/>
  <c r="AV4" i="1"/>
  <c r="AV4" i="7" s="1"/>
  <c r="AW4" i="1"/>
  <c r="AW4" i="7" s="1"/>
  <c r="AX4" i="1"/>
  <c r="AY4" i="1"/>
  <c r="AY4" i="7" s="1"/>
  <c r="BD4" i="1"/>
  <c r="BD4" i="7" s="1"/>
  <c r="BE4" i="1"/>
  <c r="BE4" i="7" s="1"/>
  <c r="BL4" i="1"/>
  <c r="BM4" i="1"/>
  <c r="BM4" i="7" s="1"/>
  <c r="BN4" i="1"/>
  <c r="BN4" i="7" s="1"/>
  <c r="BT4" i="1"/>
  <c r="BT4" i="7" s="1"/>
  <c r="BU4" i="1"/>
  <c r="J5" i="1"/>
  <c r="J5" i="7" s="1"/>
  <c r="K5" i="1"/>
  <c r="R5" i="1"/>
  <c r="S5" i="1"/>
  <c r="S5" i="7" s="1"/>
  <c r="Z5" i="1"/>
  <c r="AA5" i="1"/>
  <c r="AH5" i="1"/>
  <c r="AI5" i="1"/>
  <c r="AQ5" i="1"/>
  <c r="AR5" i="1"/>
  <c r="AW5" i="1"/>
  <c r="BC5" i="1"/>
  <c r="BD5" i="1"/>
  <c r="BD5" i="7" s="1"/>
  <c r="BE5" i="1"/>
  <c r="BK5" i="1"/>
  <c r="BL5" i="1"/>
  <c r="BM5" i="1"/>
  <c r="BM5" i="7" s="1"/>
  <c r="BS5" i="1"/>
  <c r="BT5" i="1"/>
  <c r="BU5" i="1"/>
  <c r="CA5" i="1"/>
  <c r="CB5" i="1"/>
  <c r="CB5" i="7" s="1"/>
  <c r="CC5" i="1"/>
  <c r="CI5" i="1"/>
  <c r="CJ5" i="1"/>
  <c r="J6" i="1"/>
  <c r="J6" i="7" s="1"/>
  <c r="K6" i="1"/>
  <c r="Q6" i="1"/>
  <c r="Q6" i="7" s="1"/>
  <c r="R6" i="1"/>
  <c r="R6" i="7" s="1"/>
  <c r="S6" i="1"/>
  <c r="Z6" i="1"/>
  <c r="AA6" i="1"/>
  <c r="AB6" i="1"/>
  <c r="AH6" i="1"/>
  <c r="AI6" i="1"/>
  <c r="AJ6" i="1"/>
  <c r="AQ6" i="1"/>
  <c r="AR6" i="1"/>
  <c r="AR6" i="7" s="1"/>
  <c r="BA6" i="1"/>
  <c r="BA6" i="7" s="1"/>
  <c r="BB6" i="1"/>
  <c r="BB6" i="7" s="1"/>
  <c r="BC6" i="1"/>
  <c r="BC6" i="7" s="1"/>
  <c r="BD6" i="1"/>
  <c r="BI6" i="1"/>
  <c r="BJ6" i="1"/>
  <c r="BK6" i="1"/>
  <c r="BQ6" i="1"/>
  <c r="BQ6" i="7" s="1"/>
  <c r="BR6" i="1"/>
  <c r="BR6" i="7" s="1"/>
  <c r="BS6" i="1"/>
  <c r="BY6" i="1"/>
  <c r="CA6" i="1"/>
  <c r="CG6" i="1"/>
  <c r="CH6" i="1"/>
  <c r="CH6" i="7" s="1"/>
  <c r="CI6" i="1"/>
  <c r="CI6" i="7" s="1"/>
  <c r="K7" i="1"/>
  <c r="K7" i="7" s="1"/>
  <c r="L7" i="1"/>
  <c r="Q7" i="1"/>
  <c r="S7" i="1"/>
  <c r="S7" i="7" s="1"/>
  <c r="T7" i="1"/>
  <c r="Y7" i="1"/>
  <c r="AA7" i="1"/>
  <c r="AB7" i="1"/>
  <c r="AG7" i="1"/>
  <c r="AI7" i="1"/>
  <c r="AI7" i="7" s="1"/>
  <c r="AJ7" i="1"/>
  <c r="AJ7" i="7" s="1"/>
  <c r="AQ7" i="1"/>
  <c r="AY7" i="1"/>
  <c r="AZ7" i="1"/>
  <c r="AZ7" i="7" s="1"/>
  <c r="BA7" i="1"/>
  <c r="BI7" i="1"/>
  <c r="BO7" i="1"/>
  <c r="BP7" i="1"/>
  <c r="BP7" i="7" s="1"/>
  <c r="BQ7" i="1"/>
  <c r="BX7" i="1"/>
  <c r="BY7" i="1"/>
  <c r="CE7" i="1"/>
  <c r="CF7" i="1"/>
  <c r="CF7" i="7" s="1"/>
  <c r="CG7" i="1"/>
  <c r="J8" i="1"/>
  <c r="K8" i="1"/>
  <c r="Q8" i="1"/>
  <c r="R8" i="1"/>
  <c r="R8" i="7" s="1"/>
  <c r="S8" i="1"/>
  <c r="Y8" i="1"/>
  <c r="Z8" i="1"/>
  <c r="Z8" i="7" s="1"/>
  <c r="AA8" i="1"/>
  <c r="AA8" i="7" s="1"/>
  <c r="AG8" i="1"/>
  <c r="AH8" i="1"/>
  <c r="AI8" i="1"/>
  <c r="AQ8" i="1"/>
  <c r="AQ8" i="7" s="1"/>
  <c r="AW8" i="1"/>
  <c r="AX8" i="1"/>
  <c r="AY8" i="1"/>
  <c r="BE8" i="1"/>
  <c r="BE8" i="7" s="1"/>
  <c r="BF8" i="1"/>
  <c r="BM8" i="1"/>
  <c r="BN8" i="1"/>
  <c r="BO8" i="1"/>
  <c r="BU8" i="1"/>
  <c r="BV8" i="1"/>
  <c r="BV8" i="7" s="1"/>
  <c r="CC8" i="1"/>
  <c r="CC8" i="7" s="1"/>
  <c r="CD8" i="1"/>
  <c r="CE8" i="1"/>
  <c r="J9" i="1"/>
  <c r="J9" i="7" s="1"/>
  <c r="K9" i="1"/>
  <c r="K9" i="7" s="1"/>
  <c r="Q9" i="1"/>
  <c r="S9" i="1"/>
  <c r="Y9" i="1"/>
  <c r="AA9" i="1"/>
  <c r="AG9" i="1"/>
  <c r="AG9" i="7" s="1"/>
  <c r="AI9" i="1"/>
  <c r="AI9" i="7" s="1"/>
  <c r="AQ9" i="1"/>
  <c r="AQ9" i="7" s="1"/>
  <c r="AR9" i="1"/>
  <c r="AW9" i="1"/>
  <c r="AY9" i="1"/>
  <c r="AY9" i="7" s="1"/>
  <c r="BC9" i="1"/>
  <c r="BD9" i="1"/>
  <c r="BD9" i="7" s="1"/>
  <c r="BE9" i="1"/>
  <c r="BK9" i="1"/>
  <c r="BL9" i="1"/>
  <c r="BM9" i="1"/>
  <c r="BS9" i="1"/>
  <c r="BT9" i="1"/>
  <c r="BU9" i="1"/>
  <c r="CA9" i="1"/>
  <c r="CA9" i="7" s="1"/>
  <c r="CB9" i="1"/>
  <c r="CB9" i="7" s="1"/>
  <c r="CC9" i="1"/>
  <c r="CI9" i="1"/>
  <c r="CJ9" i="1"/>
  <c r="K10" i="1"/>
  <c r="K10" i="7" s="1"/>
  <c r="Q10" i="1"/>
  <c r="Q10" i="7" s="1"/>
  <c r="R10" i="1"/>
  <c r="S10" i="1"/>
  <c r="Y10" i="1"/>
  <c r="Z10" i="1"/>
  <c r="AA10" i="1"/>
  <c r="AB10" i="1"/>
  <c r="AG10" i="1"/>
  <c r="AG10" i="7" s="1"/>
  <c r="AH10" i="1"/>
  <c r="AI10" i="1"/>
  <c r="AJ10" i="1"/>
  <c r="AQ10" i="1"/>
  <c r="AR10" i="1"/>
  <c r="BA10" i="1"/>
  <c r="BB10" i="1"/>
  <c r="BC10" i="1"/>
  <c r="BC10" i="7" s="1"/>
  <c r="BD10" i="1"/>
  <c r="BD10" i="7" s="1"/>
  <c r="BE10" i="1"/>
  <c r="BE10" i="7" s="1"/>
  <c r="BI10" i="1"/>
  <c r="BJ10" i="1"/>
  <c r="BJ10" i="7" s="1"/>
  <c r="BK10" i="1"/>
  <c r="BQ10" i="1"/>
  <c r="BR10" i="1"/>
  <c r="BR10" i="7" s="1"/>
  <c r="BS10" i="1"/>
  <c r="BU10" i="1"/>
  <c r="BU10" i="7" s="1"/>
  <c r="BY10" i="1"/>
  <c r="CA10" i="1"/>
  <c r="CG10" i="1"/>
  <c r="CG10" i="7" s="1"/>
  <c r="CH10" i="1"/>
  <c r="CI10" i="1"/>
  <c r="J11" i="1"/>
  <c r="K11" i="1"/>
  <c r="K11" i="7" s="1"/>
  <c r="L11" i="1"/>
  <c r="L11" i="7" s="1"/>
  <c r="Q11" i="1"/>
  <c r="Q11" i="7" s="1"/>
  <c r="R11" i="1"/>
  <c r="S11" i="1"/>
  <c r="T11" i="1"/>
  <c r="Y11" i="1"/>
  <c r="Z11" i="1"/>
  <c r="AA11" i="1"/>
  <c r="AA11" i="7" s="1"/>
  <c r="AB11" i="1"/>
  <c r="AB11" i="7" s="1"/>
  <c r="AG11" i="1"/>
  <c r="AH11" i="1"/>
  <c r="AI11" i="1"/>
  <c r="AI11" i="7" s="1"/>
  <c r="AJ11" i="1"/>
  <c r="AQ11" i="1"/>
  <c r="AQ11" i="7" s="1"/>
  <c r="AY11" i="1"/>
  <c r="AZ11" i="1"/>
  <c r="AZ11" i="7" s="1"/>
  <c r="BA11" i="1"/>
  <c r="BA11" i="7" s="1"/>
  <c r="BI11" i="1"/>
  <c r="BO11" i="1"/>
  <c r="BP11" i="1"/>
  <c r="BP11" i="7" s="1"/>
  <c r="BQ11" i="1"/>
  <c r="BR11" i="1"/>
  <c r="BR11" i="7" s="1"/>
  <c r="BS11" i="1"/>
  <c r="BS11" i="7" s="1"/>
  <c r="BX11" i="1"/>
  <c r="BX11" i="7" s="1"/>
  <c r="BY11" i="1"/>
  <c r="CE11" i="1"/>
  <c r="CF11" i="1"/>
  <c r="CG11" i="1"/>
  <c r="CG11" i="7" s="1"/>
  <c r="CI11" i="1"/>
  <c r="CI11" i="7" s="1"/>
  <c r="J12" i="1"/>
  <c r="K12" i="1"/>
  <c r="K12" i="7" s="1"/>
  <c r="L12" i="1"/>
  <c r="L12" i="7" s="1"/>
  <c r="M12" i="1"/>
  <c r="M12" i="7" s="1"/>
  <c r="Q12" i="1"/>
  <c r="Q12" i="7" s="1"/>
  <c r="R12" i="1"/>
  <c r="S12" i="1"/>
  <c r="S12" i="7" s="1"/>
  <c r="T12" i="1"/>
  <c r="Y12" i="1"/>
  <c r="Z12" i="1"/>
  <c r="AA12" i="1"/>
  <c r="AA12" i="7" s="1"/>
  <c r="AG12" i="1"/>
  <c r="AH12" i="1"/>
  <c r="AI12" i="1"/>
  <c r="AQ12" i="1"/>
  <c r="AR12" i="1"/>
  <c r="AR12" i="7" s="1"/>
  <c r="AW12" i="1"/>
  <c r="AX12" i="1"/>
  <c r="AX12" i="7" s="1"/>
  <c r="AY12" i="1"/>
  <c r="AY12" i="7" s="1"/>
  <c r="BE12" i="1"/>
  <c r="BF12" i="1"/>
  <c r="BF12" i="7" s="1"/>
  <c r="BM12" i="1"/>
  <c r="BN12" i="1"/>
  <c r="BN12" i="7" s="1"/>
  <c r="BO12" i="1"/>
  <c r="BU12" i="1"/>
  <c r="BU12" i="7" s="1"/>
  <c r="BV12" i="1"/>
  <c r="CC12" i="1"/>
  <c r="CD12" i="1"/>
  <c r="CE12" i="1"/>
  <c r="J13" i="1"/>
  <c r="K13" i="1"/>
  <c r="Q13" i="1"/>
  <c r="R13" i="1"/>
  <c r="Y13" i="1"/>
  <c r="Y13" i="7" s="1"/>
  <c r="Z13" i="1"/>
  <c r="AA13" i="1"/>
  <c r="AG13" i="1"/>
  <c r="AH13" i="1"/>
  <c r="AI13" i="1"/>
  <c r="AQ13" i="1"/>
  <c r="AR13" i="1"/>
  <c r="AR13" i="7" s="1"/>
  <c r="AT13" i="1"/>
  <c r="AT13" i="7" s="1"/>
  <c r="AW13" i="1"/>
  <c r="AW13" i="7" s="1"/>
  <c r="BC13" i="1"/>
  <c r="BD13" i="1"/>
  <c r="BE13" i="1"/>
  <c r="BE13" i="7" s="1"/>
  <c r="BK13" i="1"/>
  <c r="BK13" i="7" s="1"/>
  <c r="BL13" i="1"/>
  <c r="BM13" i="1"/>
  <c r="BS13" i="1"/>
  <c r="BT13" i="1"/>
  <c r="BU13" i="1"/>
  <c r="CA13" i="1"/>
  <c r="CB13" i="1"/>
  <c r="CB13" i="7" s="1"/>
  <c r="CC13" i="1"/>
  <c r="CI13" i="1"/>
  <c r="CJ13" i="1"/>
  <c r="J14" i="1"/>
  <c r="K14" i="1"/>
  <c r="O14" i="1"/>
  <c r="O14" i="7" s="1"/>
  <c r="Q14" i="1"/>
  <c r="Q14" i="7" s="1"/>
  <c r="R14" i="1"/>
  <c r="R14" i="7" s="1"/>
  <c r="S14" i="1"/>
  <c r="S14" i="7" s="1"/>
  <c r="Y14" i="1"/>
  <c r="Z14" i="1"/>
  <c r="AA14" i="1"/>
  <c r="AG14" i="1"/>
  <c r="AG14" i="7" s="1"/>
  <c r="AH14" i="1"/>
  <c r="AH14" i="7" s="1"/>
  <c r="AJ14" i="1"/>
  <c r="AQ14" i="1"/>
  <c r="BA14" i="1"/>
  <c r="BB14" i="1"/>
  <c r="BC14" i="1"/>
  <c r="BI14" i="1"/>
  <c r="BJ14" i="1"/>
  <c r="BJ14" i="7" s="1"/>
  <c r="BK14" i="1"/>
  <c r="BQ14" i="1"/>
  <c r="BQ14" i="7" s="1"/>
  <c r="BR14" i="1"/>
  <c r="BS14" i="1"/>
  <c r="BY14" i="1"/>
  <c r="CA14" i="1"/>
  <c r="CG14" i="1"/>
  <c r="CH14" i="1"/>
  <c r="CH14" i="7" s="1"/>
  <c r="CI14" i="1"/>
  <c r="J15" i="1"/>
  <c r="K15" i="1"/>
  <c r="L15" i="1"/>
  <c r="L15" i="7" s="1"/>
  <c r="Q15" i="1"/>
  <c r="R15" i="1"/>
  <c r="S15" i="1"/>
  <c r="T15" i="1"/>
  <c r="T15" i="7" s="1"/>
  <c r="Y15" i="1"/>
  <c r="Z15" i="1"/>
  <c r="AA15" i="1"/>
  <c r="AB15" i="1"/>
  <c r="AB15" i="7" s="1"/>
  <c r="AG15" i="1"/>
  <c r="AH15" i="1"/>
  <c r="AI15" i="1"/>
  <c r="AJ15" i="1"/>
  <c r="AJ15" i="7" s="1"/>
  <c r="AQ15" i="1"/>
  <c r="AY15" i="1"/>
  <c r="AZ15" i="1"/>
  <c r="BA15" i="1"/>
  <c r="BA15" i="7" s="1"/>
  <c r="BI15" i="1"/>
  <c r="BO15" i="1"/>
  <c r="BP15" i="1"/>
  <c r="BQ15" i="1"/>
  <c r="BX15" i="1"/>
  <c r="BY15" i="1"/>
  <c r="CE15" i="1"/>
  <c r="CE15" i="7" s="1"/>
  <c r="CF15" i="1"/>
  <c r="CF15" i="7" s="1"/>
  <c r="CG15" i="1"/>
  <c r="J16" i="1"/>
  <c r="K16" i="1"/>
  <c r="Q16" i="1"/>
  <c r="Q16" i="7" s="1"/>
  <c r="S16" i="1"/>
  <c r="T16" i="1"/>
  <c r="Y16" i="1"/>
  <c r="AA16" i="1"/>
  <c r="AB16" i="1"/>
  <c r="AG16" i="1"/>
  <c r="AI16" i="1"/>
  <c r="AQ16" i="1"/>
  <c r="AW16" i="1"/>
  <c r="AX16" i="1"/>
  <c r="AY16" i="1"/>
  <c r="BE16" i="1"/>
  <c r="BE16" i="7" s="1"/>
  <c r="BF16" i="1"/>
  <c r="BM16" i="1"/>
  <c r="BN16" i="1"/>
  <c r="BO16" i="1"/>
  <c r="BO16" i="7" s="1"/>
  <c r="BU16" i="1"/>
  <c r="BV16" i="1"/>
  <c r="CC16" i="1"/>
  <c r="CD16" i="1"/>
  <c r="CE16" i="1"/>
  <c r="J17" i="1"/>
  <c r="K17" i="1"/>
  <c r="Q17" i="1"/>
  <c r="R17" i="1"/>
  <c r="S17" i="1"/>
  <c r="Y17" i="1"/>
  <c r="Z17" i="1"/>
  <c r="AA17" i="1"/>
  <c r="AD17" i="1"/>
  <c r="AG17" i="1"/>
  <c r="AH17" i="1"/>
  <c r="AH17" i="7" s="1"/>
  <c r="AI17" i="1"/>
  <c r="AI17" i="7" s="1"/>
  <c r="AQ17" i="1"/>
  <c r="AW17" i="1"/>
  <c r="BC17" i="1"/>
  <c r="BD17" i="1"/>
  <c r="BE17" i="1"/>
  <c r="BK17" i="1"/>
  <c r="BL17" i="1"/>
  <c r="BL17" i="7" s="1"/>
  <c r="BM17" i="1"/>
  <c r="BS17" i="1"/>
  <c r="BT17" i="1"/>
  <c r="BU17" i="1"/>
  <c r="BU17" i="7" s="1"/>
  <c r="CA17" i="1"/>
  <c r="CB17" i="1"/>
  <c r="CC17" i="1"/>
  <c r="CI17" i="1"/>
  <c r="CI17" i="7" s="1"/>
  <c r="CJ17" i="1"/>
  <c r="J18" i="1"/>
  <c r="K18" i="1"/>
  <c r="Q18" i="1"/>
  <c r="R18" i="1"/>
  <c r="S18" i="1"/>
  <c r="Y18" i="1"/>
  <c r="Y18" i="7" s="1"/>
  <c r="Z18" i="1"/>
  <c r="Z18" i="7" s="1"/>
  <c r="AA18" i="1"/>
  <c r="AG18" i="1"/>
  <c r="AH18" i="1"/>
  <c r="AI18" i="1"/>
  <c r="AQ18" i="1"/>
  <c r="AT18" i="1"/>
  <c r="AU18" i="1"/>
  <c r="AU18" i="7" s="1"/>
  <c r="BA18" i="1"/>
  <c r="BA18" i="7" s="1"/>
  <c r="BB18" i="1"/>
  <c r="BC18" i="1"/>
  <c r="BI18" i="1"/>
  <c r="BJ18" i="1"/>
  <c r="BJ18" i="7" s="1"/>
  <c r="BK18" i="1"/>
  <c r="BQ18" i="1"/>
  <c r="BR18" i="1"/>
  <c r="BS18" i="1"/>
  <c r="BS18" i="7" s="1"/>
  <c r="BY18" i="1"/>
  <c r="CA18" i="1"/>
  <c r="CG18" i="1"/>
  <c r="CH18" i="1"/>
  <c r="CH18" i="7" s="1"/>
  <c r="CI18" i="1"/>
  <c r="K19" i="1"/>
  <c r="L19" i="1"/>
  <c r="Q19" i="1"/>
  <c r="S19" i="1"/>
  <c r="Y19" i="1"/>
  <c r="Z19" i="1"/>
  <c r="AA19" i="1"/>
  <c r="AC19" i="1"/>
  <c r="AC19" i="7" s="1"/>
  <c r="AG19" i="1"/>
  <c r="AH19" i="1"/>
  <c r="AI19" i="1"/>
  <c r="AQ19" i="1"/>
  <c r="AS19" i="1"/>
  <c r="AS19" i="7" s="1"/>
  <c r="AY19" i="1"/>
  <c r="AZ19" i="1"/>
  <c r="BA19" i="1"/>
  <c r="BB19" i="1"/>
  <c r="BI19" i="1"/>
  <c r="BO19" i="1"/>
  <c r="BO19" i="7" s="1"/>
  <c r="BP19" i="1"/>
  <c r="BQ19" i="1"/>
  <c r="BX19" i="1"/>
  <c r="BY19" i="1"/>
  <c r="CE19" i="1"/>
  <c r="CF19" i="1"/>
  <c r="CG19" i="1"/>
  <c r="J20" i="1"/>
  <c r="J20" i="7" s="1"/>
  <c r="K20" i="1"/>
  <c r="K20" i="7" s="1"/>
  <c r="Q20" i="1"/>
  <c r="R20" i="1"/>
  <c r="S20" i="1"/>
  <c r="Y20" i="1"/>
  <c r="Z20" i="1"/>
  <c r="AA20" i="1"/>
  <c r="AG20" i="1"/>
  <c r="AH20" i="1"/>
  <c r="AI20" i="1"/>
  <c r="AQ20" i="1"/>
  <c r="AW20" i="1"/>
  <c r="AX20" i="1"/>
  <c r="AY20" i="1"/>
  <c r="BC20" i="1"/>
  <c r="BC20" i="7" s="1"/>
  <c r="BD20" i="1"/>
  <c r="BD20" i="7" s="1"/>
  <c r="BE20" i="1"/>
  <c r="BF20" i="1"/>
  <c r="BM20" i="1"/>
  <c r="BN20" i="1"/>
  <c r="BO20" i="1"/>
  <c r="BU20" i="1"/>
  <c r="BV20" i="1"/>
  <c r="BV20" i="7" s="1"/>
  <c r="BX20" i="1"/>
  <c r="BX20" i="7" s="1"/>
  <c r="CC20" i="1"/>
  <c r="CD20" i="1"/>
  <c r="CE20" i="1"/>
  <c r="K21" i="1"/>
  <c r="L21" i="1"/>
  <c r="L21" i="7" s="1"/>
  <c r="Q21" i="1"/>
  <c r="S21" i="1"/>
  <c r="T21" i="1"/>
  <c r="T21" i="7" s="1"/>
  <c r="Y21" i="1"/>
  <c r="AA21" i="1"/>
  <c r="AA21" i="7" s="1"/>
  <c r="AG21" i="1"/>
  <c r="AH21" i="1"/>
  <c r="AI21" i="1"/>
  <c r="AQ21" i="1"/>
  <c r="AT21" i="1"/>
  <c r="AT21" i="7" s="1"/>
  <c r="AW21" i="1"/>
  <c r="AX21" i="1"/>
  <c r="AX21" i="7" s="1"/>
  <c r="AY21" i="1"/>
  <c r="AY21" i="7" s="1"/>
  <c r="AZ21" i="1"/>
  <c r="AZ21" i="7" s="1"/>
  <c r="BC21" i="1"/>
  <c r="BD21" i="1"/>
  <c r="BE21" i="1"/>
  <c r="BK21" i="1"/>
  <c r="BL21" i="1"/>
  <c r="BM21" i="1"/>
  <c r="BS21" i="1"/>
  <c r="BT21" i="1"/>
  <c r="BU21" i="1"/>
  <c r="BU21" i="7" s="1"/>
  <c r="CA21" i="1"/>
  <c r="CB21" i="1"/>
  <c r="CC21" i="1"/>
  <c r="CI21" i="1"/>
  <c r="CI21" i="7" s="1"/>
  <c r="CJ21" i="1"/>
  <c r="J22" i="1"/>
  <c r="K22" i="1"/>
  <c r="Q22" i="1"/>
  <c r="S22" i="1"/>
  <c r="Y22" i="1"/>
  <c r="Z22" i="1"/>
  <c r="Z22" i="7" s="1"/>
  <c r="AA22" i="1"/>
  <c r="AB22" i="1"/>
  <c r="AB22" i="7" s="1"/>
  <c r="AC22" i="1"/>
  <c r="AC22" i="7" s="1"/>
  <c r="AG22" i="1"/>
  <c r="AI22" i="1"/>
  <c r="AQ22" i="1"/>
  <c r="AR22" i="1"/>
  <c r="AR22" i="7" s="1"/>
  <c r="AW22" i="1"/>
  <c r="AW22" i="7" s="1"/>
  <c r="BA22" i="1"/>
  <c r="BB22" i="1"/>
  <c r="BC22" i="1"/>
  <c r="BI22" i="1"/>
  <c r="BJ22" i="1"/>
  <c r="BK22" i="1"/>
  <c r="BK22" i="7" s="1"/>
  <c r="BQ22" i="1"/>
  <c r="BR22" i="1"/>
  <c r="BS22" i="1"/>
  <c r="BS22" i="7" s="1"/>
  <c r="BY22" i="1"/>
  <c r="CA22" i="1"/>
  <c r="CG22" i="1"/>
  <c r="CH22" i="1"/>
  <c r="CI22" i="1"/>
  <c r="J23" i="1"/>
  <c r="Q23" i="1"/>
  <c r="R23" i="1"/>
  <c r="U23" i="1"/>
  <c r="U23" i="7" s="1"/>
  <c r="Y23" i="1"/>
  <c r="Z23" i="1"/>
  <c r="AB23" i="1"/>
  <c r="AB23" i="7" s="1"/>
  <c r="AG23" i="1"/>
  <c r="AG23" i="7" s="1"/>
  <c r="AH23" i="1"/>
  <c r="AJ23" i="1"/>
  <c r="AJ23" i="7" s="1"/>
  <c r="AQ23" i="1"/>
  <c r="AQ23" i="7" s="1"/>
  <c r="AY23" i="1"/>
  <c r="AY23" i="7" s="1"/>
  <c r="AZ23" i="1"/>
  <c r="BA23" i="1"/>
  <c r="BI23" i="1"/>
  <c r="BI23" i="7" s="1"/>
  <c r="BO23" i="1"/>
  <c r="BO23" i="7" s="1"/>
  <c r="BP23" i="1"/>
  <c r="BQ23" i="1"/>
  <c r="BX23" i="1"/>
  <c r="BY23" i="1"/>
  <c r="BY23" i="7" s="1"/>
  <c r="CE23" i="1"/>
  <c r="CF23" i="1"/>
  <c r="CG23" i="1"/>
  <c r="CG23" i="7" s="1"/>
  <c r="J24" i="1"/>
  <c r="J24" i="7" s="1"/>
  <c r="K24" i="1"/>
  <c r="R24" i="1"/>
  <c r="S24" i="1"/>
  <c r="S24" i="7" s="1"/>
  <c r="Y24" i="1"/>
  <c r="Y24" i="7" s="1"/>
  <c r="Z24" i="1"/>
  <c r="AA24" i="1"/>
  <c r="AB24" i="1"/>
  <c r="AB24" i="7" s="1"/>
  <c r="AG24" i="1"/>
  <c r="AG24" i="7" s="1"/>
  <c r="AH24" i="1"/>
  <c r="AI24" i="1"/>
  <c r="AI24" i="7" s="1"/>
  <c r="AJ24" i="1"/>
  <c r="AQ24" i="1"/>
  <c r="AQ24" i="7" s="1"/>
  <c r="AW24" i="1"/>
  <c r="AX24" i="1"/>
  <c r="AY24" i="1"/>
  <c r="BE24" i="1"/>
  <c r="BE24" i="7" s="1"/>
  <c r="BF24" i="1"/>
  <c r="BM24" i="1"/>
  <c r="BN24" i="1"/>
  <c r="BN24" i="7" s="1"/>
  <c r="BO24" i="1"/>
  <c r="BO24" i="7" s="1"/>
  <c r="BU24" i="1"/>
  <c r="BV24" i="1"/>
  <c r="CC24" i="1"/>
  <c r="CC24" i="7" s="1"/>
  <c r="CD24" i="1"/>
  <c r="CD24" i="7" s="1"/>
  <c r="CE24" i="1"/>
  <c r="K25" i="1"/>
  <c r="Q25" i="1"/>
  <c r="Q25" i="7" s="1"/>
  <c r="T25" i="1"/>
  <c r="Y25" i="1"/>
  <c r="Y25" i="7" s="1"/>
  <c r="AA25" i="1"/>
  <c r="AG25" i="1"/>
  <c r="AG25" i="7" s="1"/>
  <c r="AI25" i="1"/>
  <c r="AQ25" i="1"/>
  <c r="AR25" i="1"/>
  <c r="AR25" i="7" s="1"/>
  <c r="AS25" i="1"/>
  <c r="AS25" i="7" s="1"/>
  <c r="AW25" i="1"/>
  <c r="AW25" i="7" s="1"/>
  <c r="BC25" i="1"/>
  <c r="BD25" i="1"/>
  <c r="BE25" i="1"/>
  <c r="BK25" i="1"/>
  <c r="BK25" i="7" s="1"/>
  <c r="BL25" i="1"/>
  <c r="BL25" i="7" s="1"/>
  <c r="BM25" i="1"/>
  <c r="BM25" i="7" s="1"/>
  <c r="BS25" i="1"/>
  <c r="BT25" i="1"/>
  <c r="BT25" i="7" s="1"/>
  <c r="BU25" i="1"/>
  <c r="CA25" i="1"/>
  <c r="CB25" i="1"/>
  <c r="CB25" i="7" s="1"/>
  <c r="CC25" i="1"/>
  <c r="CI25" i="1"/>
  <c r="CJ25" i="1"/>
  <c r="K26" i="1"/>
  <c r="K26" i="7" s="1"/>
  <c r="M26" i="1"/>
  <c r="M26" i="7" s="1"/>
  <c r="Q26" i="1"/>
  <c r="Y26" i="1"/>
  <c r="Y26" i="7" s="1"/>
  <c r="Z26" i="1"/>
  <c r="Z26" i="7" s="1"/>
  <c r="AG26" i="1"/>
  <c r="AG26" i="7" s="1"/>
  <c r="AI26" i="1"/>
  <c r="BA26" i="1"/>
  <c r="BA26" i="7" s="1"/>
  <c r="BB26" i="1"/>
  <c r="BB26" i="7" s="1"/>
  <c r="BC26" i="1"/>
  <c r="BI26" i="1"/>
  <c r="BJ26" i="1"/>
  <c r="BJ26" i="7" s="1"/>
  <c r="BK26" i="1"/>
  <c r="BK26" i="7" s="1"/>
  <c r="BL26" i="1"/>
  <c r="BL26" i="7" s="1"/>
  <c r="BQ26" i="1"/>
  <c r="BR26" i="1"/>
  <c r="BR26" i="7" s="1"/>
  <c r="BS26" i="1"/>
  <c r="BS26" i="7" s="1"/>
  <c r="BY26" i="1"/>
  <c r="CA26" i="1"/>
  <c r="CA26" i="7" s="1"/>
  <c r="CB26" i="1"/>
  <c r="CB26" i="7" s="1"/>
  <c r="CC26" i="1"/>
  <c r="CC26" i="7" s="1"/>
  <c r="CG26" i="1"/>
  <c r="CH26" i="1"/>
  <c r="CI26" i="1"/>
  <c r="J27" i="1"/>
  <c r="J27" i="7" s="1"/>
  <c r="Q27" i="1"/>
  <c r="R27" i="1"/>
  <c r="S27" i="1"/>
  <c r="Y27" i="1"/>
  <c r="Z27" i="1"/>
  <c r="Z27" i="7" s="1"/>
  <c r="AG27" i="1"/>
  <c r="AG27" i="7" s="1"/>
  <c r="AH27" i="1"/>
  <c r="AY27" i="1"/>
  <c r="AZ27" i="1"/>
  <c r="AZ27" i="7" s="1"/>
  <c r="BA27" i="1"/>
  <c r="BA27" i="7" s="1"/>
  <c r="BI27" i="1"/>
  <c r="BI27" i="7" s="1"/>
  <c r="BO27" i="1"/>
  <c r="BO27" i="7" s="1"/>
  <c r="BP27" i="1"/>
  <c r="BP27" i="7" s="1"/>
  <c r="BQ27" i="1"/>
  <c r="BQ27" i="7" s="1"/>
  <c r="BX27" i="1"/>
  <c r="BX27" i="7" s="1"/>
  <c r="BY27" i="1"/>
  <c r="BY27" i="7" s="1"/>
  <c r="CA27" i="1"/>
  <c r="CA27" i="7" s="1"/>
  <c r="CE27" i="1"/>
  <c r="CF27" i="1"/>
  <c r="CG27" i="1"/>
  <c r="CG27" i="7" s="1"/>
  <c r="J28" i="1"/>
  <c r="J28" i="7" s="1"/>
  <c r="K28" i="1"/>
  <c r="L28" i="1"/>
  <c r="L28" i="7" s="1"/>
  <c r="R28" i="1"/>
  <c r="S28" i="1"/>
  <c r="Z28" i="1"/>
  <c r="Z28" i="7" s="1"/>
  <c r="AA28" i="1"/>
  <c r="AA28" i="7" s="1"/>
  <c r="AB28" i="1"/>
  <c r="AH28" i="1"/>
  <c r="AH28" i="7" s="1"/>
  <c r="AI28" i="1"/>
  <c r="AQ28" i="1"/>
  <c r="AQ28" i="7" s="1"/>
  <c r="AW28" i="1"/>
  <c r="AX28" i="1"/>
  <c r="AX28" i="7" s="1"/>
  <c r="AY28" i="1"/>
  <c r="BE28" i="1"/>
  <c r="BF28" i="1"/>
  <c r="BM28" i="1"/>
  <c r="BN28" i="1"/>
  <c r="BO28" i="1"/>
  <c r="BU28" i="1"/>
  <c r="BV28" i="1"/>
  <c r="CC28" i="1"/>
  <c r="CD28" i="1"/>
  <c r="CD28" i="7" s="1"/>
  <c r="CE28" i="1"/>
  <c r="J29" i="1"/>
  <c r="Q29" i="1"/>
  <c r="Q29" i="7" s="1"/>
  <c r="R29" i="1"/>
  <c r="Y29" i="1"/>
  <c r="Y29" i="7" s="1"/>
  <c r="Z29" i="1"/>
  <c r="AA29" i="1"/>
  <c r="AA29" i="7" s="1"/>
  <c r="AG29" i="1"/>
  <c r="AH29" i="1"/>
  <c r="AW29" i="1"/>
  <c r="AW29" i="7" s="1"/>
  <c r="BC29" i="1"/>
  <c r="BC29" i="7" s="1"/>
  <c r="BD29" i="1"/>
  <c r="BE29" i="1"/>
  <c r="BK29" i="1"/>
  <c r="BK29" i="7" s="1"/>
  <c r="BL29" i="1"/>
  <c r="BL29" i="7" s="1"/>
  <c r="BM29" i="1"/>
  <c r="BS29" i="1"/>
  <c r="BT29" i="1"/>
  <c r="BT29" i="7" s="1"/>
  <c r="BU29" i="1"/>
  <c r="BV29" i="1"/>
  <c r="BV29" i="7" s="1"/>
  <c r="CA29" i="1"/>
  <c r="CB29" i="1"/>
  <c r="CB29" i="7" s="1"/>
  <c r="CC29" i="1"/>
  <c r="CI29" i="1"/>
  <c r="CJ29" i="1"/>
  <c r="J30" i="1"/>
  <c r="J30" i="7" s="1"/>
  <c r="Q30" i="1"/>
  <c r="R30" i="1"/>
  <c r="S30" i="1"/>
  <c r="S30" i="7" s="1"/>
  <c r="Y30" i="1"/>
  <c r="Z30" i="1"/>
  <c r="AA30" i="1"/>
  <c r="AA30" i="7" s="1"/>
  <c r="AG30" i="1"/>
  <c r="AH30" i="1"/>
  <c r="AQ30" i="1"/>
  <c r="BA30" i="1"/>
  <c r="BA30" i="7" s="1"/>
  <c r="BB30" i="1"/>
  <c r="BC30" i="1"/>
  <c r="BC30" i="7" s="1"/>
  <c r="BD30" i="1"/>
  <c r="BD30" i="7" s="1"/>
  <c r="BI30" i="1"/>
  <c r="BI30" i="7" s="1"/>
  <c r="BJ30" i="1"/>
  <c r="BK30" i="1"/>
  <c r="BK30" i="7" s="1"/>
  <c r="BM30" i="1"/>
  <c r="BM30" i="7" s="1"/>
  <c r="BQ30" i="1"/>
  <c r="BR30" i="1"/>
  <c r="BS30" i="1"/>
  <c r="BY30" i="1"/>
  <c r="BY30" i="7" s="1"/>
  <c r="CA30" i="1"/>
  <c r="CB30" i="1"/>
  <c r="CB30" i="7" s="1"/>
  <c r="CG30" i="1"/>
  <c r="CG30" i="7" s="1"/>
  <c r="CH30" i="1"/>
  <c r="CH30" i="7" s="1"/>
  <c r="CI30" i="1"/>
  <c r="J31" i="1"/>
  <c r="K31" i="1"/>
  <c r="K31" i="7" s="1"/>
  <c r="R31" i="1"/>
  <c r="S31" i="1"/>
  <c r="Z31" i="1"/>
  <c r="Z31" i="7" s="1"/>
  <c r="AA31" i="1"/>
  <c r="AA31" i="7" s="1"/>
  <c r="AH31" i="1"/>
  <c r="AI31" i="1"/>
  <c r="AI31" i="7" s="1"/>
  <c r="AQ31" i="1"/>
  <c r="AQ31" i="7" s="1"/>
  <c r="AY31" i="1"/>
  <c r="AZ31" i="1"/>
  <c r="BA31" i="1"/>
  <c r="BI31" i="1"/>
  <c r="BI31" i="7" s="1"/>
  <c r="BO31" i="1"/>
  <c r="BP31" i="1"/>
  <c r="BQ31" i="1"/>
  <c r="BQ31" i="7" s="1"/>
  <c r="BR31" i="1"/>
  <c r="BR31" i="7" s="1"/>
  <c r="BX31" i="1"/>
  <c r="BY31" i="1"/>
  <c r="CE31" i="1"/>
  <c r="CE31" i="7" s="1"/>
  <c r="CF31" i="1"/>
  <c r="CG31" i="1"/>
  <c r="Q32" i="1"/>
  <c r="R32" i="1"/>
  <c r="R32" i="7" s="1"/>
  <c r="T32" i="1"/>
  <c r="T32" i="7" s="1"/>
  <c r="Y32" i="1"/>
  <c r="Y32" i="7" s="1"/>
  <c r="Z32" i="1"/>
  <c r="Z32" i="7" s="1"/>
  <c r="AG32" i="1"/>
  <c r="AG32" i="7" s="1"/>
  <c r="AJ32" i="1"/>
  <c r="AJ32" i="7" s="1"/>
  <c r="AK32" i="1"/>
  <c r="AK32" i="7" s="1"/>
  <c r="AW32" i="1"/>
  <c r="AW32" i="7" s="1"/>
  <c r="AX32" i="1"/>
  <c r="AY32" i="1"/>
  <c r="BE32" i="1"/>
  <c r="BF32" i="1"/>
  <c r="BF32" i="7" s="1"/>
  <c r="BM32" i="1"/>
  <c r="BM32" i="7" s="1"/>
  <c r="BN32" i="1"/>
  <c r="BO32" i="1"/>
  <c r="BU32" i="1"/>
  <c r="BU32" i="7" s="1"/>
  <c r="BV32" i="1"/>
  <c r="BV32" i="7" s="1"/>
  <c r="BX32" i="1"/>
  <c r="BX32" i="7" s="1"/>
  <c r="CC32" i="1"/>
  <c r="CD32" i="1"/>
  <c r="CD32" i="7" s="1"/>
  <c r="CE32" i="1"/>
  <c r="CE32" i="7" s="1"/>
  <c r="J33" i="1"/>
  <c r="K33" i="1"/>
  <c r="R33" i="1"/>
  <c r="S33" i="1"/>
  <c r="Z33" i="1"/>
  <c r="AA33" i="1"/>
  <c r="AA33" i="7" s="1"/>
  <c r="AH33" i="1"/>
  <c r="AI33" i="1"/>
  <c r="AQ33" i="1"/>
  <c r="AQ33" i="7" s="1"/>
  <c r="AT33" i="1"/>
  <c r="AT33" i="7" s="1"/>
  <c r="AW33" i="1"/>
  <c r="BC33" i="1"/>
  <c r="BD33" i="1"/>
  <c r="BD33" i="7" s="1"/>
  <c r="BE33" i="1"/>
  <c r="BE33" i="7" s="1"/>
  <c r="BK33" i="1"/>
  <c r="BL33" i="1"/>
  <c r="BL33" i="7" s="1"/>
  <c r="BM33" i="1"/>
  <c r="BM33" i="7" s="1"/>
  <c r="BS33" i="1"/>
  <c r="BT33" i="1"/>
  <c r="BU33" i="1"/>
  <c r="BU33" i="7" s="1"/>
  <c r="CA33" i="1"/>
  <c r="CA33" i="7" s="1"/>
  <c r="CB33" i="1"/>
  <c r="CC33" i="1"/>
  <c r="CE33" i="1"/>
  <c r="CE33" i="7" s="1"/>
  <c r="CI33" i="1"/>
  <c r="CI33" i="7" s="1"/>
  <c r="CJ33" i="1"/>
  <c r="J34" i="1"/>
  <c r="K34" i="1"/>
  <c r="L34" i="1"/>
  <c r="L34" i="7" s="1"/>
  <c r="R34" i="1"/>
  <c r="S34" i="1"/>
  <c r="S34" i="7" s="1"/>
  <c r="Y34" i="1"/>
  <c r="Z34" i="1"/>
  <c r="AA34" i="1"/>
  <c r="AA34" i="7" s="1"/>
  <c r="AH34" i="1"/>
  <c r="AH34" i="7" s="1"/>
  <c r="AI34" i="1"/>
  <c r="AI34" i="7" s="1"/>
  <c r="AQ34" i="1"/>
  <c r="AQ34" i="7" s="1"/>
  <c r="BA34" i="1"/>
  <c r="BB34" i="1"/>
  <c r="BB34" i="7" s="1"/>
  <c r="BC34" i="1"/>
  <c r="BD34" i="1"/>
  <c r="BD34" i="7" s="1"/>
  <c r="BI34" i="1"/>
  <c r="BJ34" i="1"/>
  <c r="BJ34" i="7" s="1"/>
  <c r="BK34" i="1"/>
  <c r="BK34" i="7" s="1"/>
  <c r="BQ34" i="1"/>
  <c r="BR34" i="1"/>
  <c r="BS34" i="1"/>
  <c r="BS34" i="7" s="1"/>
  <c r="BY34" i="1"/>
  <c r="CA34" i="1"/>
  <c r="CG34" i="1"/>
  <c r="CG34" i="7" s="1"/>
  <c r="CH34" i="1"/>
  <c r="CH34" i="7" s="1"/>
  <c r="CI34" i="1"/>
  <c r="K35" i="1"/>
  <c r="S35" i="1"/>
  <c r="S35" i="7" s="1"/>
  <c r="Y35" i="1"/>
  <c r="Y35" i="7" s="1"/>
  <c r="AA35" i="1"/>
  <c r="AI35" i="1"/>
  <c r="AJ35" i="1"/>
  <c r="AQ35" i="1"/>
  <c r="AY35" i="1"/>
  <c r="AY35" i="7" s="1"/>
  <c r="AZ35" i="1"/>
  <c r="BA35" i="1"/>
  <c r="BC35" i="1"/>
  <c r="BC35" i="7" s="1"/>
  <c r="BI35" i="1"/>
  <c r="BI35" i="7" s="1"/>
  <c r="BO35" i="1"/>
  <c r="BP35" i="1"/>
  <c r="BQ35" i="1"/>
  <c r="BQ35" i="7" s="1"/>
  <c r="BX35" i="1"/>
  <c r="BY35" i="1"/>
  <c r="BY35" i="7" s="1"/>
  <c r="CE35" i="1"/>
  <c r="CF35" i="1"/>
  <c r="CF35" i="7" s="1"/>
  <c r="CG35" i="1"/>
  <c r="CG35" i="7" s="1"/>
  <c r="J36" i="1"/>
  <c r="J36" i="7" s="1"/>
  <c r="Q36" i="1"/>
  <c r="R36" i="1"/>
  <c r="Y36" i="1"/>
  <c r="Z36" i="1"/>
  <c r="AG36" i="1"/>
  <c r="AH36" i="1"/>
  <c r="AH36" i="7" s="1"/>
  <c r="AW36" i="1"/>
  <c r="AX36" i="1"/>
  <c r="AX36" i="7" s="1"/>
  <c r="AY36" i="1"/>
  <c r="BE36" i="1"/>
  <c r="BF36" i="1"/>
  <c r="BM36" i="1"/>
  <c r="BM36" i="7" s="1"/>
  <c r="BN36" i="1"/>
  <c r="BO36" i="1"/>
  <c r="BU36" i="1"/>
  <c r="BV36" i="1"/>
  <c r="BV36" i="7" s="1"/>
  <c r="BX36" i="1"/>
  <c r="BX36" i="7" s="1"/>
  <c r="CC36" i="1"/>
  <c r="CD36" i="1"/>
  <c r="CE36" i="1"/>
  <c r="K37" i="1"/>
  <c r="L37" i="1"/>
  <c r="L37" i="7" s="1"/>
  <c r="Q37" i="1"/>
  <c r="Q37" i="7" s="1"/>
  <c r="S37" i="1"/>
  <c r="AA37" i="1"/>
  <c r="AA37" i="7" s="1"/>
  <c r="AI37" i="1"/>
  <c r="AQ37" i="1"/>
  <c r="AQ37" i="7" s="1"/>
  <c r="AR37" i="1"/>
  <c r="AR37" i="7" s="1"/>
  <c r="AW37" i="1"/>
  <c r="BC37" i="1"/>
  <c r="BD37" i="1"/>
  <c r="BE37" i="1"/>
  <c r="BE37" i="7" s="1"/>
  <c r="BK37" i="1"/>
  <c r="BK37" i="7" s="1"/>
  <c r="BL37" i="1"/>
  <c r="BL37" i="7" s="1"/>
  <c r="BM37" i="1"/>
  <c r="BM37" i="7" s="1"/>
  <c r="BS37" i="1"/>
  <c r="BS37" i="7" s="1"/>
  <c r="BT37" i="1"/>
  <c r="BT37" i="7" s="1"/>
  <c r="BU37" i="1"/>
  <c r="BU37" i="7" s="1"/>
  <c r="CA37" i="1"/>
  <c r="CA37" i="7" s="1"/>
  <c r="CB37" i="1"/>
  <c r="CB37" i="7" s="1"/>
  <c r="CC37" i="1"/>
  <c r="CC37" i="7" s="1"/>
  <c r="CI37" i="1"/>
  <c r="CJ37" i="1"/>
  <c r="K38" i="1"/>
  <c r="S38" i="1"/>
  <c r="S38" i="7" s="1"/>
  <c r="Z38" i="1"/>
  <c r="AA38" i="1"/>
  <c r="AI38" i="1"/>
  <c r="AI38" i="7" s="1"/>
  <c r="AQ38" i="1"/>
  <c r="AQ38" i="7" s="1"/>
  <c r="BA38" i="1"/>
  <c r="BB38" i="1"/>
  <c r="BC38" i="1"/>
  <c r="BC38" i="7" s="1"/>
  <c r="BI38" i="1"/>
  <c r="BI38" i="7" s="1"/>
  <c r="BJ38" i="1"/>
  <c r="BJ38" i="7" s="1"/>
  <c r="BK38" i="1"/>
  <c r="BK38" i="7" s="1"/>
  <c r="BQ38" i="1"/>
  <c r="BQ38" i="7" s="1"/>
  <c r="BR38" i="1"/>
  <c r="BR38" i="7" s="1"/>
  <c r="BS38" i="1"/>
  <c r="BS38" i="7" s="1"/>
  <c r="BU38" i="1"/>
  <c r="BU38" i="7" s="1"/>
  <c r="BY38" i="1"/>
  <c r="BY38" i="7" s="1"/>
  <c r="CA38" i="1"/>
  <c r="CA38" i="7" s="1"/>
  <c r="CG38" i="1"/>
  <c r="CH38" i="1"/>
  <c r="CI38" i="1"/>
  <c r="CI38" i="7" s="1"/>
  <c r="J39" i="1"/>
  <c r="J39" i="7" s="1"/>
  <c r="Q39" i="1"/>
  <c r="Y39" i="1"/>
  <c r="AG39" i="1"/>
  <c r="AY39" i="1"/>
  <c r="AZ39" i="1"/>
  <c r="BA39" i="1"/>
  <c r="BC39" i="1"/>
  <c r="BC39" i="7" s="1"/>
  <c r="BI39" i="1"/>
  <c r="BO39" i="1"/>
  <c r="BP39" i="1"/>
  <c r="BP39" i="7" s="1"/>
  <c r="BQ39" i="1"/>
  <c r="BQ39" i="7" s="1"/>
  <c r="BX39" i="1"/>
  <c r="BY39" i="1"/>
  <c r="BY39" i="7" s="1"/>
  <c r="CA39" i="1"/>
  <c r="CA39" i="7" s="1"/>
  <c r="CE39" i="1"/>
  <c r="CE39" i="7" s="1"/>
  <c r="CF39" i="1"/>
  <c r="CG39" i="1"/>
  <c r="CG39" i="7" s="1"/>
  <c r="J40" i="1"/>
  <c r="K40" i="1"/>
  <c r="K40" i="7" s="1"/>
  <c r="Q40" i="1"/>
  <c r="R40" i="1"/>
  <c r="S40" i="1"/>
  <c r="Z40" i="1"/>
  <c r="AA40" i="1"/>
  <c r="AH40" i="1"/>
  <c r="AH40" i="7" s="1"/>
  <c r="AI40" i="1"/>
  <c r="AQ40" i="1"/>
  <c r="AQ40" i="7" s="1"/>
  <c r="AW40" i="1"/>
  <c r="AW40" i="7" s="1"/>
  <c r="AX40" i="1"/>
  <c r="AX40" i="7" s="1"/>
  <c r="AY40" i="1"/>
  <c r="AZ40" i="1"/>
  <c r="AZ40" i="7" s="1"/>
  <c r="BA40" i="1"/>
  <c r="BA40" i="7" s="1"/>
  <c r="BE40" i="1"/>
  <c r="BE40" i="7" s="1"/>
  <c r="BF40" i="1"/>
  <c r="BM40" i="1"/>
  <c r="BM40" i="7" s="1"/>
  <c r="BN40" i="1"/>
  <c r="BO40" i="1"/>
  <c r="BO40" i="7" s="1"/>
  <c r="BU40" i="1"/>
  <c r="BU40" i="7" s="1"/>
  <c r="BV40" i="1"/>
  <c r="CC40" i="1"/>
  <c r="CC40" i="7" s="1"/>
  <c r="CD40" i="1"/>
  <c r="CD40" i="7" s="1"/>
  <c r="CE40" i="1"/>
  <c r="CE40" i="7" s="1"/>
  <c r="Q41" i="1"/>
  <c r="Q41" i="7" s="1"/>
  <c r="S41" i="1"/>
  <c r="Y41" i="1"/>
  <c r="Y41" i="7" s="1"/>
  <c r="AB41" i="1"/>
  <c r="AB41" i="7" s="1"/>
  <c r="AG41" i="1"/>
  <c r="AG41" i="7" s="1"/>
  <c r="AJ41" i="1"/>
  <c r="AJ41" i="7" s="1"/>
  <c r="AW41" i="1"/>
  <c r="AW41" i="7" s="1"/>
  <c r="BC41" i="1"/>
  <c r="BD41" i="1"/>
  <c r="BE41" i="1"/>
  <c r="BE41" i="7" s="1"/>
  <c r="BK41" i="1"/>
  <c r="BL41" i="1"/>
  <c r="BM41" i="1"/>
  <c r="BS41" i="1"/>
  <c r="BT41" i="1"/>
  <c r="BT41" i="7" s="1"/>
  <c r="BU41" i="1"/>
  <c r="BY41" i="1"/>
  <c r="BY41" i="7" s="1"/>
  <c r="CA41" i="1"/>
  <c r="CA41" i="7" s="1"/>
  <c r="CB41" i="1"/>
  <c r="CB41" i="7" s="1"/>
  <c r="CC41" i="1"/>
  <c r="CI41" i="1"/>
  <c r="CJ41" i="1"/>
  <c r="J42" i="1"/>
  <c r="J42" i="7" s="1"/>
  <c r="Q42" i="1"/>
  <c r="T42" i="1"/>
  <c r="Y42" i="1"/>
  <c r="AG42" i="1"/>
  <c r="AG42" i="7" s="1"/>
  <c r="AJ42" i="1"/>
  <c r="BA42" i="1"/>
  <c r="BB42" i="1"/>
  <c r="BB42" i="7" s="1"/>
  <c r="BC42" i="1"/>
  <c r="BC42" i="7" s="1"/>
  <c r="BD42" i="1"/>
  <c r="BD42" i="7" s="1"/>
  <c r="BI42" i="1"/>
  <c r="BJ42" i="1"/>
  <c r="BJ42" i="7" s="1"/>
  <c r="BK42" i="1"/>
  <c r="BQ42" i="1"/>
  <c r="BR42" i="1"/>
  <c r="BS42" i="1"/>
  <c r="BS42" i="7" s="1"/>
  <c r="BY42" i="1"/>
  <c r="CA42" i="1"/>
  <c r="CG42" i="1"/>
  <c r="CG42" i="7" s="1"/>
  <c r="CH42" i="1"/>
  <c r="CH42" i="7" s="1"/>
  <c r="CI42" i="1"/>
  <c r="J43" i="1"/>
  <c r="J43" i="7" s="1"/>
  <c r="L43" i="1"/>
  <c r="Q43" i="1"/>
  <c r="R43" i="1"/>
  <c r="T43" i="1"/>
  <c r="Y43" i="1"/>
  <c r="Y43" i="7" s="1"/>
  <c r="Z43" i="1"/>
  <c r="Z43" i="7" s="1"/>
  <c r="AF43" i="1"/>
  <c r="AF43" i="7" s="1"/>
  <c r="AG43" i="1"/>
  <c r="AH43" i="1"/>
  <c r="AY43" i="1"/>
  <c r="AY43" i="7" s="1"/>
  <c r="AZ43" i="1"/>
  <c r="BA43" i="1"/>
  <c r="BA43" i="7" s="1"/>
  <c r="BB43" i="1"/>
  <c r="BB43" i="7" s="1"/>
  <c r="BI43" i="1"/>
  <c r="BI43" i="7" s="1"/>
  <c r="BO43" i="1"/>
  <c r="BP43" i="1"/>
  <c r="BP43" i="7" s="1"/>
  <c r="BQ43" i="1"/>
  <c r="BQ43" i="7" s="1"/>
  <c r="BX43" i="1"/>
  <c r="BX43" i="7" s="1"/>
  <c r="BY43" i="1"/>
  <c r="CE43" i="1"/>
  <c r="CF43" i="1"/>
  <c r="CG43" i="1"/>
  <c r="J44" i="1"/>
  <c r="L44" i="1"/>
  <c r="L44" i="7" s="1"/>
  <c r="M44" i="1"/>
  <c r="M44" i="7" s="1"/>
  <c r="Q44" i="1"/>
  <c r="R44" i="1"/>
  <c r="Y44" i="1"/>
  <c r="Y44" i="7" s="1"/>
  <c r="Z44" i="1"/>
  <c r="AG44" i="1"/>
  <c r="AH44" i="1"/>
  <c r="AH44" i="7" s="1"/>
  <c r="AQ44" i="1"/>
  <c r="AQ44" i="7" s="1"/>
  <c r="AR44" i="1"/>
  <c r="AS44" i="1"/>
  <c r="AS44" i="7" s="1"/>
  <c r="AW44" i="1"/>
  <c r="AX44" i="1"/>
  <c r="AX44" i="7" s="1"/>
  <c r="AY44" i="1"/>
  <c r="BE44" i="1"/>
  <c r="BE44" i="7" s="1"/>
  <c r="BF44" i="1"/>
  <c r="BF44" i="7" s="1"/>
  <c r="BM44" i="1"/>
  <c r="BM44" i="7" s="1"/>
  <c r="BN44" i="1"/>
  <c r="BN44" i="7" s="1"/>
  <c r="BO44" i="1"/>
  <c r="BU44" i="1"/>
  <c r="BU44" i="7" s="1"/>
  <c r="BV44" i="1"/>
  <c r="BV44" i="7" s="1"/>
  <c r="BX44" i="1"/>
  <c r="BX44" i="7" s="1"/>
  <c r="BY44" i="1"/>
  <c r="BY44" i="7" s="1"/>
  <c r="CC44" i="1"/>
  <c r="CD44" i="1"/>
  <c r="CD44" i="7" s="1"/>
  <c r="CE44" i="1"/>
  <c r="CE44" i="7" s="1"/>
  <c r="J45" i="1"/>
  <c r="K45" i="1"/>
  <c r="Q45" i="1"/>
  <c r="Q45" i="7" s="1"/>
  <c r="R45" i="1"/>
  <c r="S45" i="1"/>
  <c r="Z45" i="1"/>
  <c r="Z45" i="7" s="1"/>
  <c r="AA45" i="1"/>
  <c r="AA45" i="7" s="1"/>
  <c r="AH45" i="1"/>
  <c r="AI45" i="1"/>
  <c r="AI45" i="7" s="1"/>
  <c r="AJ45" i="1"/>
  <c r="AJ45" i="7" s="1"/>
  <c r="AQ45" i="1"/>
  <c r="AR45" i="1"/>
  <c r="AR45" i="7" s="1"/>
  <c r="AW45" i="1"/>
  <c r="AW45" i="7" s="1"/>
  <c r="BC45" i="1"/>
  <c r="BC45" i="7" s="1"/>
  <c r="BD45" i="1"/>
  <c r="BE45" i="1"/>
  <c r="BK45" i="1"/>
  <c r="BK45" i="7" s="1"/>
  <c r="BL45" i="1"/>
  <c r="BL45" i="7" s="1"/>
  <c r="BM45" i="1"/>
  <c r="BM45" i="7" s="1"/>
  <c r="BS45" i="1"/>
  <c r="BT45" i="1"/>
  <c r="BU45" i="1"/>
  <c r="BU45" i="7" s="1"/>
  <c r="CA45" i="1"/>
  <c r="CA45" i="7" s="1"/>
  <c r="CB45" i="1"/>
  <c r="CC45" i="1"/>
  <c r="CC45" i="7" s="1"/>
  <c r="CI45" i="1"/>
  <c r="CI45" i="7" s="1"/>
  <c r="CJ45" i="1"/>
  <c r="J46" i="1"/>
  <c r="J46" i="7" s="1"/>
  <c r="K46" i="1"/>
  <c r="Q46" i="1"/>
  <c r="Q46" i="7" s="1"/>
  <c r="R46" i="1"/>
  <c r="S46" i="1"/>
  <c r="Y46" i="1"/>
  <c r="Z46" i="1"/>
  <c r="Z46" i="7" s="1"/>
  <c r="AA46" i="1"/>
  <c r="AD46" i="1"/>
  <c r="AD46" i="7" s="1"/>
  <c r="AG46" i="1"/>
  <c r="AG46" i="7" s="1"/>
  <c r="AH46" i="1"/>
  <c r="AH46" i="7" s="1"/>
  <c r="AI46" i="1"/>
  <c r="AQ46" i="1"/>
  <c r="BA46" i="1"/>
  <c r="BA46" i="7" s="1"/>
  <c r="BB46" i="1"/>
  <c r="BB46" i="7" s="1"/>
  <c r="BC46" i="1"/>
  <c r="BC46" i="7" s="1"/>
  <c r="BD46" i="1"/>
  <c r="BD46" i="7" s="1"/>
  <c r="BI46" i="1"/>
  <c r="BJ46" i="1"/>
  <c r="BJ46" i="7" s="1"/>
  <c r="BK46" i="1"/>
  <c r="BK46" i="7" s="1"/>
  <c r="BL46" i="1"/>
  <c r="BM46" i="1"/>
  <c r="BM46" i="7" s="1"/>
  <c r="BQ46" i="1"/>
  <c r="BQ46" i="7" s="1"/>
  <c r="BR46" i="1"/>
  <c r="BR46" i="7" s="1"/>
  <c r="BS46" i="1"/>
  <c r="BY46" i="1"/>
  <c r="BY46" i="7" s="1"/>
  <c r="CA46" i="1"/>
  <c r="CA46" i="7" s="1"/>
  <c r="CG46" i="1"/>
  <c r="CH46" i="1"/>
  <c r="CH46" i="7" s="1"/>
  <c r="CI46" i="1"/>
  <c r="CI46" i="7" s="1"/>
  <c r="J47" i="1"/>
  <c r="J47" i="7" s="1"/>
  <c r="K47" i="1"/>
  <c r="K47" i="7" s="1"/>
  <c r="L47" i="1"/>
  <c r="M47" i="1"/>
  <c r="M47" i="7" s="1"/>
  <c r="N47" i="1"/>
  <c r="N47" i="7" s="1"/>
  <c r="Q47" i="1"/>
  <c r="R47" i="1"/>
  <c r="S47" i="1"/>
  <c r="T47" i="1"/>
  <c r="T47" i="7" s="1"/>
  <c r="U47" i="1"/>
  <c r="Z47" i="1"/>
  <c r="AA47" i="1"/>
  <c r="AG47" i="1"/>
  <c r="AG47" i="7" s="1"/>
  <c r="AH47" i="1"/>
  <c r="AI47" i="1"/>
  <c r="AQ47" i="1"/>
  <c r="AY47" i="1"/>
  <c r="AY47" i="7" s="1"/>
  <c r="AZ47" i="1"/>
  <c r="AZ47" i="7" s="1"/>
  <c r="BA47" i="1"/>
  <c r="BI47" i="1"/>
  <c r="BI47" i="7" s="1"/>
  <c r="BJ47" i="1"/>
  <c r="BJ47" i="7" s="1"/>
  <c r="BO47" i="1"/>
  <c r="BO47" i="7" s="1"/>
  <c r="BP47" i="1"/>
  <c r="BP47" i="7" s="1"/>
  <c r="BQ47" i="1"/>
  <c r="BQ47" i="7" s="1"/>
  <c r="BX47" i="1"/>
  <c r="BX47" i="7" s="1"/>
  <c r="BY47" i="1"/>
  <c r="BY47" i="7" s="1"/>
  <c r="CE47" i="1"/>
  <c r="CF47" i="1"/>
  <c r="CF47" i="7" s="1"/>
  <c r="CG47" i="1"/>
  <c r="CG47" i="7" s="1"/>
  <c r="CI47" i="1"/>
  <c r="CI47" i="7" s="1"/>
  <c r="J48" i="1"/>
  <c r="K48" i="1"/>
  <c r="K48" i="7" s="1"/>
  <c r="L48" i="1"/>
  <c r="L48" i="7" s="1"/>
  <c r="M48" i="1"/>
  <c r="M48" i="7" s="1"/>
  <c r="Q48" i="1"/>
  <c r="R48" i="1"/>
  <c r="S48" i="1"/>
  <c r="S48" i="7" s="1"/>
  <c r="T48" i="1"/>
  <c r="T48" i="7" s="1"/>
  <c r="Y48" i="1"/>
  <c r="Z48" i="1"/>
  <c r="AA48" i="1"/>
  <c r="AA48" i="7" s="1"/>
  <c r="AB48" i="1"/>
  <c r="AB48" i="7" s="1"/>
  <c r="AG48" i="1"/>
  <c r="AH48" i="1"/>
  <c r="AH48" i="7" s="1"/>
  <c r="AI48" i="1"/>
  <c r="AI48" i="7" s="1"/>
  <c r="AJ48" i="1"/>
  <c r="AJ48" i="7" s="1"/>
  <c r="AK48" i="1"/>
  <c r="AK48" i="7" s="1"/>
  <c r="AQ48" i="1"/>
  <c r="AW48" i="1"/>
  <c r="AW48" i="7" s="1"/>
  <c r="AX48" i="1"/>
  <c r="AY48" i="1"/>
  <c r="BA48" i="1"/>
  <c r="BA48" i="7" s="1"/>
  <c r="BB48" i="1"/>
  <c r="BB48" i="7" s="1"/>
  <c r="BE48" i="1"/>
  <c r="BF48" i="1"/>
  <c r="BM48" i="1"/>
  <c r="BN48" i="1"/>
  <c r="BN48" i="7" s="1"/>
  <c r="BO48" i="1"/>
  <c r="BQ48" i="1"/>
  <c r="BQ48" i="7" s="1"/>
  <c r="BU48" i="1"/>
  <c r="BU48" i="7" s="1"/>
  <c r="BV48" i="1"/>
  <c r="CC48" i="1"/>
  <c r="CC48" i="7" s="1"/>
  <c r="CD48" i="1"/>
  <c r="CD48" i="7" s="1"/>
  <c r="CE48" i="1"/>
  <c r="CE48" i="7" s="1"/>
  <c r="J49" i="1"/>
  <c r="K49" i="1"/>
  <c r="Q49" i="1"/>
  <c r="Q49" i="7" s="1"/>
  <c r="R49" i="1"/>
  <c r="R49" i="7" s="1"/>
  <c r="S49" i="1"/>
  <c r="S49" i="7" s="1"/>
  <c r="Y49" i="1"/>
  <c r="Z49" i="1"/>
  <c r="Z49" i="7" s="1"/>
  <c r="AA49" i="1"/>
  <c r="AC49" i="1"/>
  <c r="AD49" i="1"/>
  <c r="AD49" i="7" s="1"/>
  <c r="AG49" i="1"/>
  <c r="AG49" i="7" s="1"/>
  <c r="AH49" i="1"/>
  <c r="AH49" i="7" s="1"/>
  <c r="AI49" i="1"/>
  <c r="AQ49" i="1"/>
  <c r="AQ49" i="7" s="1"/>
  <c r="AW49" i="1"/>
  <c r="AW49" i="7" s="1"/>
  <c r="BC49" i="1"/>
  <c r="BD49" i="1"/>
  <c r="BE49" i="1"/>
  <c r="BE49" i="7" s="1"/>
  <c r="BK49" i="1"/>
  <c r="BK49" i="7" s="1"/>
  <c r="BL49" i="1"/>
  <c r="BL49" i="7" s="1"/>
  <c r="BM49" i="1"/>
  <c r="BS49" i="1"/>
  <c r="BT49" i="1"/>
  <c r="BT49" i="7" s="1"/>
  <c r="BU49" i="1"/>
  <c r="BU49" i="7" s="1"/>
  <c r="CA49" i="1"/>
  <c r="CA49" i="7" s="1"/>
  <c r="CB49" i="1"/>
  <c r="CB49" i="7" s="1"/>
  <c r="CC49" i="1"/>
  <c r="CC49" i="7" s="1"/>
  <c r="CI49" i="1"/>
  <c r="CJ49" i="1"/>
  <c r="J50" i="1"/>
  <c r="K50" i="1"/>
  <c r="Q50" i="1"/>
  <c r="Q50" i="7" s="1"/>
  <c r="R50" i="1"/>
  <c r="S50" i="1"/>
  <c r="Y50" i="1"/>
  <c r="Z50" i="1"/>
  <c r="Z50" i="7" s="1"/>
  <c r="AA50" i="1"/>
  <c r="AA50" i="7" s="1"/>
  <c r="AG50" i="1"/>
  <c r="AH50" i="1"/>
  <c r="AH50" i="7" s="1"/>
  <c r="AI50" i="1"/>
  <c r="AI50" i="7" s="1"/>
  <c r="AQ50" i="1"/>
  <c r="AQ50" i="7" s="1"/>
  <c r="AR50" i="1"/>
  <c r="AS50" i="1"/>
  <c r="AS50" i="7" s="1"/>
  <c r="AT50" i="1"/>
  <c r="AT50" i="7" s="1"/>
  <c r="BA50" i="1"/>
  <c r="BB50" i="1"/>
  <c r="BB50" i="7" s="1"/>
  <c r="BC50" i="1"/>
  <c r="BC50" i="7" s="1"/>
  <c r="BD50" i="1"/>
  <c r="BD50" i="7" s="1"/>
  <c r="BI50" i="1"/>
  <c r="BJ50" i="1"/>
  <c r="BJ50" i="7" s="1"/>
  <c r="BK50" i="1"/>
  <c r="BQ50" i="1"/>
  <c r="BQ50" i="7" s="1"/>
  <c r="BR50" i="1"/>
  <c r="BS50" i="1"/>
  <c r="BS50" i="7" s="1"/>
  <c r="BY50" i="1"/>
  <c r="BY50" i="7" s="1"/>
  <c r="CA50" i="1"/>
  <c r="CA50" i="7" s="1"/>
  <c r="CE50" i="1"/>
  <c r="CE50" i="7" s="1"/>
  <c r="CG50" i="1"/>
  <c r="CG50" i="7" s="1"/>
  <c r="CH50" i="1"/>
  <c r="CH50" i="7" s="1"/>
  <c r="CI50" i="1"/>
  <c r="H5" i="1"/>
  <c r="H6" i="1"/>
  <c r="H7" i="1"/>
  <c r="H8" i="1"/>
  <c r="H9" i="1"/>
  <c r="H10" i="1"/>
  <c r="H13" i="1"/>
  <c r="H14" i="1"/>
  <c r="H15" i="1"/>
  <c r="H17" i="1"/>
  <c r="H18" i="1"/>
  <c r="H21" i="1"/>
  <c r="H22" i="1"/>
  <c r="H23" i="1"/>
  <c r="H25" i="1"/>
  <c r="H26" i="1"/>
  <c r="H29" i="1"/>
  <c r="H30" i="1"/>
  <c r="H31" i="1"/>
  <c r="H34" i="1"/>
  <c r="H37" i="1"/>
  <c r="H38" i="1"/>
  <c r="H39" i="1"/>
  <c r="H42" i="1"/>
  <c r="H45" i="1"/>
  <c r="H46" i="1"/>
  <c r="H47" i="1"/>
  <c r="H49" i="1"/>
  <c r="H50" i="1"/>
  <c r="G5" i="1"/>
  <c r="G5" i="7" s="1"/>
  <c r="G7" i="1"/>
  <c r="G7" i="7" s="1"/>
  <c r="G8" i="1"/>
  <c r="G8" i="7" s="1"/>
  <c r="G9" i="1"/>
  <c r="G9" i="7" s="1"/>
  <c r="G11" i="1"/>
  <c r="G11" i="7" s="1"/>
  <c r="G12" i="1"/>
  <c r="G12" i="7" s="1"/>
  <c r="G13" i="1"/>
  <c r="G13" i="7" s="1"/>
  <c r="G15" i="1"/>
  <c r="G15" i="7" s="1"/>
  <c r="G16" i="1"/>
  <c r="G16" i="7" s="1"/>
  <c r="G17" i="1"/>
  <c r="G17" i="7" s="1"/>
  <c r="G19" i="1"/>
  <c r="G19" i="7" s="1"/>
  <c r="G20" i="1"/>
  <c r="G20" i="7" s="1"/>
  <c r="G21" i="1"/>
  <c r="G21" i="7" s="1"/>
  <c r="G23" i="1"/>
  <c r="G23" i="7" s="1"/>
  <c r="G24" i="1"/>
  <c r="G24" i="7" s="1"/>
  <c r="G25" i="1"/>
  <c r="G25" i="7" s="1"/>
  <c r="G27" i="1"/>
  <c r="G27" i="7" s="1"/>
  <c r="G28" i="1"/>
  <c r="G28" i="7" s="1"/>
  <c r="G29" i="1"/>
  <c r="G29" i="7" s="1"/>
  <c r="G31" i="1"/>
  <c r="G31" i="7" s="1"/>
  <c r="G32" i="1"/>
  <c r="G32" i="7" s="1"/>
  <c r="G33" i="1"/>
  <c r="G33" i="7" s="1"/>
  <c r="G35" i="1"/>
  <c r="G35" i="7" s="1"/>
  <c r="G36" i="1"/>
  <c r="G36" i="7" s="1"/>
  <c r="G37" i="1"/>
  <c r="G37" i="7" s="1"/>
  <c r="G39" i="1"/>
  <c r="G39" i="7" s="1"/>
  <c r="G40" i="1"/>
  <c r="G40" i="7" s="1"/>
  <c r="G41" i="1"/>
  <c r="G41" i="7" s="1"/>
  <c r="G43" i="1"/>
  <c r="G43" i="7" s="1"/>
  <c r="G44" i="1"/>
  <c r="G44" i="7" s="1"/>
  <c r="G45" i="1"/>
  <c r="G45" i="7" s="1"/>
  <c r="G47" i="1"/>
  <c r="G47" i="7" s="1"/>
  <c r="G48" i="1"/>
  <c r="G48" i="7" s="1"/>
  <c r="G49" i="1"/>
  <c r="G49" i="7" s="1"/>
  <c r="F5" i="1"/>
  <c r="F5" i="7" s="1"/>
  <c r="F6" i="1"/>
  <c r="F6" i="7" s="1"/>
  <c r="F7" i="1"/>
  <c r="F7" i="7" s="1"/>
  <c r="F9" i="1"/>
  <c r="F9" i="7" s="1"/>
  <c r="F10" i="1"/>
  <c r="F10" i="7" s="1"/>
  <c r="F11" i="1"/>
  <c r="F11" i="7" s="1"/>
  <c r="F13" i="1"/>
  <c r="F13" i="7" s="1"/>
  <c r="F14" i="1"/>
  <c r="F14" i="7" s="1"/>
  <c r="F15" i="1"/>
  <c r="F15" i="7" s="1"/>
  <c r="F17" i="1"/>
  <c r="F17" i="7" s="1"/>
  <c r="F18" i="1"/>
  <c r="F18" i="7" s="1"/>
  <c r="F19" i="1"/>
  <c r="F19" i="7" s="1"/>
  <c r="F21" i="1"/>
  <c r="F21" i="7" s="1"/>
  <c r="F22" i="1"/>
  <c r="F22" i="7" s="1"/>
  <c r="F23" i="1"/>
  <c r="F23" i="7" s="1"/>
  <c r="F25" i="1"/>
  <c r="F25" i="7" s="1"/>
  <c r="F26" i="1"/>
  <c r="F26" i="7" s="1"/>
  <c r="F27" i="1"/>
  <c r="F27" i="7" s="1"/>
  <c r="F29" i="1"/>
  <c r="F29" i="7" s="1"/>
  <c r="F30" i="1"/>
  <c r="F30" i="7" s="1"/>
  <c r="F31" i="1"/>
  <c r="F31" i="7" s="1"/>
  <c r="F33" i="1"/>
  <c r="F33" i="7" s="1"/>
  <c r="F34" i="1"/>
  <c r="F34" i="7" s="1"/>
  <c r="F35" i="1"/>
  <c r="F35" i="7" s="1"/>
  <c r="F37" i="1"/>
  <c r="F37" i="7" s="1"/>
  <c r="F38" i="1"/>
  <c r="F38" i="7" s="1"/>
  <c r="F39" i="1"/>
  <c r="F39" i="7" s="1"/>
  <c r="F41" i="1"/>
  <c r="F41" i="7" s="1"/>
  <c r="F42" i="1"/>
  <c r="F42" i="7" s="1"/>
  <c r="F43" i="1"/>
  <c r="F43" i="7" s="1"/>
  <c r="F45" i="1"/>
  <c r="F45" i="7" s="1"/>
  <c r="F46" i="1"/>
  <c r="F46" i="7" s="1"/>
  <c r="F47" i="1"/>
  <c r="F47" i="7" s="1"/>
  <c r="F49" i="1"/>
  <c r="F49" i="7" s="1"/>
  <c r="F50" i="1"/>
  <c r="F50" i="7" s="1"/>
  <c r="E5" i="1"/>
  <c r="E6" i="1"/>
  <c r="E8" i="1"/>
  <c r="E9" i="1"/>
  <c r="E10" i="1"/>
  <c r="E12" i="1"/>
  <c r="E14" i="1"/>
  <c r="E16" i="1"/>
  <c r="E18" i="1"/>
  <c r="E20" i="1"/>
  <c r="E22" i="1"/>
  <c r="E24" i="1"/>
  <c r="E26" i="1"/>
  <c r="E28" i="1"/>
  <c r="E29" i="1"/>
  <c r="E30" i="1"/>
  <c r="E32" i="1"/>
  <c r="E34" i="1"/>
  <c r="E36" i="1"/>
  <c r="E38" i="1"/>
  <c r="E40" i="1"/>
  <c r="E42" i="1"/>
  <c r="E44" i="1"/>
  <c r="E45" i="1"/>
  <c r="E46" i="1"/>
  <c r="E48" i="1"/>
  <c r="E50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B5" i="1"/>
  <c r="B6" i="1"/>
  <c r="B6" i="7" s="1"/>
  <c r="B9" i="1"/>
  <c r="B10" i="1"/>
  <c r="B13" i="1"/>
  <c r="B13" i="7" s="1"/>
  <c r="B14" i="1"/>
  <c r="B17" i="1"/>
  <c r="B18" i="1"/>
  <c r="B21" i="1"/>
  <c r="B22" i="1"/>
  <c r="B22" i="7" s="1"/>
  <c r="B25" i="1"/>
  <c r="B26" i="1"/>
  <c r="B27" i="1"/>
  <c r="B28" i="1"/>
  <c r="B29" i="1"/>
  <c r="B31" i="1"/>
  <c r="B32" i="1"/>
  <c r="B33" i="1"/>
  <c r="B35" i="1"/>
  <c r="B36" i="1"/>
  <c r="B37" i="1"/>
  <c r="B39" i="1"/>
  <c r="B40" i="1"/>
  <c r="B41" i="1"/>
  <c r="B43" i="1"/>
  <c r="B44" i="1"/>
  <c r="B45" i="1"/>
  <c r="B47" i="1"/>
  <c r="B48" i="1"/>
  <c r="B49" i="1"/>
  <c r="E4" i="17"/>
  <c r="E4" i="1" s="1"/>
  <c r="D4" i="17"/>
  <c r="D4" i="7" s="1"/>
  <c r="Q5" i="7"/>
  <c r="AG5" i="7"/>
  <c r="AO5" i="7"/>
  <c r="AW5" i="7"/>
  <c r="BE5" i="7"/>
  <c r="BU5" i="7"/>
  <c r="CC5" i="7"/>
  <c r="L6" i="7"/>
  <c r="Z6" i="7"/>
  <c r="AH6" i="7"/>
  <c r="L7" i="7"/>
  <c r="AA7" i="7"/>
  <c r="AQ7" i="7"/>
  <c r="AY7" i="7"/>
  <c r="BG7" i="7"/>
  <c r="BO7" i="7"/>
  <c r="BW7" i="7"/>
  <c r="CE7" i="7"/>
  <c r="K8" i="7"/>
  <c r="L8" i="7"/>
  <c r="T8" i="7"/>
  <c r="AJ8" i="7"/>
  <c r="AR8" i="7"/>
  <c r="BH8" i="7"/>
  <c r="BX8" i="7"/>
  <c r="L9" i="7"/>
  <c r="P9" i="7"/>
  <c r="Q9" i="7"/>
  <c r="I10" i="7"/>
  <c r="J10" i="7"/>
  <c r="R10" i="7"/>
  <c r="BB10" i="7"/>
  <c r="BZ10" i="7"/>
  <c r="CH10" i="7"/>
  <c r="I11" i="7"/>
  <c r="R11" i="7"/>
  <c r="BC11" i="7"/>
  <c r="J12" i="7"/>
  <c r="R12" i="7"/>
  <c r="J13" i="7"/>
  <c r="K13" i="7"/>
  <c r="M13" i="7"/>
  <c r="Q13" i="7"/>
  <c r="R13" i="7"/>
  <c r="AO13" i="7"/>
  <c r="BM13" i="7"/>
  <c r="BU13" i="7"/>
  <c r="B14" i="7"/>
  <c r="I14" i="7"/>
  <c r="J14" i="7"/>
  <c r="L14" i="7"/>
  <c r="Z14" i="7"/>
  <c r="D4" i="1"/>
  <c r="F4" i="1"/>
  <c r="F4" i="7" s="1"/>
  <c r="B4" i="17"/>
  <c r="B4" i="1" s="1"/>
  <c r="B4" i="7" s="1"/>
  <c r="G3" i="2"/>
  <c r="G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2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7" i="2"/>
  <c r="F8" i="2"/>
  <c r="F9" i="2"/>
  <c r="F10" i="2"/>
  <c r="F11" i="2"/>
  <c r="F12" i="2"/>
  <c r="F13" i="2"/>
  <c r="F14" i="2"/>
  <c r="F15" i="2"/>
  <c r="F16" i="2"/>
  <c r="F17" i="2"/>
  <c r="F3" i="2"/>
  <c r="F4" i="2"/>
  <c r="F5" i="2"/>
  <c r="F6" i="2"/>
  <c r="F2" i="2"/>
  <c r="T5" i="7"/>
  <c r="Z5" i="7"/>
  <c r="AA5" i="7"/>
  <c r="AB5" i="7"/>
  <c r="AI5" i="7"/>
  <c r="AJ5" i="7"/>
  <c r="AQ5" i="7"/>
  <c r="BF5" i="7"/>
  <c r="BK5" i="7"/>
  <c r="BL5" i="7"/>
  <c r="BT5" i="7"/>
  <c r="BW5" i="7"/>
  <c r="BX5" i="7"/>
  <c r="BZ5" i="7"/>
  <c r="CA5" i="7"/>
  <c r="T6" i="7"/>
  <c r="Y6" i="7"/>
  <c r="AG6" i="7"/>
  <c r="AJ6" i="7"/>
  <c r="AP6" i="7"/>
  <c r="BD6" i="7"/>
  <c r="BJ6" i="7"/>
  <c r="BK6" i="7"/>
  <c r="BS6" i="7"/>
  <c r="BT6" i="7"/>
  <c r="BV6" i="7"/>
  <c r="CA6" i="7"/>
  <c r="CG6" i="7"/>
  <c r="R7" i="7"/>
  <c r="Z7" i="7"/>
  <c r="AB7" i="7"/>
  <c r="AR7" i="7"/>
  <c r="AT7" i="7"/>
  <c r="BA7" i="7"/>
  <c r="BH7" i="7"/>
  <c r="BI7" i="7"/>
  <c r="BQ7" i="7"/>
  <c r="BX7" i="7"/>
  <c r="BY7" i="7"/>
  <c r="CA7" i="7"/>
  <c r="CG7" i="7"/>
  <c r="CI7" i="7"/>
  <c r="Y8" i="7"/>
  <c r="AB8" i="7"/>
  <c r="AP8" i="7"/>
  <c r="AY8" i="7"/>
  <c r="BA8" i="7"/>
  <c r="BF8" i="7"/>
  <c r="BG8" i="7"/>
  <c r="BN8" i="7"/>
  <c r="BO8" i="7"/>
  <c r="BU8" i="7"/>
  <c r="BW8" i="7"/>
  <c r="R9" i="7"/>
  <c r="S9" i="7"/>
  <c r="T9" i="7"/>
  <c r="Z9" i="7"/>
  <c r="AA9" i="7"/>
  <c r="AB9" i="7"/>
  <c r="AH9" i="7"/>
  <c r="AJ9" i="7"/>
  <c r="AO9" i="7"/>
  <c r="AP9" i="7"/>
  <c r="AR9" i="7"/>
  <c r="AW9" i="7"/>
  <c r="BE9" i="7"/>
  <c r="BK9" i="7"/>
  <c r="BL9" i="7"/>
  <c r="BM9" i="7"/>
  <c r="BO9" i="7"/>
  <c r="CC9" i="7"/>
  <c r="T10" i="7"/>
  <c r="Y10" i="7"/>
  <c r="Z10" i="7"/>
  <c r="AH10" i="7"/>
  <c r="AJ10" i="7"/>
  <c r="AK10" i="7"/>
  <c r="AP10" i="7"/>
  <c r="AW10" i="7"/>
  <c r="BA10" i="7"/>
  <c r="BK10" i="7"/>
  <c r="BQ10" i="7"/>
  <c r="BS10" i="7"/>
  <c r="CA10" i="7"/>
  <c r="CC10" i="7"/>
  <c r="CI10" i="7"/>
  <c r="Z11" i="7"/>
  <c r="AJ11" i="7"/>
  <c r="AL11" i="7"/>
  <c r="AR11" i="7"/>
  <c r="BB11" i="7"/>
  <c r="BH11" i="7"/>
  <c r="BI11" i="7"/>
  <c r="BQ11" i="7"/>
  <c r="BY11" i="7"/>
  <c r="CF11" i="7"/>
  <c r="T12" i="7"/>
  <c r="Y12" i="7"/>
  <c r="Z12" i="7"/>
  <c r="AB12" i="7"/>
  <c r="AG12" i="7"/>
  <c r="AH12" i="7"/>
  <c r="AI12" i="7"/>
  <c r="AJ12" i="7"/>
  <c r="AO12" i="7"/>
  <c r="AQ12" i="7"/>
  <c r="BE12" i="7"/>
  <c r="BG12" i="7"/>
  <c r="BI12" i="7"/>
  <c r="BO12" i="7"/>
  <c r="BV12" i="7"/>
  <c r="BW12" i="7"/>
  <c r="BX12" i="7"/>
  <c r="BZ12" i="7"/>
  <c r="T13" i="7"/>
  <c r="Z13" i="7"/>
  <c r="AA13" i="7"/>
  <c r="AB13" i="7"/>
  <c r="AG13" i="7"/>
  <c r="AH13" i="7"/>
  <c r="AI13" i="7"/>
  <c r="AJ13" i="7"/>
  <c r="AQ13" i="7"/>
  <c r="AU13" i="7"/>
  <c r="BD13" i="7"/>
  <c r="BL13" i="7"/>
  <c r="CA13" i="7"/>
  <c r="CC13" i="7"/>
  <c r="CD13" i="7"/>
  <c r="CE13" i="7"/>
  <c r="K5" i="7"/>
  <c r="L5" i="7"/>
  <c r="K6" i="7"/>
  <c r="L10" i="7"/>
  <c r="J11" i="7"/>
  <c r="I18" i="7"/>
  <c r="I19" i="7"/>
  <c r="R5" i="7"/>
  <c r="CG22" i="7"/>
  <c r="CG24" i="7"/>
  <c r="CG26" i="7"/>
  <c r="CG31" i="7"/>
  <c r="CG38" i="7"/>
  <c r="CG43" i="7"/>
  <c r="CG44" i="7"/>
  <c r="CG46" i="7"/>
  <c r="CF23" i="7"/>
  <c r="CF27" i="7"/>
  <c r="CF31" i="7"/>
  <c r="CF32" i="7"/>
  <c r="CF39" i="7"/>
  <c r="CF43" i="7"/>
  <c r="CE23" i="7"/>
  <c r="CE24" i="7"/>
  <c r="CE27" i="7"/>
  <c r="CE28" i="7"/>
  <c r="CE34" i="7"/>
  <c r="CE35" i="7"/>
  <c r="CE36" i="7"/>
  <c r="CE43" i="7"/>
  <c r="CE47" i="7"/>
  <c r="CD29" i="7"/>
  <c r="CD36" i="7"/>
  <c r="CD41" i="7"/>
  <c r="CC25" i="7"/>
  <c r="CC28" i="7"/>
  <c r="CC29" i="7"/>
  <c r="CC32" i="7"/>
  <c r="CC33" i="7"/>
  <c r="CC36" i="7"/>
  <c r="CC41" i="7"/>
  <c r="CC42" i="7"/>
  <c r="CC44" i="7"/>
  <c r="CB33" i="7"/>
  <c r="CB38" i="7"/>
  <c r="CB45" i="7"/>
  <c r="CA22" i="7"/>
  <c r="CA25" i="7"/>
  <c r="CA29" i="7"/>
  <c r="CA30" i="7"/>
  <c r="CA31" i="7"/>
  <c r="CA34" i="7"/>
  <c r="CA42" i="7"/>
  <c r="CA47" i="7"/>
  <c r="BZ26" i="7"/>
  <c r="BZ27" i="7"/>
  <c r="BZ28" i="7"/>
  <c r="BZ34" i="7"/>
  <c r="BZ42" i="7"/>
  <c r="BZ46" i="7"/>
  <c r="BZ50" i="7"/>
  <c r="BY22" i="7"/>
  <c r="BY26" i="7"/>
  <c r="BY28" i="7"/>
  <c r="BY31" i="7"/>
  <c r="BY40" i="7"/>
  <c r="BY42" i="7"/>
  <c r="BY43" i="7"/>
  <c r="BX23" i="7"/>
  <c r="BX24" i="7"/>
  <c r="BX28" i="7"/>
  <c r="BX31" i="7"/>
  <c r="BX35" i="7"/>
  <c r="BX39" i="7"/>
  <c r="BX40" i="7"/>
  <c r="BW23" i="7"/>
  <c r="BW27" i="7"/>
  <c r="BW28" i="7"/>
  <c r="BW29" i="7"/>
  <c r="BW31" i="7"/>
  <c r="BW35" i="7"/>
  <c r="BW36" i="7"/>
  <c r="BW40" i="7"/>
  <c r="BW46" i="7"/>
  <c r="BW48" i="7"/>
  <c r="BV24" i="7"/>
  <c r="BV28" i="7"/>
  <c r="BV40" i="7"/>
  <c r="BV41" i="7"/>
  <c r="BV48" i="7"/>
  <c r="BU24" i="7"/>
  <c r="BU25" i="7"/>
  <c r="BU28" i="7"/>
  <c r="BU29" i="7"/>
  <c r="BU34" i="7"/>
  <c r="BU36" i="7"/>
  <c r="BU41" i="7"/>
  <c r="BU50" i="7"/>
  <c r="BT30" i="7"/>
  <c r="BT33" i="7"/>
  <c r="BT45" i="7"/>
  <c r="BS25" i="7"/>
  <c r="BS29" i="7"/>
  <c r="BS30" i="7"/>
  <c r="BS33" i="7"/>
  <c r="BS35" i="7"/>
  <c r="BS41" i="7"/>
  <c r="BS45" i="7"/>
  <c r="BS46" i="7"/>
  <c r="BS49" i="7"/>
  <c r="BR22" i="7"/>
  <c r="BR23" i="7"/>
  <c r="BR27" i="7"/>
  <c r="BR28" i="7"/>
  <c r="BR30" i="7"/>
  <c r="BR34" i="7"/>
  <c r="BR35" i="7"/>
  <c r="BR39" i="7"/>
  <c r="BR42" i="7"/>
  <c r="BR47" i="7"/>
  <c r="BR50" i="7"/>
  <c r="BQ22" i="7"/>
  <c r="BQ23" i="7"/>
  <c r="BQ26" i="7"/>
  <c r="BQ30" i="7"/>
  <c r="BQ34" i="7"/>
  <c r="BQ40" i="7"/>
  <c r="BQ41" i="7"/>
  <c r="BQ42" i="7"/>
  <c r="BP23" i="7"/>
  <c r="BP25" i="7"/>
  <c r="BP31" i="7"/>
  <c r="BP35" i="7"/>
  <c r="BP36" i="7"/>
  <c r="BP45" i="7"/>
  <c r="BO28" i="7"/>
  <c r="BO29" i="7"/>
  <c r="BO31" i="7"/>
  <c r="BO32" i="7"/>
  <c r="BO35" i="7"/>
  <c r="BO36" i="7"/>
  <c r="BO39" i="7"/>
  <c r="BO43" i="7"/>
  <c r="BO44" i="7"/>
  <c r="BO48" i="7"/>
  <c r="BN25" i="7"/>
  <c r="BN26" i="7"/>
  <c r="BN27" i="7"/>
  <c r="BN28" i="7"/>
  <c r="BN32" i="7"/>
  <c r="BN36" i="7"/>
  <c r="BN40" i="7"/>
  <c r="BM24" i="7"/>
  <c r="BM28" i="7"/>
  <c r="BM29" i="7"/>
  <c r="BM38" i="7"/>
  <c r="BM41" i="7"/>
  <c r="BM42" i="7"/>
  <c r="BM43" i="7"/>
  <c r="BM48" i="7"/>
  <c r="BM49" i="7"/>
  <c r="BL22" i="7"/>
  <c r="BL31" i="7"/>
  <c r="BL38" i="7"/>
  <c r="BL41" i="7"/>
  <c r="BL46" i="7"/>
  <c r="BK33" i="7"/>
  <c r="BK41" i="7"/>
  <c r="BK42" i="7"/>
  <c r="BK43" i="7"/>
  <c r="BK50" i="7"/>
  <c r="BJ22" i="7"/>
  <c r="BJ23" i="7"/>
  <c r="BJ30" i="7"/>
  <c r="BJ31" i="7"/>
  <c r="BJ43" i="7"/>
  <c r="BI22" i="7"/>
  <c r="BI26" i="7"/>
  <c r="BI34" i="7"/>
  <c r="BI39" i="7"/>
  <c r="BI42" i="7"/>
  <c r="BI46" i="7"/>
  <c r="BI48" i="7"/>
  <c r="BI49" i="7"/>
  <c r="BI50" i="7"/>
  <c r="BH23" i="7"/>
  <c r="BH27" i="7"/>
  <c r="BH35" i="7"/>
  <c r="BH39" i="7"/>
  <c r="BH43" i="7"/>
  <c r="BH44" i="7"/>
  <c r="BG23" i="7"/>
  <c r="BG24" i="7"/>
  <c r="BG28" i="7"/>
  <c r="BG31" i="7"/>
  <c r="BG32" i="7"/>
  <c r="BG36" i="7"/>
  <c r="BG37" i="7"/>
  <c r="BG39" i="7"/>
  <c r="BG40" i="7"/>
  <c r="BG47" i="7"/>
  <c r="BF24" i="7"/>
  <c r="BF25" i="7"/>
  <c r="BF28" i="7"/>
  <c r="BF33" i="7"/>
  <c r="BF36" i="7"/>
  <c r="BF40" i="7"/>
  <c r="BF48" i="7"/>
  <c r="BE25" i="7"/>
  <c r="BE26" i="7"/>
  <c r="BE28" i="7"/>
  <c r="BE29" i="7"/>
  <c r="BE32" i="7"/>
  <c r="BE35" i="7"/>
  <c r="BE36" i="7"/>
  <c r="BE45" i="7"/>
  <c r="BE46" i="7"/>
  <c r="BE48" i="7"/>
  <c r="BE50" i="7"/>
  <c r="BD25" i="7"/>
  <c r="BD29" i="7"/>
  <c r="BD37" i="7"/>
  <c r="BD41" i="7"/>
  <c r="BD45" i="7"/>
  <c r="BD49" i="7"/>
  <c r="BC22" i="7"/>
  <c r="BC25" i="7"/>
  <c r="BC26" i="7"/>
  <c r="BC33" i="7"/>
  <c r="BC34" i="7"/>
  <c r="BC36" i="7"/>
  <c r="BC37" i="7"/>
  <c r="BC41" i="7"/>
  <c r="BC49" i="7"/>
  <c r="BB22" i="7"/>
  <c r="BB27" i="7"/>
  <c r="BB30" i="7"/>
  <c r="BB31" i="7"/>
  <c r="BB35" i="7"/>
  <c r="BB38" i="7"/>
  <c r="BA22" i="7"/>
  <c r="BA23" i="7"/>
  <c r="BA31" i="7"/>
  <c r="BA32" i="7"/>
  <c r="BA34" i="7"/>
  <c r="BA35" i="7"/>
  <c r="BA38" i="7"/>
  <c r="BA39" i="7"/>
  <c r="BA42" i="7"/>
  <c r="BA47" i="7"/>
  <c r="BA50" i="7"/>
  <c r="AZ23" i="7"/>
  <c r="AZ25" i="7"/>
  <c r="AZ31" i="7"/>
  <c r="AZ35" i="7"/>
  <c r="AZ36" i="7"/>
  <c r="AZ37" i="7"/>
  <c r="AZ39" i="7"/>
  <c r="AZ43" i="7"/>
  <c r="AZ44" i="7"/>
  <c r="AY24" i="7"/>
  <c r="AY27" i="7"/>
  <c r="AY28" i="7"/>
  <c r="AY29" i="7"/>
  <c r="AY31" i="7"/>
  <c r="AY32" i="7"/>
  <c r="AY36" i="7"/>
  <c r="AY39" i="7"/>
  <c r="AY40" i="7"/>
  <c r="AY44" i="7"/>
  <c r="AY48" i="7"/>
  <c r="AX24" i="7"/>
  <c r="AX25" i="7"/>
  <c r="AX32" i="7"/>
  <c r="AX33" i="7"/>
  <c r="AX48" i="7"/>
  <c r="AX49" i="7"/>
  <c r="AW24" i="7"/>
  <c r="AW26" i="7"/>
  <c r="AW28" i="7"/>
  <c r="AW33" i="7"/>
  <c r="AW36" i="7"/>
  <c r="AW37" i="7"/>
  <c r="AW38" i="7"/>
  <c r="AW44" i="7"/>
  <c r="AW46" i="7"/>
  <c r="AU33" i="7"/>
  <c r="AU34" i="7"/>
  <c r="AT36" i="7"/>
  <c r="AS28" i="7"/>
  <c r="AS29" i="7"/>
  <c r="AS41" i="7"/>
  <c r="AS46" i="7"/>
  <c r="AR24" i="7"/>
  <c r="AR26" i="7"/>
  <c r="AR27" i="7"/>
  <c r="AR28" i="7"/>
  <c r="AR32" i="7"/>
  <c r="AR41" i="7"/>
  <c r="AR42" i="7"/>
  <c r="AR43" i="7"/>
  <c r="AR44" i="7"/>
  <c r="AR50" i="7"/>
  <c r="AQ22" i="7"/>
  <c r="AQ25" i="7"/>
  <c r="AQ26" i="7"/>
  <c r="AQ30" i="7"/>
  <c r="AQ35" i="7"/>
  <c r="AQ36" i="7"/>
  <c r="AQ45" i="7"/>
  <c r="AQ46" i="7"/>
  <c r="AQ47" i="7"/>
  <c r="AQ48" i="7"/>
  <c r="AP22" i="7"/>
  <c r="AP24" i="7"/>
  <c r="AP25" i="7"/>
  <c r="AP26" i="7"/>
  <c r="AP30" i="7"/>
  <c r="AP31" i="7"/>
  <c r="AP32" i="7"/>
  <c r="AP33" i="7"/>
  <c r="AP34" i="7"/>
  <c r="AP40" i="7"/>
  <c r="AP46" i="7"/>
  <c r="AP49" i="7"/>
  <c r="AP50" i="7"/>
  <c r="AO23" i="7"/>
  <c r="AO24" i="7"/>
  <c r="AO25" i="7"/>
  <c r="AO26" i="7"/>
  <c r="AO27" i="7"/>
  <c r="AO29" i="7"/>
  <c r="AO31" i="7"/>
  <c r="AO32" i="7"/>
  <c r="AO36" i="7"/>
  <c r="AO39" i="7"/>
  <c r="AO41" i="7"/>
  <c r="AO43" i="7"/>
  <c r="AO44" i="7"/>
  <c r="AO47" i="7"/>
  <c r="AO48" i="7"/>
  <c r="AO49" i="7"/>
  <c r="AO50" i="7"/>
  <c r="AN37" i="7"/>
  <c r="AM25" i="7"/>
  <c r="AM26" i="7"/>
  <c r="AL27" i="7"/>
  <c r="AL28" i="7"/>
  <c r="AL29" i="7"/>
  <c r="AL43" i="7"/>
  <c r="AL46" i="7"/>
  <c r="AL50" i="7"/>
  <c r="AK47" i="7"/>
  <c r="AJ24" i="7"/>
  <c r="AJ25" i="7"/>
  <c r="AJ26" i="7"/>
  <c r="AJ27" i="7"/>
  <c r="AJ28" i="7"/>
  <c r="AJ35" i="7"/>
  <c r="AJ42" i="7"/>
  <c r="AJ43" i="7"/>
  <c r="AJ44" i="7"/>
  <c r="AJ49" i="7"/>
  <c r="AI22" i="7"/>
  <c r="AI23" i="7"/>
  <c r="AI25" i="7"/>
  <c r="AI26" i="7"/>
  <c r="AI27" i="7"/>
  <c r="AI28" i="7"/>
  <c r="AI33" i="7"/>
  <c r="AI35" i="7"/>
  <c r="AI37" i="7"/>
  <c r="AI40" i="7"/>
  <c r="AI46" i="7"/>
  <c r="AI47" i="7"/>
  <c r="AI49" i="7"/>
  <c r="AH22" i="7"/>
  <c r="AH23" i="7"/>
  <c r="AH24" i="7"/>
  <c r="AH25" i="7"/>
  <c r="AH27" i="7"/>
  <c r="AH29" i="7"/>
  <c r="AH30" i="7"/>
  <c r="AH31" i="7"/>
  <c r="AH33" i="7"/>
  <c r="AH37" i="7"/>
  <c r="AH41" i="7"/>
  <c r="AH42" i="7"/>
  <c r="AH43" i="7"/>
  <c r="AH45" i="7"/>
  <c r="AH47" i="7"/>
  <c r="AG22" i="7"/>
  <c r="AG29" i="7"/>
  <c r="AG30" i="7"/>
  <c r="AG36" i="7"/>
  <c r="AG39" i="7"/>
  <c r="AG43" i="7"/>
  <c r="AG44" i="7"/>
  <c r="AG48" i="7"/>
  <c r="AG50" i="7"/>
  <c r="AD27" i="7"/>
  <c r="AD28" i="7"/>
  <c r="AD34" i="7"/>
  <c r="AD45" i="7"/>
  <c r="AD50" i="7"/>
  <c r="AC31" i="7"/>
  <c r="AC32" i="7"/>
  <c r="AC47" i="7"/>
  <c r="AC49" i="7"/>
  <c r="AB25" i="7"/>
  <c r="AB26" i="7"/>
  <c r="AB27" i="7"/>
  <c r="AB28" i="7"/>
  <c r="AB32" i="7"/>
  <c r="AB35" i="7"/>
  <c r="AB40" i="7"/>
  <c r="AB42" i="7"/>
  <c r="AB43" i="7"/>
  <c r="AB44" i="7"/>
  <c r="AA22" i="7"/>
  <c r="AA24" i="7"/>
  <c r="AA25" i="7"/>
  <c r="AA26" i="7"/>
  <c r="AA32" i="7"/>
  <c r="AA35" i="7"/>
  <c r="AA38" i="7"/>
  <c r="AA40" i="7"/>
  <c r="AA43" i="7"/>
  <c r="AA46" i="7"/>
  <c r="AA47" i="7"/>
  <c r="AA49" i="7"/>
  <c r="Z23" i="7"/>
  <c r="Z24" i="7"/>
  <c r="Z25" i="7"/>
  <c r="Z29" i="7"/>
  <c r="Z30" i="7"/>
  <c r="Z33" i="7"/>
  <c r="Z34" i="7"/>
  <c r="Z36" i="7"/>
  <c r="Z38" i="7"/>
  <c r="Z40" i="7"/>
  <c r="Z44" i="7"/>
  <c r="Z47" i="7"/>
  <c r="Z48" i="7"/>
  <c r="Y22" i="7"/>
  <c r="Y23" i="7"/>
  <c r="Y27" i="7"/>
  <c r="Y30" i="7"/>
  <c r="Y34" i="7"/>
  <c r="Y36" i="7"/>
  <c r="Y39" i="7"/>
  <c r="Y42" i="7"/>
  <c r="Y45" i="7"/>
  <c r="Y46" i="7"/>
  <c r="Y47" i="7"/>
  <c r="Y48" i="7"/>
  <c r="Y49" i="7"/>
  <c r="Y50" i="7"/>
  <c r="X39" i="7"/>
  <c r="W25" i="7"/>
  <c r="W26" i="7"/>
  <c r="W41" i="7"/>
  <c r="V27" i="7"/>
  <c r="V30" i="7"/>
  <c r="V34" i="7"/>
  <c r="V45" i="7"/>
  <c r="V46" i="7"/>
  <c r="V50" i="7"/>
  <c r="U31" i="7"/>
  <c r="U32" i="7"/>
  <c r="U37" i="7"/>
  <c r="U47" i="7"/>
  <c r="U48" i="7"/>
  <c r="T25" i="7"/>
  <c r="T26" i="7"/>
  <c r="T27" i="7"/>
  <c r="T28" i="7"/>
  <c r="T33" i="7"/>
  <c r="T35" i="7"/>
  <c r="T37" i="7"/>
  <c r="T41" i="7"/>
  <c r="T42" i="7"/>
  <c r="T43" i="7"/>
  <c r="T44" i="7"/>
  <c r="T45" i="7"/>
  <c r="T50" i="7"/>
  <c r="S22" i="7"/>
  <c r="S25" i="7"/>
  <c r="S27" i="7"/>
  <c r="S28" i="7"/>
  <c r="S31" i="7"/>
  <c r="S33" i="7"/>
  <c r="S37" i="7"/>
  <c r="S40" i="7"/>
  <c r="S41" i="7"/>
  <c r="S43" i="7"/>
  <c r="S45" i="7"/>
  <c r="S46" i="7"/>
  <c r="S47" i="7"/>
  <c r="S50" i="7"/>
  <c r="R22" i="7"/>
  <c r="R23" i="7"/>
  <c r="R24" i="7"/>
  <c r="R27" i="7"/>
  <c r="R28" i="7"/>
  <c r="R29" i="7"/>
  <c r="R30" i="7"/>
  <c r="R31" i="7"/>
  <c r="R33" i="7"/>
  <c r="R34" i="7"/>
  <c r="R35" i="7"/>
  <c r="R36" i="7"/>
  <c r="R40" i="7"/>
  <c r="R43" i="7"/>
  <c r="R44" i="7"/>
  <c r="R45" i="7"/>
  <c r="R46" i="7"/>
  <c r="R47" i="7"/>
  <c r="R48" i="7"/>
  <c r="R50" i="7"/>
  <c r="Q22" i="7"/>
  <c r="Q23" i="7"/>
  <c r="Q24" i="7"/>
  <c r="Q26" i="7"/>
  <c r="Q27" i="7"/>
  <c r="Q30" i="7"/>
  <c r="Q32" i="7"/>
  <c r="Q34" i="7"/>
  <c r="Q35" i="7"/>
  <c r="Q36" i="7"/>
  <c r="Q39" i="7"/>
  <c r="Q40" i="7"/>
  <c r="Q42" i="7"/>
  <c r="Q43" i="7"/>
  <c r="Q44" i="7"/>
  <c r="Q47" i="7"/>
  <c r="Q48" i="7"/>
  <c r="P26" i="7"/>
  <c r="P36" i="7"/>
  <c r="P46" i="7"/>
  <c r="O26" i="7"/>
  <c r="O38" i="7"/>
  <c r="O39" i="7"/>
  <c r="O48" i="7"/>
  <c r="N28" i="7"/>
  <c r="N29" i="7"/>
  <c r="N32" i="7"/>
  <c r="N40" i="7"/>
  <c r="N42" i="7"/>
  <c r="M22" i="7"/>
  <c r="M23" i="7"/>
  <c r="M30" i="7"/>
  <c r="M32" i="7"/>
  <c r="M35" i="7"/>
  <c r="M43" i="7"/>
  <c r="M45" i="7"/>
  <c r="L22" i="7"/>
  <c r="L23" i="7"/>
  <c r="L25" i="7"/>
  <c r="L26" i="7"/>
  <c r="L27" i="7"/>
  <c r="L31" i="7"/>
  <c r="L32" i="7"/>
  <c r="L35" i="7"/>
  <c r="L36" i="7"/>
  <c r="L38" i="7"/>
  <c r="L39" i="7"/>
  <c r="L41" i="7"/>
  <c r="L42" i="7"/>
  <c r="L43" i="7"/>
  <c r="L46" i="7"/>
  <c r="L47" i="7"/>
  <c r="L49" i="7"/>
  <c r="L50" i="7"/>
  <c r="K22" i="7"/>
  <c r="K24" i="7"/>
  <c r="K25" i="7"/>
  <c r="K28" i="7"/>
  <c r="K29" i="7"/>
  <c r="K33" i="7"/>
  <c r="K34" i="7"/>
  <c r="K35" i="7"/>
  <c r="K37" i="7"/>
  <c r="K38" i="7"/>
  <c r="K41" i="7"/>
  <c r="K42" i="7"/>
  <c r="K45" i="7"/>
  <c r="K46" i="7"/>
  <c r="K49" i="7"/>
  <c r="K50" i="7"/>
  <c r="J22" i="7"/>
  <c r="J23" i="7"/>
  <c r="J26" i="7"/>
  <c r="J29" i="7"/>
  <c r="J31" i="7"/>
  <c r="J33" i="7"/>
  <c r="J34" i="7"/>
  <c r="J40" i="7"/>
  <c r="J44" i="7"/>
  <c r="J45" i="7"/>
  <c r="J48" i="7"/>
  <c r="J49" i="7"/>
  <c r="J50" i="7"/>
  <c r="I26" i="7"/>
  <c r="I27" i="7"/>
  <c r="I28" i="7"/>
  <c r="I31" i="7"/>
  <c r="I36" i="7"/>
  <c r="I42" i="7"/>
  <c r="I43" i="7"/>
  <c r="I44" i="7"/>
  <c r="I50" i="7"/>
  <c r="B21" i="7"/>
  <c r="B23" i="7"/>
  <c r="B25" i="7"/>
  <c r="B26" i="7"/>
  <c r="B27" i="7"/>
  <c r="B28" i="7"/>
  <c r="B29" i="7"/>
  <c r="B31" i="7"/>
  <c r="B32" i="7"/>
  <c r="B33" i="7"/>
  <c r="B35" i="7"/>
  <c r="B36" i="7"/>
  <c r="B37" i="7"/>
  <c r="B39" i="7"/>
  <c r="B40" i="7"/>
  <c r="B41" i="7"/>
  <c r="B43" i="7"/>
  <c r="B44" i="7"/>
  <c r="B45" i="7"/>
  <c r="B47" i="7"/>
  <c r="B48" i="7"/>
  <c r="B49" i="7"/>
  <c r="B5" i="7"/>
  <c r="CH22" i="7"/>
  <c r="CH23" i="7"/>
  <c r="CH26" i="7"/>
  <c r="CH31" i="7"/>
  <c r="CH35" i="7"/>
  <c r="CH38" i="7"/>
  <c r="CH43" i="7"/>
  <c r="CH47" i="7"/>
  <c r="CI22" i="7"/>
  <c r="CI25" i="7"/>
  <c r="CI26" i="7"/>
  <c r="CI27" i="7"/>
  <c r="CI29" i="7"/>
  <c r="CI30" i="7"/>
  <c r="CI34" i="7"/>
  <c r="CI37" i="7"/>
  <c r="CI41" i="7"/>
  <c r="CI42" i="7"/>
  <c r="CI49" i="7"/>
  <c r="CI50" i="7"/>
  <c r="CJ22" i="7"/>
  <c r="CJ25" i="7"/>
  <c r="CJ29" i="7"/>
  <c r="CJ30" i="7"/>
  <c r="CJ32" i="7"/>
  <c r="CJ33" i="7"/>
  <c r="CJ37" i="7"/>
  <c r="CJ41" i="7"/>
  <c r="CJ45" i="7"/>
  <c r="CJ47" i="7"/>
  <c r="CJ49" i="7"/>
  <c r="B7" i="7"/>
  <c r="B9" i="7"/>
  <c r="B10" i="7"/>
  <c r="B11" i="7"/>
  <c r="B12" i="7"/>
  <c r="B15" i="7"/>
  <c r="B17" i="7"/>
  <c r="B18" i="7"/>
  <c r="B19" i="7"/>
  <c r="U5" i="7"/>
  <c r="V5" i="7"/>
  <c r="BC5" i="7"/>
  <c r="BS5" i="7"/>
  <c r="CI5" i="7"/>
  <c r="CJ5" i="7"/>
  <c r="S6" i="7"/>
  <c r="AA6" i="7"/>
  <c r="AB6" i="7"/>
  <c r="AC6" i="7"/>
  <c r="AD6" i="7"/>
  <c r="AE6" i="7"/>
  <c r="AI6" i="7"/>
  <c r="AQ6" i="7"/>
  <c r="BI6" i="7"/>
  <c r="BY6" i="7"/>
  <c r="BZ6" i="7"/>
  <c r="CE6" i="7"/>
  <c r="Q7" i="7"/>
  <c r="T7" i="7"/>
  <c r="Y7" i="7"/>
  <c r="AG7" i="7"/>
  <c r="AH7" i="7"/>
  <c r="AO7" i="7"/>
  <c r="AW7" i="7"/>
  <c r="AX7" i="7"/>
  <c r="Q8" i="7"/>
  <c r="S8" i="7"/>
  <c r="W8" i="7"/>
  <c r="AG8" i="7"/>
  <c r="AH8" i="7"/>
  <c r="AI8" i="7"/>
  <c r="AW8" i="7"/>
  <c r="AX8" i="7"/>
  <c r="BM8" i="7"/>
  <c r="CD8" i="7"/>
  <c r="CE8" i="7"/>
  <c r="CI8" i="7"/>
  <c r="U9" i="7"/>
  <c r="Y9" i="7"/>
  <c r="BC9" i="7"/>
  <c r="BS9" i="7"/>
  <c r="BT9" i="7"/>
  <c r="BU9" i="7"/>
  <c r="CI9" i="7"/>
  <c r="CJ9" i="7"/>
  <c r="O10" i="7"/>
  <c r="S10" i="7"/>
  <c r="AA10" i="7"/>
  <c r="AB10" i="7"/>
  <c r="AI10" i="7"/>
  <c r="AQ10" i="7"/>
  <c r="AR10" i="7"/>
  <c r="AS10" i="7"/>
  <c r="BI10" i="7"/>
  <c r="BY10" i="7"/>
  <c r="S11" i="7"/>
  <c r="T11" i="7"/>
  <c r="Y11" i="7"/>
  <c r="AG11" i="7"/>
  <c r="AH11" i="7"/>
  <c r="AO11" i="7"/>
  <c r="AY11" i="7"/>
  <c r="BG11" i="7"/>
  <c r="BO11" i="7"/>
  <c r="BW11" i="7"/>
  <c r="CD11" i="7"/>
  <c r="CE11" i="7"/>
  <c r="W12" i="7"/>
  <c r="AW12" i="7"/>
  <c r="BM12" i="7"/>
  <c r="CC12" i="7"/>
  <c r="CD12" i="7"/>
  <c r="CE12" i="7"/>
  <c r="U13" i="7"/>
  <c r="AC13" i="7"/>
  <c r="BC13" i="7"/>
  <c r="BS13" i="7"/>
  <c r="BT13" i="7"/>
  <c r="CI13" i="7"/>
  <c r="CJ13" i="7"/>
  <c r="T14" i="7"/>
  <c r="U14" i="7"/>
  <c r="V14" i="7"/>
  <c r="X14" i="7"/>
  <c r="Y14" i="7"/>
  <c r="AA14" i="7"/>
  <c r="AB14" i="7"/>
  <c r="AJ14" i="7"/>
  <c r="AO14" i="7"/>
  <c r="AQ14" i="7"/>
  <c r="AR14" i="7"/>
  <c r="BA14" i="7"/>
  <c r="BB14" i="7"/>
  <c r="BC14" i="7"/>
  <c r="BD14" i="7"/>
  <c r="BE14" i="7"/>
  <c r="BI14" i="7"/>
  <c r="BK14" i="7"/>
  <c r="BR14" i="7"/>
  <c r="BS14" i="7"/>
  <c r="BT14" i="7"/>
  <c r="BU14" i="7"/>
  <c r="BY14" i="7"/>
  <c r="BZ14" i="7"/>
  <c r="CA14" i="7"/>
  <c r="CB14" i="7"/>
  <c r="CC14" i="7"/>
  <c r="CG14" i="7"/>
  <c r="CI14" i="7"/>
  <c r="Q15" i="7"/>
  <c r="R15" i="7"/>
  <c r="S15" i="7"/>
  <c r="Y15" i="7"/>
  <c r="Z15" i="7"/>
  <c r="AA15" i="7"/>
  <c r="AG15" i="7"/>
  <c r="AH15" i="7"/>
  <c r="AI15" i="7"/>
  <c r="AK15" i="7"/>
  <c r="AL15" i="7"/>
  <c r="AO15" i="7"/>
  <c r="AQ15" i="7"/>
  <c r="AR15" i="7"/>
  <c r="AS15" i="7"/>
  <c r="AT15" i="7"/>
  <c r="AY15" i="7"/>
  <c r="AZ15" i="7"/>
  <c r="BB15" i="7"/>
  <c r="BC15" i="7"/>
  <c r="BG15" i="7"/>
  <c r="BI15" i="7"/>
  <c r="BJ15" i="7"/>
  <c r="BK15" i="7"/>
  <c r="BO15" i="7"/>
  <c r="BP15" i="7"/>
  <c r="BQ15" i="7"/>
  <c r="BT15" i="7"/>
  <c r="BU15" i="7"/>
  <c r="BW15" i="7"/>
  <c r="BX15" i="7"/>
  <c r="BY15" i="7"/>
  <c r="CG15" i="7"/>
  <c r="CH15" i="7"/>
  <c r="O16" i="7"/>
  <c r="P16" i="7"/>
  <c r="R16" i="7"/>
  <c r="S16" i="7"/>
  <c r="T16" i="7"/>
  <c r="Y16" i="7"/>
  <c r="Z16" i="7"/>
  <c r="AA16" i="7"/>
  <c r="AB16" i="7"/>
  <c r="AG16" i="7"/>
  <c r="AH16" i="7"/>
  <c r="AI16" i="7"/>
  <c r="AJ16" i="7"/>
  <c r="AP16" i="7"/>
  <c r="AQ16" i="7"/>
  <c r="AR16" i="7"/>
  <c r="AW16" i="7"/>
  <c r="AX16" i="7"/>
  <c r="AY16" i="7"/>
  <c r="AZ16" i="7"/>
  <c r="BF16" i="7"/>
  <c r="BG16" i="7"/>
  <c r="BH16" i="7"/>
  <c r="BI16" i="7"/>
  <c r="BM16" i="7"/>
  <c r="BN16" i="7"/>
  <c r="BU16" i="7"/>
  <c r="BV16" i="7"/>
  <c r="BW16" i="7"/>
  <c r="BX16" i="7"/>
  <c r="BY16" i="7"/>
  <c r="CC16" i="7"/>
  <c r="CD16" i="7"/>
  <c r="CE16" i="7"/>
  <c r="CF16" i="7"/>
  <c r="CG16" i="7"/>
  <c r="Q17" i="7"/>
  <c r="R17" i="7"/>
  <c r="S17" i="7"/>
  <c r="T17" i="7"/>
  <c r="U17" i="7"/>
  <c r="V17" i="7"/>
  <c r="Y17" i="7"/>
  <c r="Z17" i="7"/>
  <c r="AA17" i="7"/>
  <c r="AB17" i="7"/>
  <c r="AC17" i="7"/>
  <c r="AD17" i="7"/>
  <c r="AG17" i="7"/>
  <c r="AJ17" i="7"/>
  <c r="AK17" i="7"/>
  <c r="AL17" i="7"/>
  <c r="AM17" i="7"/>
  <c r="AO17" i="7"/>
  <c r="AP17" i="7"/>
  <c r="AQ17" i="7"/>
  <c r="AR17" i="7"/>
  <c r="AS17" i="7"/>
  <c r="AT17" i="7"/>
  <c r="AU17" i="7"/>
  <c r="AW17" i="7"/>
  <c r="AX17" i="7"/>
  <c r="BC17" i="7"/>
  <c r="BD17" i="7"/>
  <c r="BE17" i="7"/>
  <c r="BF17" i="7"/>
  <c r="BG17" i="7"/>
  <c r="BH17" i="7"/>
  <c r="BK17" i="7"/>
  <c r="BM17" i="7"/>
  <c r="BN17" i="7"/>
  <c r="BO17" i="7"/>
  <c r="BP17" i="7"/>
  <c r="BS17" i="7"/>
  <c r="BT17" i="7"/>
  <c r="CA17" i="7"/>
  <c r="CB17" i="7"/>
  <c r="CC17" i="7"/>
  <c r="CD17" i="7"/>
  <c r="CJ17" i="7"/>
  <c r="Q18" i="7"/>
  <c r="R18" i="7"/>
  <c r="S18" i="7"/>
  <c r="T18" i="7"/>
  <c r="U18" i="7"/>
  <c r="AA18" i="7"/>
  <c r="AB18" i="7"/>
  <c r="AC18" i="7"/>
  <c r="AD18" i="7"/>
  <c r="AG18" i="7"/>
  <c r="AH18" i="7"/>
  <c r="AI18" i="7"/>
  <c r="AJ18" i="7"/>
  <c r="AK18" i="7"/>
  <c r="AL18" i="7"/>
  <c r="AO18" i="7"/>
  <c r="AP18" i="7"/>
  <c r="AQ18" i="7"/>
  <c r="AR18" i="7"/>
  <c r="AS18" i="7"/>
  <c r="AT18" i="7"/>
  <c r="BB18" i="7"/>
  <c r="BC18" i="7"/>
  <c r="BI18" i="7"/>
  <c r="BK18" i="7"/>
  <c r="BQ18" i="7"/>
  <c r="BR18" i="7"/>
  <c r="BU18" i="7"/>
  <c r="BY18" i="7"/>
  <c r="BZ18" i="7"/>
  <c r="CA18" i="7"/>
  <c r="CC18" i="7"/>
  <c r="CD18" i="7"/>
  <c r="CG18" i="7"/>
  <c r="CI18" i="7"/>
  <c r="Q19" i="7"/>
  <c r="R19" i="7"/>
  <c r="S19" i="7"/>
  <c r="T19" i="7"/>
  <c r="U19" i="7"/>
  <c r="V19" i="7"/>
  <c r="Y19" i="7"/>
  <c r="Z19" i="7"/>
  <c r="AA19" i="7"/>
  <c r="AB19" i="7"/>
  <c r="AD19" i="7"/>
  <c r="AG19" i="7"/>
  <c r="AH19" i="7"/>
  <c r="AI19" i="7"/>
  <c r="AJ19" i="7"/>
  <c r="AO19" i="7"/>
  <c r="AP19" i="7"/>
  <c r="AQ19" i="7"/>
  <c r="AR19" i="7"/>
  <c r="AY19" i="7"/>
  <c r="AZ19" i="7"/>
  <c r="BA19" i="7"/>
  <c r="BB19" i="7"/>
  <c r="BC19" i="7"/>
  <c r="BG19" i="7"/>
  <c r="BH19" i="7"/>
  <c r="BI19" i="7"/>
  <c r="BJ19" i="7"/>
  <c r="BK19" i="7"/>
  <c r="BP19" i="7"/>
  <c r="BQ19" i="7"/>
  <c r="BR19" i="7"/>
  <c r="BS19" i="7"/>
  <c r="BT19" i="7"/>
  <c r="BW19" i="7"/>
  <c r="BX19" i="7"/>
  <c r="BY19" i="7"/>
  <c r="BZ19" i="7"/>
  <c r="CA19" i="7"/>
  <c r="CE19" i="7"/>
  <c r="CF19" i="7"/>
  <c r="CG19" i="7"/>
  <c r="CH19" i="7"/>
  <c r="CI19" i="7"/>
  <c r="Q20" i="7"/>
  <c r="R20" i="7"/>
  <c r="S20" i="7"/>
  <c r="T20" i="7"/>
  <c r="Y20" i="7"/>
  <c r="Z20" i="7"/>
  <c r="AA20" i="7"/>
  <c r="AB20" i="7"/>
  <c r="AF20" i="7"/>
  <c r="AG20" i="7"/>
  <c r="AH20" i="7"/>
  <c r="AI20" i="7"/>
  <c r="AJ20" i="7"/>
  <c r="AO20" i="7"/>
  <c r="AP20" i="7"/>
  <c r="AQ20" i="7"/>
  <c r="AR20" i="7"/>
  <c r="AW20" i="7"/>
  <c r="AX20" i="7"/>
  <c r="AY20" i="7"/>
  <c r="BA20" i="7"/>
  <c r="BB20" i="7"/>
  <c r="BE20" i="7"/>
  <c r="BF20" i="7"/>
  <c r="BM20" i="7"/>
  <c r="BN20" i="7"/>
  <c r="BO20" i="7"/>
  <c r="BU20" i="7"/>
  <c r="BY20" i="7"/>
  <c r="CC20" i="7"/>
  <c r="CD20" i="7"/>
  <c r="CE20" i="7"/>
  <c r="CG20" i="7"/>
  <c r="Q21" i="7"/>
  <c r="R21" i="7"/>
  <c r="S21" i="7"/>
  <c r="Y21" i="7"/>
  <c r="Z21" i="7"/>
  <c r="AB21" i="7"/>
  <c r="AG21" i="7"/>
  <c r="AH21" i="7"/>
  <c r="AI21" i="7"/>
  <c r="AJ21" i="7"/>
  <c r="AO21" i="7"/>
  <c r="AP21" i="7"/>
  <c r="AQ21" i="7"/>
  <c r="AR21" i="7"/>
  <c r="AW21" i="7"/>
  <c r="BC21" i="7"/>
  <c r="BD21" i="7"/>
  <c r="BE21" i="7"/>
  <c r="BK21" i="7"/>
  <c r="BL21" i="7"/>
  <c r="BM21" i="7"/>
  <c r="BN21" i="7"/>
  <c r="BS21" i="7"/>
  <c r="BT21" i="7"/>
  <c r="BV21" i="7"/>
  <c r="BW21" i="7"/>
  <c r="CA21" i="7"/>
  <c r="CB21" i="7"/>
  <c r="CC21" i="7"/>
  <c r="CD21" i="7"/>
  <c r="CE21" i="7"/>
  <c r="CJ21" i="7"/>
  <c r="AQ4" i="7"/>
  <c r="J8" i="7"/>
  <c r="J15" i="7"/>
  <c r="J16" i="7"/>
  <c r="J17" i="7"/>
  <c r="J18" i="7"/>
  <c r="J19" i="7"/>
  <c r="J21" i="7"/>
  <c r="I20" i="7"/>
  <c r="I4" i="7"/>
  <c r="K19" i="7"/>
  <c r="N12" i="7"/>
  <c r="K14" i="7"/>
  <c r="K15" i="7"/>
  <c r="K16" i="7"/>
  <c r="K17" i="7"/>
  <c r="K18" i="7"/>
  <c r="K21" i="7"/>
  <c r="L16" i="7"/>
  <c r="L17" i="7"/>
  <c r="L18" i="7"/>
  <c r="L19" i="7"/>
  <c r="L20" i="7"/>
  <c r="M18" i="7"/>
  <c r="M19" i="7"/>
  <c r="M20" i="7"/>
  <c r="O4" i="7"/>
  <c r="L4" i="7"/>
  <c r="O7" i="7"/>
  <c r="I37" i="7" l="1"/>
  <c r="CK37" i="1"/>
  <c r="CL37" i="1" s="1"/>
  <c r="F11" i="31"/>
  <c r="C11" i="31"/>
  <c r="D11" i="31"/>
  <c r="E11" i="31"/>
  <c r="E12" i="7"/>
  <c r="F5" i="31"/>
  <c r="C5" i="31"/>
  <c r="D5" i="31"/>
  <c r="E5" i="31"/>
  <c r="E50" i="31" s="1"/>
  <c r="E6" i="7"/>
  <c r="H49" i="7"/>
  <c r="C47" i="32"/>
  <c r="D47" i="32"/>
  <c r="H42" i="7"/>
  <c r="C40" i="32"/>
  <c r="D40" i="32"/>
  <c r="H34" i="7"/>
  <c r="B32" i="32"/>
  <c r="C32" i="32"/>
  <c r="D32" i="32"/>
  <c r="H26" i="7"/>
  <c r="B24" i="32"/>
  <c r="D24" i="32"/>
  <c r="H21" i="7"/>
  <c r="B19" i="32"/>
  <c r="C19" i="32"/>
  <c r="D19" i="32"/>
  <c r="H14" i="7"/>
  <c r="C12" i="32"/>
  <c r="D12" i="32"/>
  <c r="H8" i="7"/>
  <c r="D6" i="32"/>
  <c r="C6" i="32"/>
  <c r="I40" i="7"/>
  <c r="CK40" i="1"/>
  <c r="CL40" i="1" s="1"/>
  <c r="C38" i="32" s="1"/>
  <c r="CK34" i="1"/>
  <c r="CL34" i="1" s="1"/>
  <c r="I34" i="7"/>
  <c r="I33" i="7"/>
  <c r="CK33" i="1"/>
  <c r="CL33" i="1" s="1"/>
  <c r="CK31" i="1"/>
  <c r="CL31" i="1" s="1"/>
  <c r="CK12" i="1"/>
  <c r="CL12" i="1" s="1"/>
  <c r="B11" i="31" s="1"/>
  <c r="I12" i="7"/>
  <c r="F39" i="31"/>
  <c r="E39" i="31"/>
  <c r="B39" i="31"/>
  <c r="C39" i="31"/>
  <c r="D39" i="31"/>
  <c r="E40" i="7"/>
  <c r="C25" i="31"/>
  <c r="D25" i="31"/>
  <c r="E25" i="31"/>
  <c r="B25" i="31"/>
  <c r="E26" i="7"/>
  <c r="F9" i="31"/>
  <c r="C9" i="31"/>
  <c r="D9" i="31"/>
  <c r="E9" i="31"/>
  <c r="B9" i="31"/>
  <c r="E10" i="7"/>
  <c r="H47" i="7"/>
  <c r="B45" i="32"/>
  <c r="C45" i="32"/>
  <c r="H39" i="7"/>
  <c r="C37" i="32"/>
  <c r="D37" i="32"/>
  <c r="H31" i="7"/>
  <c r="C29" i="32"/>
  <c r="D29" i="32"/>
  <c r="B29" i="32"/>
  <c r="H25" i="7"/>
  <c r="B23" i="32"/>
  <c r="C23" i="32"/>
  <c r="D23" i="32"/>
  <c r="H18" i="7"/>
  <c r="C16" i="32"/>
  <c r="D16" i="32"/>
  <c r="H13" i="7"/>
  <c r="B11" i="32"/>
  <c r="C11" i="32"/>
  <c r="D11" i="32"/>
  <c r="H7" i="7"/>
  <c r="C5" i="32"/>
  <c r="D5" i="32"/>
  <c r="CK45" i="1"/>
  <c r="CL45" i="1" s="1"/>
  <c r="I32" i="7"/>
  <c r="CK32" i="1"/>
  <c r="CL32" i="1" s="1"/>
  <c r="C30" i="32" s="1"/>
  <c r="CK4" i="1"/>
  <c r="CL4" i="1" s="1"/>
  <c r="I46" i="7"/>
  <c r="CK46" i="1"/>
  <c r="CL46" i="1" s="1"/>
  <c r="C3" i="31"/>
  <c r="E3" i="31"/>
  <c r="B3" i="31"/>
  <c r="D3" i="31"/>
  <c r="F3" i="31"/>
  <c r="E4" i="7"/>
  <c r="F44" i="31"/>
  <c r="C44" i="31"/>
  <c r="D44" i="31"/>
  <c r="B44" i="31"/>
  <c r="E44" i="31"/>
  <c r="E45" i="7"/>
  <c r="F37" i="31"/>
  <c r="C37" i="31"/>
  <c r="D37" i="31"/>
  <c r="E37" i="31"/>
  <c r="B37" i="31"/>
  <c r="E38" i="7"/>
  <c r="F29" i="31"/>
  <c r="C29" i="31"/>
  <c r="D29" i="31"/>
  <c r="E29" i="31"/>
  <c r="E30" i="7"/>
  <c r="C23" i="31"/>
  <c r="B23" i="31"/>
  <c r="D23" i="31"/>
  <c r="E23" i="31"/>
  <c r="E24" i="7"/>
  <c r="C15" i="31"/>
  <c r="D15" i="31"/>
  <c r="B15" i="31"/>
  <c r="E15" i="31"/>
  <c r="E16" i="7"/>
  <c r="F8" i="31"/>
  <c r="C8" i="31"/>
  <c r="D8" i="31"/>
  <c r="E8" i="31"/>
  <c r="B8" i="31"/>
  <c r="E9" i="7"/>
  <c r="H46" i="7"/>
  <c r="B44" i="32"/>
  <c r="C44" i="32"/>
  <c r="D44" i="32"/>
  <c r="H38" i="7"/>
  <c r="C36" i="32"/>
  <c r="D36" i="32"/>
  <c r="H30" i="7"/>
  <c r="B28" i="32"/>
  <c r="C28" i="32"/>
  <c r="D28" i="32"/>
  <c r="H23" i="7"/>
  <c r="C21" i="32"/>
  <c r="D21" i="32"/>
  <c r="H17" i="7"/>
  <c r="C15" i="32"/>
  <c r="D15" i="32"/>
  <c r="H10" i="7"/>
  <c r="B8" i="32"/>
  <c r="C8" i="32"/>
  <c r="D8" i="32"/>
  <c r="H6" i="7"/>
  <c r="B4" i="32"/>
  <c r="C4" i="32"/>
  <c r="D4" i="32"/>
  <c r="I25" i="7"/>
  <c r="CK25" i="1"/>
  <c r="CL25" i="1" s="1"/>
  <c r="I9" i="7"/>
  <c r="CK9" i="1"/>
  <c r="CL9" i="1" s="1"/>
  <c r="I47" i="7"/>
  <c r="CK47" i="1"/>
  <c r="CL47" i="1" s="1"/>
  <c r="D45" i="32" s="1"/>
  <c r="D51" i="32" s="1"/>
  <c r="F45" i="31"/>
  <c r="C45" i="31"/>
  <c r="D45" i="31"/>
  <c r="E45" i="31"/>
  <c r="B45" i="31"/>
  <c r="E46" i="7"/>
  <c r="F31" i="31"/>
  <c r="E31" i="31"/>
  <c r="B31" i="31"/>
  <c r="C31" i="31"/>
  <c r="D31" i="31"/>
  <c r="E32" i="7"/>
  <c r="F17" i="31"/>
  <c r="C17" i="31"/>
  <c r="D17" i="31"/>
  <c r="E17" i="31"/>
  <c r="E18" i="7"/>
  <c r="F4" i="31"/>
  <c r="D4" i="31"/>
  <c r="E4" i="31"/>
  <c r="B4" i="31"/>
  <c r="E5" i="7"/>
  <c r="I41" i="7"/>
  <c r="CK41" i="1"/>
  <c r="CL41" i="1" s="1"/>
  <c r="I38" i="7"/>
  <c r="CK38" i="1"/>
  <c r="CL38" i="1" s="1"/>
  <c r="B36" i="32" s="1"/>
  <c r="CK35" i="1"/>
  <c r="CL35" i="1" s="1"/>
  <c r="CK28" i="1"/>
  <c r="CL28" i="1" s="1"/>
  <c r="I22" i="7"/>
  <c r="CK22" i="1"/>
  <c r="CL22" i="1" s="1"/>
  <c r="D21" i="31" s="1"/>
  <c r="CK19" i="1"/>
  <c r="CL19" i="1" s="1"/>
  <c r="C17" i="32" s="1"/>
  <c r="I45" i="7"/>
  <c r="I35" i="7"/>
  <c r="F49" i="31"/>
  <c r="C49" i="31"/>
  <c r="D49" i="31"/>
  <c r="E49" i="31"/>
  <c r="B49" i="31"/>
  <c r="E50" i="7"/>
  <c r="F43" i="31"/>
  <c r="E43" i="31"/>
  <c r="B43" i="31"/>
  <c r="C43" i="31"/>
  <c r="D43" i="31"/>
  <c r="E44" i="7"/>
  <c r="F35" i="31"/>
  <c r="E35" i="31"/>
  <c r="B35" i="31"/>
  <c r="D35" i="31"/>
  <c r="E36" i="7"/>
  <c r="C28" i="31"/>
  <c r="D28" i="31"/>
  <c r="E28" i="31"/>
  <c r="B28" i="31"/>
  <c r="E29" i="7"/>
  <c r="F21" i="31"/>
  <c r="C21" i="31"/>
  <c r="E21" i="31"/>
  <c r="B21" i="31"/>
  <c r="E22" i="7"/>
  <c r="F13" i="31"/>
  <c r="C13" i="31"/>
  <c r="E13" i="31"/>
  <c r="B13" i="31"/>
  <c r="E14" i="7"/>
  <c r="F10" i="31"/>
  <c r="C10" i="31"/>
  <c r="D10" i="31"/>
  <c r="E10" i="31"/>
  <c r="E11" i="7"/>
  <c r="F6" i="31"/>
  <c r="C6" i="31"/>
  <c r="B6" i="31"/>
  <c r="E6" i="31"/>
  <c r="E7" i="7"/>
  <c r="F48" i="31"/>
  <c r="C48" i="31"/>
  <c r="D48" i="31"/>
  <c r="E48" i="31"/>
  <c r="E49" i="7"/>
  <c r="F40" i="31"/>
  <c r="C40" i="31"/>
  <c r="D40" i="31"/>
  <c r="B40" i="31"/>
  <c r="E40" i="31"/>
  <c r="E41" i="7"/>
  <c r="F36" i="31"/>
  <c r="C36" i="31"/>
  <c r="D36" i="31"/>
  <c r="B36" i="31"/>
  <c r="E36" i="31"/>
  <c r="E37" i="7"/>
  <c r="F32" i="31"/>
  <c r="C32" i="31"/>
  <c r="D32" i="31"/>
  <c r="B32" i="31"/>
  <c r="E32" i="31"/>
  <c r="E33" i="7"/>
  <c r="F24" i="31"/>
  <c r="C24" i="31"/>
  <c r="D24" i="31"/>
  <c r="E24" i="31"/>
  <c r="B24" i="31"/>
  <c r="E25" i="7"/>
  <c r="F20" i="31"/>
  <c r="C20" i="31"/>
  <c r="D20" i="31"/>
  <c r="E20" i="31"/>
  <c r="B20" i="31"/>
  <c r="E21" i="7"/>
  <c r="C16" i="31"/>
  <c r="D16" i="31"/>
  <c r="E16" i="31"/>
  <c r="B16" i="31"/>
  <c r="E17" i="7"/>
  <c r="F12" i="31"/>
  <c r="C12" i="31"/>
  <c r="D12" i="31"/>
  <c r="E12" i="31"/>
  <c r="E13" i="7"/>
  <c r="H40" i="7"/>
  <c r="D38" i="32"/>
  <c r="B38" i="32"/>
  <c r="H24" i="7"/>
  <c r="D22" i="32"/>
  <c r="C22" i="32"/>
  <c r="I49" i="7"/>
  <c r="CK49" i="1"/>
  <c r="CL49" i="1" s="1"/>
  <c r="B48" i="31" s="1"/>
  <c r="I29" i="7"/>
  <c r="CK29" i="1"/>
  <c r="CL29" i="1" s="1"/>
  <c r="F28" i="31" s="1"/>
  <c r="I17" i="7"/>
  <c r="CK17" i="1"/>
  <c r="CL17" i="1" s="1"/>
  <c r="B15" i="32" s="1"/>
  <c r="I13" i="7"/>
  <c r="CK13" i="1"/>
  <c r="CL13" i="1" s="1"/>
  <c r="B12" i="31" s="1"/>
  <c r="E47" i="31"/>
  <c r="B47" i="31"/>
  <c r="C47" i="31"/>
  <c r="D47" i="31"/>
  <c r="E48" i="7"/>
  <c r="F41" i="31"/>
  <c r="D41" i="31"/>
  <c r="E41" i="31"/>
  <c r="B41" i="31"/>
  <c r="F33" i="31"/>
  <c r="C33" i="31"/>
  <c r="D33" i="31"/>
  <c r="E33" i="31"/>
  <c r="B33" i="31"/>
  <c r="E34" i="7"/>
  <c r="F27" i="31"/>
  <c r="C27" i="31"/>
  <c r="B27" i="31"/>
  <c r="D27" i="31"/>
  <c r="E27" i="31"/>
  <c r="E28" i="7"/>
  <c r="F19" i="31"/>
  <c r="C19" i="31"/>
  <c r="D19" i="31"/>
  <c r="B19" i="31"/>
  <c r="E19" i="31"/>
  <c r="E20" i="7"/>
  <c r="F7" i="31"/>
  <c r="C7" i="31"/>
  <c r="B7" i="31"/>
  <c r="E7" i="31"/>
  <c r="E8" i="7"/>
  <c r="H50" i="7"/>
  <c r="C48" i="32"/>
  <c r="D48" i="32"/>
  <c r="B48" i="32"/>
  <c r="H45" i="7"/>
  <c r="B43" i="32"/>
  <c r="C43" i="32"/>
  <c r="D43" i="32"/>
  <c r="H37" i="7"/>
  <c r="B35" i="32"/>
  <c r="C35" i="32"/>
  <c r="D35" i="32"/>
  <c r="H29" i="7"/>
  <c r="B27" i="32"/>
  <c r="C27" i="32"/>
  <c r="D27" i="32"/>
  <c r="H22" i="7"/>
  <c r="B20" i="32"/>
  <c r="C20" i="32"/>
  <c r="D20" i="32"/>
  <c r="H15" i="7"/>
  <c r="C13" i="32"/>
  <c r="D13" i="32"/>
  <c r="B13" i="32"/>
  <c r="H9" i="7"/>
  <c r="B7" i="32"/>
  <c r="C7" i="32"/>
  <c r="D7" i="32"/>
  <c r="H5" i="7"/>
  <c r="B3" i="32"/>
  <c r="D3" i="32"/>
  <c r="D49" i="32" s="1"/>
  <c r="I48" i="7"/>
  <c r="CK48" i="1"/>
  <c r="CL48" i="1" s="1"/>
  <c r="F47" i="31" s="1"/>
  <c r="CK36" i="1"/>
  <c r="CL36" i="1" s="1"/>
  <c r="C35" i="31" s="1"/>
  <c r="I21" i="7"/>
  <c r="CK21" i="1"/>
  <c r="CL21" i="1" s="1"/>
  <c r="I16" i="7"/>
  <c r="CK16" i="1"/>
  <c r="CL16" i="1" s="1"/>
  <c r="F15" i="31" s="1"/>
  <c r="I8" i="7"/>
  <c r="CK8" i="1"/>
  <c r="CL8" i="1" s="1"/>
  <c r="B6" i="32" s="1"/>
  <c r="E42" i="7"/>
  <c r="I24" i="7"/>
  <c r="CK24" i="1"/>
  <c r="CL24" i="1" s="1"/>
  <c r="B22" i="32" s="1"/>
  <c r="I6" i="7"/>
  <c r="CK6" i="1"/>
  <c r="CL6" i="1" s="1"/>
  <c r="B5" i="31" s="1"/>
  <c r="I5" i="7"/>
  <c r="CK5" i="1"/>
  <c r="CL5" i="1" s="1"/>
  <c r="C4" i="31" s="1"/>
  <c r="H36" i="7"/>
  <c r="D34" i="32"/>
  <c r="B34" i="32"/>
  <c r="C34" i="32"/>
  <c r="H20" i="7"/>
  <c r="D18" i="32"/>
  <c r="B18" i="32"/>
  <c r="C18" i="32"/>
  <c r="CK44" i="1"/>
  <c r="CL44" i="1" s="1"/>
  <c r="H44" i="7"/>
  <c r="D42" i="32"/>
  <c r="B42" i="32"/>
  <c r="C42" i="32"/>
  <c r="H28" i="7"/>
  <c r="D26" i="32"/>
  <c r="B26" i="32"/>
  <c r="C26" i="32"/>
  <c r="H12" i="7"/>
  <c r="D10" i="32"/>
  <c r="B10" i="32"/>
  <c r="C10" i="32"/>
  <c r="CK50" i="1"/>
  <c r="CL50" i="1" s="1"/>
  <c r="CK42" i="1"/>
  <c r="CL42" i="1" s="1"/>
  <c r="C41" i="31" s="1"/>
  <c r="I30" i="7"/>
  <c r="CK30" i="1"/>
  <c r="CL30" i="1" s="1"/>
  <c r="B29" i="31" s="1"/>
  <c r="CK26" i="1"/>
  <c r="CL26" i="1" s="1"/>
  <c r="C24" i="32" s="1"/>
  <c r="CK18" i="1"/>
  <c r="CL18" i="1" s="1"/>
  <c r="B17" i="31" s="1"/>
  <c r="CK14" i="1"/>
  <c r="CL14" i="1" s="1"/>
  <c r="D13" i="31" s="1"/>
  <c r="CK10" i="1"/>
  <c r="CL10" i="1" s="1"/>
  <c r="H33" i="7"/>
  <c r="B31" i="32"/>
  <c r="C31" i="32"/>
  <c r="D31" i="32"/>
  <c r="F46" i="31"/>
  <c r="D46" i="31"/>
  <c r="B46" i="31"/>
  <c r="E46" i="31"/>
  <c r="C46" i="31"/>
  <c r="F42" i="31"/>
  <c r="D42" i="31"/>
  <c r="E42" i="31"/>
  <c r="C42" i="31"/>
  <c r="F38" i="31"/>
  <c r="D38" i="31"/>
  <c r="B38" i="31"/>
  <c r="E38" i="31"/>
  <c r="F34" i="31"/>
  <c r="D34" i="31"/>
  <c r="B34" i="31"/>
  <c r="E34" i="31"/>
  <c r="C34" i="31"/>
  <c r="F30" i="31"/>
  <c r="C30" i="31"/>
  <c r="D30" i="31"/>
  <c r="B30" i="31"/>
  <c r="E30" i="31"/>
  <c r="F26" i="31"/>
  <c r="C26" i="31"/>
  <c r="B26" i="31"/>
  <c r="E26" i="31"/>
  <c r="F22" i="31"/>
  <c r="C22" i="31"/>
  <c r="D22" i="31"/>
  <c r="E22" i="31"/>
  <c r="F18" i="31"/>
  <c r="D18" i="31"/>
  <c r="B18" i="31"/>
  <c r="E18" i="31"/>
  <c r="F14" i="31"/>
  <c r="C14" i="31"/>
  <c r="D14" i="31"/>
  <c r="B14" i="31"/>
  <c r="E14" i="31"/>
  <c r="B46" i="32"/>
  <c r="C46" i="32"/>
  <c r="D46" i="32"/>
  <c r="H32" i="7"/>
  <c r="D30" i="32"/>
  <c r="B30" i="32"/>
  <c r="H16" i="7"/>
  <c r="D14" i="32"/>
  <c r="B14" i="32"/>
  <c r="C14" i="32"/>
  <c r="CK43" i="1"/>
  <c r="CL43" i="1" s="1"/>
  <c r="B42" i="31" s="1"/>
  <c r="I39" i="7"/>
  <c r="CK39" i="1"/>
  <c r="CL39" i="1" s="1"/>
  <c r="B37" i="32" s="1"/>
  <c r="CK27" i="1"/>
  <c r="CL27" i="1" s="1"/>
  <c r="D26" i="31" s="1"/>
  <c r="I23" i="7"/>
  <c r="CK23" i="1"/>
  <c r="CL23" i="1" s="1"/>
  <c r="B21" i="32" s="1"/>
  <c r="I15" i="7"/>
  <c r="CK15" i="1"/>
  <c r="CL15" i="1" s="1"/>
  <c r="CK11" i="1"/>
  <c r="CL11" i="1" s="1"/>
  <c r="B10" i="31" s="1"/>
  <c r="I7" i="7"/>
  <c r="CK7" i="1"/>
  <c r="CL7" i="1" s="1"/>
  <c r="B5" i="32" s="1"/>
  <c r="H4" i="7"/>
  <c r="C2" i="32"/>
  <c r="B2" i="32"/>
  <c r="H43" i="7"/>
  <c r="D41" i="32"/>
  <c r="B41" i="32"/>
  <c r="H35" i="7"/>
  <c r="C33" i="32"/>
  <c r="D33" i="32"/>
  <c r="B33" i="32"/>
  <c r="H27" i="7"/>
  <c r="C25" i="32"/>
  <c r="D25" i="32"/>
  <c r="B25" i="32"/>
  <c r="H19" i="7"/>
  <c r="D17" i="32"/>
  <c r="B17" i="32"/>
  <c r="H11" i="7"/>
  <c r="D9" i="32"/>
  <c r="B9" i="32"/>
  <c r="H41" i="7"/>
  <c r="B39" i="32"/>
  <c r="C39" i="32"/>
  <c r="D39" i="32"/>
  <c r="CA51" i="1"/>
  <c r="CA52" i="1" s="1"/>
  <c r="D52" i="20" s="1"/>
  <c r="BL51" i="1"/>
  <c r="BL52" i="1" s="1"/>
  <c r="D33" i="20" s="1"/>
  <c r="BU51" i="1"/>
  <c r="BU52" i="1" s="1"/>
  <c r="D44" i="20" s="1"/>
  <c r="AX51" i="1"/>
  <c r="AX52" i="1" s="1"/>
  <c r="D50" i="20" s="1"/>
  <c r="BR4" i="7"/>
  <c r="BR51" i="1"/>
  <c r="BR52" i="1" s="1"/>
  <c r="D79" i="20" s="1"/>
  <c r="BB4" i="7"/>
  <c r="BB51" i="1"/>
  <c r="BB52" i="1" s="1"/>
  <c r="D73" i="20" s="1"/>
  <c r="BM51" i="1"/>
  <c r="BM52" i="1" s="1"/>
  <c r="D38" i="20" s="1"/>
  <c r="BC51" i="1"/>
  <c r="BC52" i="1" s="1"/>
  <c r="D78" i="20" s="1"/>
  <c r="BL4" i="7"/>
  <c r="BN51" i="1"/>
  <c r="BN52" i="1" s="1"/>
  <c r="D51" i="20" s="1"/>
  <c r="M21" i="7"/>
  <c r="M51" i="1"/>
  <c r="M52" i="1" s="1"/>
  <c r="D40" i="20" s="1"/>
  <c r="AN51" i="1"/>
  <c r="AN52" i="1" s="1"/>
  <c r="D31" i="20" s="1"/>
  <c r="AU51" i="1"/>
  <c r="AU52" i="1" s="1"/>
  <c r="D60" i="20" s="1"/>
  <c r="AA51" i="1"/>
  <c r="AA52" i="1" s="1"/>
  <c r="D30" i="20" s="1"/>
  <c r="O51" i="1"/>
  <c r="O52" i="1" s="1"/>
  <c r="D53" i="20" s="1"/>
  <c r="AN5" i="7"/>
  <c r="AQ51" i="1"/>
  <c r="AQ52" i="1" s="1"/>
  <c r="D15" i="20" s="1"/>
  <c r="AE51" i="1"/>
  <c r="AE52" i="1" s="1"/>
  <c r="D54" i="20" s="1"/>
  <c r="J51" i="1"/>
  <c r="J52" i="1" s="1"/>
  <c r="D13" i="20" s="1"/>
  <c r="L51" i="1"/>
  <c r="L52" i="1" s="1"/>
  <c r="D35" i="20" s="1"/>
  <c r="W51" i="1"/>
  <c r="W52" i="1" s="1"/>
  <c r="D8" i="20" s="1"/>
  <c r="W4" i="7"/>
  <c r="K51" i="1"/>
  <c r="K52" i="1" s="1"/>
  <c r="D25" i="20" s="1"/>
  <c r="J4" i="7"/>
  <c r="AJ4" i="7"/>
  <c r="AJ51" i="1"/>
  <c r="AJ52" i="1" s="1"/>
  <c r="D82" i="20" s="1"/>
  <c r="CD51" i="1"/>
  <c r="CD52" i="1" s="1"/>
  <c r="D29" i="20" s="1"/>
  <c r="CD4" i="7"/>
  <c r="R4" i="7"/>
  <c r="R51" i="1"/>
  <c r="R52" i="1" s="1"/>
  <c r="D71" i="20" s="1"/>
  <c r="AG4" i="7"/>
  <c r="AG51" i="1"/>
  <c r="AG52" i="1" s="1"/>
  <c r="D64" i="20" s="1"/>
  <c r="Q51" i="1"/>
  <c r="Q52" i="1" s="1"/>
  <c r="D63" i="20" s="1"/>
  <c r="Q4" i="7"/>
  <c r="U51" i="1"/>
  <c r="U52" i="1" s="1"/>
  <c r="D86" i="20" s="1"/>
  <c r="U4" i="7"/>
  <c r="CF51" i="1"/>
  <c r="CF52" i="1" s="1"/>
  <c r="D67" i="20" s="1"/>
  <c r="CF4" i="7"/>
  <c r="CE4" i="7"/>
  <c r="CE51" i="1"/>
  <c r="CE52" i="1" s="1"/>
  <c r="D39" i="20" s="1"/>
  <c r="CJ51" i="1"/>
  <c r="CJ4" i="7"/>
  <c r="P51" i="1"/>
  <c r="P52" i="1" s="1"/>
  <c r="D58" i="20" s="1"/>
  <c r="P4" i="7"/>
  <c r="AI4" i="7"/>
  <c r="AI51" i="1"/>
  <c r="AI52" i="1" s="1"/>
  <c r="D77" i="20" s="1"/>
  <c r="AC4" i="7"/>
  <c r="AC51" i="1"/>
  <c r="AC52" i="1" s="1"/>
  <c r="D41" i="20" s="1"/>
  <c r="AZ51" i="1"/>
  <c r="AZ52" i="1" s="1"/>
  <c r="D55" i="20" s="1"/>
  <c r="AZ4" i="7"/>
  <c r="AB51" i="1"/>
  <c r="AB52" i="1" s="1"/>
  <c r="D36" i="20" s="1"/>
  <c r="AR51" i="1"/>
  <c r="AR52" i="1" s="1"/>
  <c r="D20" i="20" s="1"/>
  <c r="AP51" i="1"/>
  <c r="AP52" i="1" s="1"/>
  <c r="D10" i="20" s="1"/>
  <c r="N51" i="1"/>
  <c r="N52" i="1" s="1"/>
  <c r="D48" i="20" s="1"/>
  <c r="CA4" i="7"/>
  <c r="BF51" i="1"/>
  <c r="BF52" i="1" s="1"/>
  <c r="D16" i="20" s="1"/>
  <c r="Y51" i="1"/>
  <c r="Y52" i="1" s="1"/>
  <c r="D14" i="20" s="1"/>
  <c r="AF51" i="1"/>
  <c r="AF52" i="1" s="1"/>
  <c r="D59" i="20" s="1"/>
  <c r="BV51" i="1"/>
  <c r="BV52" i="1" s="1"/>
  <c r="D62" i="20" s="1"/>
  <c r="AK51" i="1"/>
  <c r="AK52" i="1" s="1"/>
  <c r="D87" i="20" s="1"/>
  <c r="BU4" i="7"/>
  <c r="AV51" i="1"/>
  <c r="AV52" i="1" s="1"/>
  <c r="D32" i="20" s="1"/>
  <c r="BH51" i="1"/>
  <c r="BH52" i="1" s="1"/>
  <c r="D11" i="20" s="1"/>
  <c r="BQ51" i="1"/>
  <c r="BQ52" i="1" s="1"/>
  <c r="D74" i="20" s="1"/>
  <c r="AY51" i="1"/>
  <c r="AY52" i="1" s="1"/>
  <c r="D37" i="20" s="1"/>
  <c r="X51" i="1"/>
  <c r="X52" i="1" s="1"/>
  <c r="D18" i="20" s="1"/>
  <c r="BI51" i="1"/>
  <c r="BI52" i="1" s="1"/>
  <c r="D66" i="20" s="1"/>
  <c r="BY51" i="1"/>
  <c r="BY52" i="1" s="1"/>
  <c r="D34" i="20" s="1"/>
  <c r="AE4" i="7"/>
  <c r="CI51" i="1"/>
  <c r="CI52" i="1" s="1"/>
  <c r="D85" i="20" s="1"/>
  <c r="CH51" i="1"/>
  <c r="CH52" i="1" s="1"/>
  <c r="D80" i="20" s="1"/>
  <c r="BY34" i="7"/>
  <c r="BT51" i="1"/>
  <c r="BT52" i="1" s="1"/>
  <c r="D89" i="20" s="1"/>
  <c r="V51" i="1"/>
  <c r="V52" i="1" s="1"/>
  <c r="D4" i="20" s="1"/>
  <c r="BG51" i="1"/>
  <c r="BG52" i="1" s="1"/>
  <c r="D6" i="20" s="1"/>
  <c r="AL51" i="1"/>
  <c r="AL52" i="1" s="1"/>
  <c r="D9" i="20" s="1"/>
  <c r="AR5" i="7"/>
  <c r="CH4" i="7"/>
  <c r="AA4" i="7"/>
  <c r="Y5" i="7"/>
  <c r="BD51" i="1"/>
  <c r="BD52" i="1" s="1"/>
  <c r="D83" i="20" s="1"/>
  <c r="AT51" i="1"/>
  <c r="AT52" i="1" s="1"/>
  <c r="D88" i="20" s="1"/>
  <c r="S51" i="1"/>
  <c r="S52" i="1" s="1"/>
  <c r="D76" i="20" s="1"/>
  <c r="E76" i="20" s="1"/>
  <c r="AO51" i="1"/>
  <c r="AO52" i="1" s="1"/>
  <c r="D5" i="20" s="1"/>
  <c r="BW51" i="1"/>
  <c r="BW52" i="1" s="1"/>
  <c r="D7" i="20" s="1"/>
  <c r="AX4" i="7"/>
  <c r="CB51" i="1"/>
  <c r="CB52" i="1" s="1"/>
  <c r="D57" i="20" s="1"/>
  <c r="BP51" i="1"/>
  <c r="BP52" i="1" s="1"/>
  <c r="D56" i="20" s="1"/>
  <c r="BJ51" i="1"/>
  <c r="BJ52" i="1" s="1"/>
  <c r="D61" i="20" s="1"/>
  <c r="CG51" i="1"/>
  <c r="CG52" i="1" s="1"/>
  <c r="D75" i="20" s="1"/>
  <c r="CC51" i="1"/>
  <c r="CC52" i="1" s="1"/>
  <c r="D17" i="20" s="1"/>
  <c r="BX51" i="1"/>
  <c r="BX52" i="1" s="1"/>
  <c r="D22" i="20" s="1"/>
  <c r="BS51" i="1"/>
  <c r="BS52" i="1" s="1"/>
  <c r="D84" i="20" s="1"/>
  <c r="BO51" i="1"/>
  <c r="BO52" i="1" s="1"/>
  <c r="D43" i="20" s="1"/>
  <c r="BO5" i="7"/>
  <c r="BK51" i="1"/>
  <c r="BK52" i="1" s="1"/>
  <c r="D21" i="20" s="1"/>
  <c r="BE51" i="1"/>
  <c r="BE52" i="1" s="1"/>
  <c r="D28" i="20" s="1"/>
  <c r="BA51" i="1"/>
  <c r="BA52" i="1" s="1"/>
  <c r="D65" i="20" s="1"/>
  <c r="AW51" i="1"/>
  <c r="AW52" i="1" s="1"/>
  <c r="D42" i="20" s="1"/>
  <c r="AS51" i="1"/>
  <c r="AS52" i="1" s="1"/>
  <c r="D27" i="20" s="1"/>
  <c r="AM51" i="1"/>
  <c r="AM52" i="1" s="1"/>
  <c r="D19" i="20" s="1"/>
  <c r="AH51" i="1"/>
  <c r="AH52" i="1" s="1"/>
  <c r="D72" i="20" s="1"/>
  <c r="AH5" i="7"/>
  <c r="AD51" i="1"/>
  <c r="AD52" i="1" s="1"/>
  <c r="D49" i="20" s="1"/>
  <c r="Z51" i="1"/>
  <c r="Z52" i="1" s="1"/>
  <c r="D26" i="20" s="1"/>
  <c r="T51" i="1"/>
  <c r="T52" i="1" s="1"/>
  <c r="D81" i="20" s="1"/>
  <c r="E81" i="20" s="1"/>
  <c r="C51" i="1"/>
  <c r="C52" i="1" s="1"/>
  <c r="BZ51" i="1"/>
  <c r="BZ52" i="1" s="1"/>
  <c r="D12" i="20" s="1"/>
  <c r="I51" i="1"/>
  <c r="I52" i="1" s="1"/>
  <c r="D3" i="20" s="1"/>
  <c r="B22" i="31" l="1"/>
  <c r="B52" i="31" s="1"/>
  <c r="C3" i="32"/>
  <c r="F23" i="31"/>
  <c r="F52" i="31" s="1"/>
  <c r="B12" i="32"/>
  <c r="B49" i="32" s="1"/>
  <c r="B47" i="32"/>
  <c r="F16" i="31"/>
  <c r="D6" i="31"/>
  <c r="D50" i="31" s="1"/>
  <c r="D52" i="31"/>
  <c r="B16" i="32"/>
  <c r="B51" i="32" s="1"/>
  <c r="E71" i="20"/>
  <c r="F50" i="31"/>
  <c r="B40" i="32"/>
  <c r="D90" i="20"/>
  <c r="E86" i="20" s="1"/>
  <c r="CJ52" i="1"/>
  <c r="C18" i="31"/>
  <c r="C50" i="31" s="1"/>
  <c r="E35" i="20"/>
  <c r="C9" i="32"/>
  <c r="C41" i="32"/>
  <c r="D7" i="31"/>
  <c r="B50" i="31"/>
  <c r="F25" i="31"/>
  <c r="C38" i="31"/>
  <c r="E52" i="31"/>
  <c r="CL51" i="1"/>
  <c r="E40" i="20"/>
  <c r="E30" i="20"/>
  <c r="E53" i="20"/>
  <c r="E48" i="20"/>
  <c r="E58" i="20"/>
  <c r="E8" i="20"/>
  <c r="E63" i="20"/>
  <c r="E13" i="20"/>
  <c r="E18" i="20"/>
  <c r="E3" i="20"/>
  <c r="E25" i="20"/>
  <c r="C52" i="31" l="1"/>
  <c r="C49" i="32"/>
  <c r="C51" i="32"/>
  <c r="C96" i="20"/>
  <c r="C97" i="20"/>
  <c r="C98" i="20"/>
  <c r="C99" i="20"/>
</calcChain>
</file>

<file path=xl/sharedStrings.xml><?xml version="1.0" encoding="utf-8"?>
<sst xmlns="http://schemas.openxmlformats.org/spreadsheetml/2006/main" count="5191" uniqueCount="324">
  <si>
    <t>PUNTAJE</t>
  </si>
  <si>
    <t>TOTAL</t>
  </si>
  <si>
    <t>Σ/N</t>
  </si>
  <si>
    <t>N°</t>
  </si>
  <si>
    <t>Genero</t>
  </si>
  <si>
    <t>Edad</t>
  </si>
  <si>
    <t>Nivel educativo</t>
  </si>
  <si>
    <t>Tipo de contrato</t>
  </si>
  <si>
    <t>Tiempo de servicio en la ESE</t>
  </si>
  <si>
    <t>Número de horas laborales diarias</t>
  </si>
  <si>
    <t xml:space="preserve">Tipo de personal </t>
  </si>
  <si>
    <t>Variables laborales</t>
  </si>
  <si>
    <t xml:space="preserve">Variables Sociodemográficas </t>
  </si>
  <si>
    <t>Variables para medir el Clima Organizacional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</si>
  <si>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</si>
  <si>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</si>
  <si>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</si>
  <si>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</si>
  <si>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</si>
  <si>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</si>
  <si>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</si>
  <si>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</si>
  <si>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</si>
  <si>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</si>
  <si>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</si>
  <si>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</si>
  <si>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</si>
  <si>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</si>
  <si>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A15</t>
  </si>
  <si>
    <t>A16</t>
  </si>
  <si>
    <t>A17</t>
  </si>
  <si>
    <t>A18</t>
  </si>
  <si>
    <t>A19</t>
  </si>
  <si>
    <t>A20</t>
  </si>
  <si>
    <t>A21</t>
  </si>
  <si>
    <t>A22</t>
  </si>
  <si>
    <t>A23</t>
  </si>
  <si>
    <t>A24</t>
  </si>
  <si>
    <t>A25</t>
  </si>
  <si>
    <t>A26</t>
  </si>
  <si>
    <t>A27</t>
  </si>
  <si>
    <t>A28</t>
  </si>
  <si>
    <t>A29</t>
  </si>
  <si>
    <t>A30</t>
  </si>
  <si>
    <t>A31</t>
  </si>
  <si>
    <t>A32</t>
  </si>
  <si>
    <t>A33</t>
  </si>
  <si>
    <t>A34</t>
  </si>
  <si>
    <t>A35</t>
  </si>
  <si>
    <t>A36</t>
  </si>
  <si>
    <t>A37</t>
  </si>
  <si>
    <t>A38</t>
  </si>
  <si>
    <t>A39</t>
  </si>
  <si>
    <t>A40</t>
  </si>
  <si>
    <t>A41</t>
  </si>
  <si>
    <t>A42</t>
  </si>
  <si>
    <t>A43</t>
  </si>
  <si>
    <t>A44</t>
  </si>
  <si>
    <t>A45</t>
  </si>
  <si>
    <t>A46</t>
  </si>
  <si>
    <t>A47</t>
  </si>
  <si>
    <t>A48</t>
  </si>
  <si>
    <t>A49</t>
  </si>
  <si>
    <t>A50</t>
  </si>
  <si>
    <t>A51</t>
  </si>
  <si>
    <t>A52</t>
  </si>
  <si>
    <t>A53</t>
  </si>
  <si>
    <t>A54</t>
  </si>
  <si>
    <t>A55</t>
  </si>
  <si>
    <t>A56</t>
  </si>
  <si>
    <t>A57</t>
  </si>
  <si>
    <t>A58</t>
  </si>
  <si>
    <t>A59</t>
  </si>
  <si>
    <t>A60</t>
  </si>
  <si>
    <t>A61</t>
  </si>
  <si>
    <t>A62</t>
  </si>
  <si>
    <t>A63</t>
  </si>
  <si>
    <t>A64</t>
  </si>
  <si>
    <t>A65</t>
  </si>
  <si>
    <t>A66</t>
  </si>
  <si>
    <t>A67</t>
  </si>
  <si>
    <t>A68</t>
  </si>
  <si>
    <t>A69</t>
  </si>
  <si>
    <t>A70</t>
  </si>
  <si>
    <t>A71</t>
  </si>
  <si>
    <t>A72</t>
  </si>
  <si>
    <t>A73</t>
  </si>
  <si>
    <t>A74</t>
  </si>
  <si>
    <t>A75</t>
  </si>
  <si>
    <t>A76</t>
  </si>
  <si>
    <t>A77</t>
  </si>
  <si>
    <t>A78</t>
  </si>
  <si>
    <t>A79</t>
  </si>
  <si>
    <t>A80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</si>
  <si>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</si>
  <si>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</si>
  <si>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</si>
  <si>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</si>
  <si>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</si>
  <si>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</si>
  <si>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</si>
  <si>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</si>
  <si>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</si>
  <si>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</si>
  <si>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</si>
  <si>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</si>
  <si>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</si>
  <si>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</si>
  <si>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</si>
  <si>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</si>
  <si>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</si>
  <si>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</si>
  <si>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</si>
  <si>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</si>
  <si>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C21</t>
  </si>
  <si>
    <t>C22</t>
  </si>
  <si>
    <t>C23</t>
  </si>
  <si>
    <t>C24</t>
  </si>
  <si>
    <t>C25</t>
  </si>
  <si>
    <t>C26</t>
  </si>
  <si>
    <t>C27</t>
  </si>
  <si>
    <t>C28</t>
  </si>
  <si>
    <t>C29</t>
  </si>
  <si>
    <t>C30</t>
  </si>
  <si>
    <t>C31</t>
  </si>
  <si>
    <t>C32</t>
  </si>
  <si>
    <t>C33</t>
  </si>
  <si>
    <t>C34</t>
  </si>
  <si>
    <t>C35</t>
  </si>
  <si>
    <t>C36</t>
  </si>
  <si>
    <t>C37</t>
  </si>
  <si>
    <t>C38</t>
  </si>
  <si>
    <t>C39</t>
  </si>
  <si>
    <t>C40</t>
  </si>
  <si>
    <t>C41</t>
  </si>
  <si>
    <t>C42</t>
  </si>
  <si>
    <t>C43</t>
  </si>
  <si>
    <t>C44</t>
  </si>
  <si>
    <t>C45</t>
  </si>
  <si>
    <t>C46</t>
  </si>
  <si>
    <t>C47</t>
  </si>
  <si>
    <t>Administrativo</t>
  </si>
  <si>
    <t>Asistencial</t>
  </si>
  <si>
    <t>AFIRMACIÓN</t>
  </si>
  <si>
    <t>Sexo</t>
  </si>
  <si>
    <t>Masculino</t>
  </si>
  <si>
    <t>Femenino</t>
  </si>
  <si>
    <t>Algunos años de primaria</t>
  </si>
  <si>
    <t>Algunos años de secundaria</t>
  </si>
  <si>
    <t>Uno o más años de técnica o tecnológica</t>
  </si>
  <si>
    <t>Uno o más años de universidad</t>
  </si>
  <si>
    <t>Prestación de servicios</t>
  </si>
  <si>
    <t>¿Cuál es el tipo de contrato que tiene con la ESE?:</t>
  </si>
  <si>
    <t>¿Cuánto tiempo lleva laborando en el ESE?</t>
  </si>
  <si>
    <t>Entre 6 meses a 2 años</t>
  </si>
  <si>
    <t>Hasta 5 horas diarias</t>
  </si>
  <si>
    <t xml:space="preserve">Entre 6 y 12 horas diarias </t>
  </si>
  <si>
    <t>¿Cuál es el nivel de educación más alto alcanzado?</t>
  </si>
  <si>
    <t>CUESTIONARIO: CLIMA ORGANIZACIONAL</t>
  </si>
  <si>
    <t>CUESTIONARIO CLIMA ORGANIZACIONAL</t>
  </si>
  <si>
    <t>FORMATO</t>
  </si>
  <si>
    <t xml:space="preserve">Clima Organizacional </t>
  </si>
  <si>
    <t>ESTUDIO</t>
  </si>
  <si>
    <t>HOSPITAL HORACIO MUÑOZ SUESCUN DE SOPETRÁN</t>
  </si>
  <si>
    <t>Consolidación y tabulación de los datos</t>
  </si>
  <si>
    <t xml:space="preserve">Información general de la entidad </t>
  </si>
  <si>
    <t>Tipo de Entidad</t>
  </si>
  <si>
    <t xml:space="preserve">Nombre de la Entidad: </t>
  </si>
  <si>
    <t>NIT</t>
  </si>
  <si>
    <t>Nombre del Representante Legal</t>
  </si>
  <si>
    <t xml:space="preserve">Dirección:       </t>
  </si>
  <si>
    <t>Departamento y Ciudad/Municipio:</t>
  </si>
  <si>
    <t xml:space="preserve">TOTAL </t>
  </si>
  <si>
    <t>¿Cuántas horas labora normalmente?</t>
  </si>
  <si>
    <t>¿Qué tipo de trabajo desempeña en la ESE?</t>
  </si>
  <si>
    <t>Apoyo</t>
  </si>
  <si>
    <t>Contrato a termino fijo</t>
  </si>
  <si>
    <t>Contrato a termino indefinido</t>
  </si>
  <si>
    <t>Carrera Administrativa</t>
  </si>
  <si>
    <t>Marca temporal</t>
  </si>
  <si>
    <t>Nombre</t>
  </si>
  <si>
    <t>Cédula</t>
  </si>
  <si>
    <t xml:space="preserve">¿Acepta ser parte del estudio? En caso de que su respuesta sea afirmativa, marque sí  y continúe con el cuestionario; en caso de que su respuesta sea no, omita este documento. </t>
  </si>
  <si>
    <t>¿Cuántos años tiene?</t>
  </si>
  <si>
    <t>Género</t>
  </si>
  <si>
    <t>¿Cuál es el tipo de contrato que tiene con el hospital?</t>
  </si>
  <si>
    <t>¿Cuánto tiempo lleva laborando en el hospital?</t>
  </si>
  <si>
    <t>¿Qué tipo de trabajo desempeña en el hospital?</t>
  </si>
  <si>
    <t>1. El jefe se preocupa porque entendamos bien nuestro trabajo</t>
  </si>
  <si>
    <t xml:space="preserve">2. Generalmente todos aportamos ideas para mejorar nuestro trabajo </t>
  </si>
  <si>
    <t>3. La mayoría del trabajo de esta unidad exige raciocinio</t>
  </si>
  <si>
    <t>4. En esta organización se busca que cada cual toma decisiones de cómo realizar su propio trabajo</t>
  </si>
  <si>
    <t>5. El ambiente que se respira en esta institución es tenso</t>
  </si>
  <si>
    <t xml:space="preserve">6. La gente se esfuerza por cumplir a cabalidad con sus obligaciones </t>
  </si>
  <si>
    <t xml:space="preserve">7. Con frecuencia nuestros compañeros hablan mal de la institución </t>
  </si>
  <si>
    <t>8. Esta institución ofrece buenas oportunidades de capacitación</t>
  </si>
  <si>
    <t>9. Aquí los ascensos o cambios de puesto carecen de objetividad</t>
  </si>
  <si>
    <t>10. Los problemas que surgen entre los grupos de trabajo se resuelven de manera óptima para la institución</t>
  </si>
  <si>
    <t>11. Los objetivos de los departamentos son congruentes con los objetivos de la organización</t>
  </si>
  <si>
    <t>12. La información requerida por los diferentes grupos fluye lentamente</t>
  </si>
  <si>
    <t>13. La adopción de nuevas tecnologías se mira con temor</t>
  </si>
  <si>
    <t xml:space="preserve">14. Ocurre con frecuencia que cuando se presenta un problema especial no se sabe quién tiene que resolverlo </t>
  </si>
  <si>
    <t>15. Aquí se preocupan por mantener informado al personal de las nuevas técnicas relacionadas con el trabajo, con el fin de mejorar la calidad del mismo</t>
  </si>
  <si>
    <t xml:space="preserve">16. Aquí todos los problemas se discuten de manera constructiva </t>
  </si>
  <si>
    <t>17. Para cumplir con las metas del trabajo tenemos que recurrir a todas nuestras capacidades</t>
  </si>
  <si>
    <t xml:space="preserve">18. En este trabajo me siento realizado profesionalmente </t>
  </si>
  <si>
    <t>19. En esta institución se estimula a la persona que trabaja bien</t>
  </si>
  <si>
    <t>20. En realidad, nunca se ejecutan las ideas que damos sobre el mejoramiento del trabajo</t>
  </si>
  <si>
    <t>21. Las condiciones de trabajo son buenas</t>
  </si>
  <si>
    <t>22. Aquí uno se siente auto motivado con el trabajo</t>
  </si>
  <si>
    <t>23. Da gusto ver el orden que reina en nuestra área de trabajo</t>
  </si>
  <si>
    <t>24. Yo me siento muy motivado por formar parte de este grupo.</t>
  </si>
  <si>
    <t>25. Las normas disciplinarias se aplican con subjetividad</t>
  </si>
  <si>
    <t>26. Cuando hay un reto para la organización todos los departamentos participan activamente en la solución</t>
  </si>
  <si>
    <t>27. Lo importante es cumplir los objetivos del departamento, lo demás no interesa</t>
  </si>
  <si>
    <t>28. Generalmente, cuando se va a hacer algo mi departamento es el último en enterarse</t>
  </si>
  <si>
    <t>29. Las iniciativas de los grupos no reciben respaldo de los niveles superiores</t>
  </si>
  <si>
    <t>30. Si un trabajo parece difícil se aplaza hasta que se pueda</t>
  </si>
  <si>
    <t>31. A nuestro superior solo le podemos decir lo que quiere oír</t>
  </si>
  <si>
    <t>32. En este departamento se reconoce lo valioso de los trabajadores</t>
  </si>
  <si>
    <t>33. No existe una determinación clara de las funciones que cada uno debe desempeñar</t>
  </si>
  <si>
    <t>34. Casi nadie ahorra esfuerzo en el cumplimiento de sus obligaciones</t>
  </si>
  <si>
    <t>35. Cuando uno no sabe cómo hacer algo nadie le ayuda</t>
  </si>
  <si>
    <t>36. Cuando tenemos un problema de índole laboral nadie se interesa en resolverlo</t>
  </si>
  <si>
    <t>37. Existen grupos cuyas normas y valores no favorecen el trabajo de la institución</t>
  </si>
  <si>
    <t>38. Los programas de desarrollo de esta empresa preparan al trabajador para avanzar dentro de una carrera ocupacional determinada</t>
  </si>
  <si>
    <t>39. Aquí únicamente están pendiente de los errores</t>
  </si>
  <si>
    <t>40. Aquí se traslada o se expulsa al trabajador con facilidad</t>
  </si>
  <si>
    <t>41. En general el trabajo se hace superficial o mediocremente</t>
  </si>
  <si>
    <t>42. Casi todos hacen su trabajo como mejor le parece</t>
  </si>
  <si>
    <t>43. Realmente nos preocupa el prestigio de la organización</t>
  </si>
  <si>
    <t>44. Realmente nos preocupa el prestigio de la organización</t>
  </si>
  <si>
    <t>45. Aquí cada departamento trabaja por su lado</t>
  </si>
  <si>
    <t>46. Aquí el poder está concentrado en unos pocos departamentos</t>
  </si>
  <si>
    <t>47. Periódicamente tenemos problemas debido a la circulación de información inexacta (chismes)</t>
  </si>
  <si>
    <t>48. Aquí uno puede desarrollar su ingenio y creatividad</t>
  </si>
  <si>
    <t>49. Nuestro jefe es comprensivo, pero exige muy poco</t>
  </si>
  <si>
    <t>50. A menudo se inician trabajos que no se sabe porque se hacen</t>
  </si>
  <si>
    <t>51. El jefe no se preocupa porque se aporten ideas que mejoren la calidad del trabajo</t>
  </si>
  <si>
    <t>52. Los programas de capacitación son para pocos</t>
  </si>
  <si>
    <t>53. En esta organización ser promovidos significa poder enfrentar desafíos mayores</t>
  </si>
  <si>
    <t>54. Existe poca libertad de acción para la realización del trabajo</t>
  </si>
  <si>
    <t>55. Los problemas se analizan siguiendo métodos sistemáticos para encontrar soluciones creativas</t>
  </si>
  <si>
    <t>56. La dedicación de este grupo merece reconocimiento</t>
  </si>
  <si>
    <t>57. Toda la decisión que se toma es necesario consultarla con los superiores antes de ponerla en práctica</t>
  </si>
  <si>
    <t>58. Normalmente las personas se responsabilizan de controlar su propio trabajo</t>
  </si>
  <si>
    <t>59. La mayoría significativa de los funcionarios de esta institución nos sentimos satisfechos con el ambiente físico del departamento</t>
  </si>
  <si>
    <t>60. Defendemos con pasión el trabajo y la imagen de nuestro departamento</t>
  </si>
  <si>
    <t>61. El espíritu de equipo de esta organización es excelente</t>
  </si>
  <si>
    <t>62. Los recursos limitados de nuestro departamento los compartimos fácilmente con otros grupos de la organización</t>
  </si>
  <si>
    <t>63. Los que poseen información no la dan a conocer fácilmente</t>
  </si>
  <si>
    <t>64. En esta organización existen grupos que se oponen a todos los cambios</t>
  </si>
  <si>
    <t>65. Cada uno cuenta con los elementos necesarios de trabajo</t>
  </si>
  <si>
    <t>66. Por lo general, las personas que trabajan bien son reconocidas en la institución</t>
  </si>
  <si>
    <t>67. Por lo general, tenemos muchas cosas por hacer y no sabemos por cual empezar</t>
  </si>
  <si>
    <t>68. Cuando analizamos un problema las posiciones que adoptan algunos de mis compañeros no siempre son sinceros</t>
  </si>
  <si>
    <t>69. Normalmente se da un reconocimiento especial al buen desempeño del trabajo</t>
  </si>
  <si>
    <t>70. A mi jefe no le preocupa la calidad del trabajo</t>
  </si>
  <si>
    <t>71. A la gente le gusta hacerse cargo de los trabajos importantes</t>
  </si>
  <si>
    <t>72. En general todos tratan con cuidado los bienes de la institución</t>
  </si>
  <si>
    <t>73. Aquí los resultados son fruto del trabajo de unos pocos</t>
  </si>
  <si>
    <t>74. Los funcionarios se sienten orgullosos de pertenecer a esta institución</t>
  </si>
  <si>
    <t>75. Cada uno es considerado como conocedor de su trabajo y se le trata como tal</t>
  </si>
  <si>
    <t>76. El desempeño de las funciones es correctamente evaluado</t>
  </si>
  <si>
    <t>77. Los diferentes niveles jerárquicos de la institución no colaboran entre ellos</t>
  </si>
  <si>
    <t>78. Aquí todos los departamentos viven en conflicto permanentemente</t>
  </si>
  <si>
    <t>79. Aquí la información está concentrada en unos pocos grupos</t>
  </si>
  <si>
    <t>80. Los niveles superiores no propician cambios positivos para la institución</t>
  </si>
  <si>
    <t xml:space="preserve">Sugerencia - Comentario </t>
  </si>
  <si>
    <t>20 horas o más</t>
  </si>
  <si>
    <t>Más de 2 años a 5 años</t>
  </si>
  <si>
    <t>F</t>
  </si>
  <si>
    <t>V</t>
  </si>
  <si>
    <t>Primaria completa</t>
  </si>
  <si>
    <t>Segundaria completa</t>
  </si>
  <si>
    <t>5 años o mas</t>
  </si>
  <si>
    <t>LIDERAZGO</t>
  </si>
  <si>
    <t>Dirección</t>
  </si>
  <si>
    <t>Estímulo a la excelencia</t>
  </si>
  <si>
    <t>Estímulo al trabajo en equipo</t>
  </si>
  <si>
    <t>Solución de conflictos</t>
  </si>
  <si>
    <t>TOTALES</t>
  </si>
  <si>
    <t>AFIRMACIONES</t>
  </si>
  <si>
    <t>MOTIVACIÓN</t>
  </si>
  <si>
    <t>Realización personal</t>
  </si>
  <si>
    <t>Reconocimiento de la aportación</t>
  </si>
  <si>
    <t>Responsabilidad</t>
  </si>
  <si>
    <t>Adecuación de las condiciones de trabajo</t>
  </si>
  <si>
    <t>RECIPROCIDAD</t>
  </si>
  <si>
    <t>Aplicación al trabajo</t>
  </si>
  <si>
    <t>Cuidado del patrimonio institucional</t>
  </si>
  <si>
    <t>Retribución</t>
  </si>
  <si>
    <t>Equidad</t>
  </si>
  <si>
    <t>SUBVARIABLES</t>
  </si>
  <si>
    <t>PARTICIPACIÓN</t>
  </si>
  <si>
    <t>Compromiso con la productividad</t>
  </si>
  <si>
    <t>Compatibilidad de intereses</t>
  </si>
  <si>
    <t>Intercambio de información</t>
  </si>
  <si>
    <t>Involucración al cambio</t>
  </si>
  <si>
    <t>Universidad completa</t>
  </si>
  <si>
    <t>Técnica o tecnología completa</t>
  </si>
  <si>
    <t>Entre 13 y 19 horas diarias</t>
  </si>
  <si>
    <t xml:space="preserve"> Femenino</t>
  </si>
  <si>
    <t>Universidad Completa</t>
  </si>
  <si>
    <t>Provisionalidad</t>
  </si>
  <si>
    <t>5 años o más</t>
  </si>
  <si>
    <t>Etiquetas de fila</t>
  </si>
  <si>
    <t>Total general</t>
  </si>
  <si>
    <t xml:space="preserve">Cuenta de Tipo de personal </t>
  </si>
  <si>
    <t>Cuenta de Número de horas laborales diarias</t>
  </si>
  <si>
    <t>RESPUESTA</t>
  </si>
  <si>
    <t>PORCENTAJE</t>
  </si>
  <si>
    <t>RESPUESTAS</t>
  </si>
  <si>
    <t>NIVEL DE ESCOLARIDAD</t>
  </si>
  <si>
    <t>TIPO DE PERSONAL</t>
  </si>
  <si>
    <t/>
  </si>
  <si>
    <t>total de personas</t>
  </si>
  <si>
    <t>Total de personas</t>
  </si>
  <si>
    <t>Porcentaje de respuestas correctas</t>
  </si>
  <si>
    <t xml:space="preserve">Porcentaje individual </t>
  </si>
  <si>
    <t>porcentaje de respuestas correctas</t>
  </si>
  <si>
    <t>porcentaje global</t>
  </si>
  <si>
    <t xml:space="preserve">el 67% de las preguntas fueron respondidas de forma correcta de este porcentaje el asistencial corresponde a </t>
  </si>
  <si>
    <t>el 67% de las preguntas fueron respondidas de forma correcta de estas por prestacion de servicios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</si>
</sst>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5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12"/>
      <color rgb="FF000000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u/>
      <sz val="9.35"/>
      <color theme="10"/>
      <name val="Calibri"/>
      <family val="2"/>
    </font>
    <font>
      <sz val="11"/>
      <name val="Arial"/>
      <family val="2"/>
    </font>
    <font>
      <sz val="9"/>
      <color theme="1"/>
      <name val="Arial"/>
      <family val="2"/>
    </font>
    <font>
      <sz val="10"/>
      <color theme="1"/>
      <name val="Arial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7" fillId="0" borderId="0"/>
    <xf numFmtId="0" fontId="8" fillId="0" borderId="0" applyNumberFormat="0" applyFill="0" applyBorder="0" applyAlignment="0" applyProtection="0">
      <alignment vertical="top"/>
      <protection locked="0"/>
    </xf>
    <xf numFmtId="9" fontId="14" fillId="0" borderId="0" applyFont="0" applyFill="0" applyBorder="0" applyAlignment="0" applyProtection="0"/>
  </cellStyleXfs>
  <cellXfs count="187">
    <xf numFmtId="0" fontId="0" fillId="0" borderId="0" xfId="0"/>
    <xf numFmtId="0" fontId="2" fillId="0" borderId="1" xfId="0" applyFont="1" applyBorder="1"/>
    <xf numFmtId="0" fontId="2" fillId="0" borderId="1" xfId="0" applyFont="1" applyBorder="1" applyAlignment="1">
      <alignment horizontal="left"/>
    </xf>
    <xf numFmtId="0" fontId="2" fillId="0" borderId="3" xfId="0" applyFont="1" applyBorder="1"/>
    <xf numFmtId="0" fontId="2" fillId="0" borderId="4" xfId="0" applyFont="1" applyBorder="1" applyAlignment="1">
      <alignment horizontal="center"/>
    </xf>
    <xf numFmtId="0" fontId="2" fillId="0" borderId="4" xfId="0" applyFont="1" applyBorder="1"/>
    <xf numFmtId="0" fontId="2" fillId="0" borderId="5" xfId="0" applyFont="1" applyBorder="1"/>
    <xf numFmtId="0" fontId="2" fillId="0" borderId="7" xfId="0" applyFont="1" applyBorder="1"/>
    <xf numFmtId="0" fontId="2" fillId="0" borderId="8" xfId="0" applyFont="1" applyBorder="1"/>
    <xf numFmtId="0" fontId="2" fillId="0" borderId="8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0" xfId="0" applyFont="1" applyBorder="1" applyAlignment="1">
      <alignment horizontal="center" wrapText="1"/>
    </xf>
    <xf numFmtId="0" fontId="3" fillId="0" borderId="10" xfId="0" applyFont="1" applyBorder="1" applyAlignment="1">
      <alignment horizontal="left" wrapText="1"/>
    </xf>
    <xf numFmtId="0" fontId="3" fillId="0" borderId="10" xfId="0" applyFont="1" applyBorder="1" applyAlignment="1">
      <alignment horizontal="left"/>
    </xf>
    <xf numFmtId="0" fontId="3" fillId="0" borderId="10" xfId="0" applyFont="1" applyBorder="1"/>
    <xf numFmtId="0" fontId="2" fillId="2" borderId="10" xfId="0" applyFont="1" applyFill="1" applyBorder="1"/>
    <xf numFmtId="0" fontId="5" fillId="0" borderId="0" xfId="0" applyFont="1" applyAlignment="1">
      <alignment horizontal="center" vertical="center"/>
    </xf>
    <xf numFmtId="0" fontId="6" fillId="0" borderId="1" xfId="0" applyFont="1" applyBorder="1"/>
    <xf numFmtId="0" fontId="6" fillId="0" borderId="1" xfId="0" applyFont="1" applyFill="1" applyBorder="1"/>
    <xf numFmtId="0" fontId="6" fillId="0" borderId="1" xfId="0" applyFont="1" applyBorder="1" applyAlignment="1">
      <alignment wrapText="1"/>
    </xf>
    <xf numFmtId="0" fontId="2" fillId="0" borderId="6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0" fontId="0" fillId="0" borderId="1" xfId="0" applyBorder="1" applyAlignment="1">
      <alignment horizontal="center" vertical="center"/>
    </xf>
    <xf numFmtId="0" fontId="0" fillId="0" borderId="0" xfId="0"/>
    <xf numFmtId="0" fontId="0" fillId="0" borderId="0" xfId="0"/>
    <xf numFmtId="0" fontId="2" fillId="0" borderId="37" xfId="0" applyFont="1" applyBorder="1" applyAlignment="1">
      <alignment horizontal="center"/>
    </xf>
    <xf numFmtId="0" fontId="3" fillId="0" borderId="38" xfId="0" applyFont="1" applyBorder="1" applyAlignment="1">
      <alignment horizontal="center"/>
    </xf>
    <xf numFmtId="0" fontId="3" fillId="0" borderId="39" xfId="0" applyFont="1" applyBorder="1" applyAlignment="1">
      <alignment horizontal="center"/>
    </xf>
    <xf numFmtId="0" fontId="3" fillId="0" borderId="39" xfId="0" applyFont="1" applyBorder="1" applyAlignment="1">
      <alignment horizontal="center" wrapText="1"/>
    </xf>
    <xf numFmtId="0" fontId="2" fillId="0" borderId="36" xfId="0" applyFont="1" applyFill="1" applyBorder="1" applyAlignment="1">
      <alignment horizontal="center"/>
    </xf>
    <xf numFmtId="0" fontId="2" fillId="0" borderId="19" xfId="0" applyFont="1" applyBorder="1"/>
    <xf numFmtId="0" fontId="2" fillId="0" borderId="18" xfId="0" applyFont="1" applyBorder="1"/>
    <xf numFmtId="0" fontId="2" fillId="0" borderId="18" xfId="0" applyFont="1" applyBorder="1" applyAlignment="1">
      <alignment horizontal="left"/>
    </xf>
    <xf numFmtId="0" fontId="2" fillId="0" borderId="21" xfId="0" applyFont="1" applyBorder="1"/>
    <xf numFmtId="0" fontId="2" fillId="0" borderId="16" xfId="0" applyFont="1" applyBorder="1"/>
    <xf numFmtId="0" fontId="2" fillId="0" borderId="15" xfId="0" applyFont="1" applyBorder="1"/>
    <xf numFmtId="0" fontId="2" fillId="0" borderId="15" xfId="0" applyFont="1" applyBorder="1" applyAlignment="1">
      <alignment horizontal="left"/>
    </xf>
    <xf numFmtId="0" fontId="2" fillId="0" borderId="20" xfId="0" applyFont="1" applyBorder="1"/>
    <xf numFmtId="0" fontId="3" fillId="0" borderId="39" xfId="0" applyFont="1" applyBorder="1" applyAlignment="1">
      <alignment horizontal="left" wrapText="1"/>
    </xf>
    <xf numFmtId="0" fontId="3" fillId="0" borderId="39" xfId="0" applyFont="1" applyBorder="1" applyAlignment="1">
      <alignment horizontal="left"/>
    </xf>
    <xf numFmtId="0" fontId="2" fillId="0" borderId="41" xfId="0" applyFont="1" applyBorder="1"/>
    <xf numFmtId="0" fontId="10" fillId="0" borderId="8" xfId="0" applyFont="1" applyBorder="1" applyAlignment="1">
      <alignment horizontal="center" vertical="center"/>
    </xf>
    <xf numFmtId="0" fontId="2" fillId="0" borderId="6" xfId="0" applyFont="1" applyBorder="1"/>
    <xf numFmtId="0" fontId="3" fillId="0" borderId="44" xfId="0" applyFont="1" applyBorder="1"/>
    <xf numFmtId="0" fontId="2" fillId="0" borderId="22" xfId="0" applyFont="1" applyBorder="1"/>
    <xf numFmtId="0" fontId="3" fillId="0" borderId="11" xfId="0" applyFont="1" applyBorder="1" applyAlignment="1">
      <alignment horizontal="center"/>
    </xf>
    <xf numFmtId="0" fontId="2" fillId="0" borderId="14" xfId="0" applyFont="1" applyBorder="1"/>
    <xf numFmtId="0" fontId="10" fillId="0" borderId="8" xfId="0" applyFont="1" applyBorder="1" applyAlignment="1">
      <alignment horizontal="center"/>
    </xf>
    <xf numFmtId="0" fontId="3" fillId="4" borderId="29" xfId="0" applyFont="1" applyFill="1" applyBorder="1" applyAlignment="1">
      <alignment horizontal="center"/>
    </xf>
    <xf numFmtId="0" fontId="0" fillId="5" borderId="1" xfId="0" applyFill="1" applyBorder="1" applyAlignment="1">
      <alignment horizontal="center" vertical="center"/>
    </xf>
    <xf numFmtId="0" fontId="2" fillId="0" borderId="17" xfId="0" applyFont="1" applyBorder="1"/>
    <xf numFmtId="0" fontId="11" fillId="0" borderId="1" xfId="0" applyFont="1" applyBorder="1"/>
    <xf numFmtId="0" fontId="10" fillId="0" borderId="8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justify" vertical="center" wrapText="1"/>
    </xf>
    <xf numFmtId="0" fontId="12" fillId="0" borderId="1" xfId="0" applyFont="1" applyBorder="1"/>
    <xf numFmtId="0" fontId="12" fillId="0" borderId="0" xfId="0" applyFont="1"/>
    <xf numFmtId="0" fontId="6" fillId="0" borderId="0" xfId="0" applyFont="1" applyFill="1" applyBorder="1"/>
    <xf numFmtId="0" fontId="6" fillId="0" borderId="0" xfId="0" applyFont="1" applyBorder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10" fontId="0" fillId="0" borderId="0" xfId="0" applyNumberFormat="1"/>
    <xf numFmtId="2" fontId="12" fillId="0" borderId="1" xfId="0" applyNumberFormat="1" applyFont="1" applyBorder="1"/>
    <xf numFmtId="2" fontId="0" fillId="0" borderId="0" xfId="0" applyNumberFormat="1"/>
    <xf numFmtId="0" fontId="2" fillId="0" borderId="5" xfId="0" applyFont="1" applyFill="1" applyBorder="1"/>
    <xf numFmtId="0" fontId="2" fillId="0" borderId="10" xfId="0" applyFont="1" applyFill="1" applyBorder="1"/>
    <xf numFmtId="0" fontId="3" fillId="0" borderId="2" xfId="0" applyFont="1" applyFill="1" applyBorder="1" applyAlignment="1">
      <alignment horizontal="center"/>
    </xf>
    <xf numFmtId="0" fontId="3" fillId="0" borderId="38" xfId="0" applyFont="1" applyFill="1" applyBorder="1" applyAlignment="1">
      <alignment horizontal="center"/>
    </xf>
    <xf numFmtId="0" fontId="3" fillId="0" borderId="39" xfId="0" applyFont="1" applyFill="1" applyBorder="1" applyAlignment="1">
      <alignment horizontal="center"/>
    </xf>
    <xf numFmtId="0" fontId="3" fillId="0" borderId="39" xfId="0" applyFont="1" applyFill="1" applyBorder="1" applyAlignment="1">
      <alignment horizontal="center" wrapText="1"/>
    </xf>
    <xf numFmtId="0" fontId="3" fillId="0" borderId="39" xfId="0" applyFont="1" applyFill="1" applyBorder="1" applyAlignment="1">
      <alignment horizontal="left" wrapText="1"/>
    </xf>
    <xf numFmtId="0" fontId="3" fillId="0" borderId="39" xfId="0" applyFont="1" applyFill="1" applyBorder="1" applyAlignment="1">
      <alignment horizontal="left"/>
    </xf>
    <xf numFmtId="0" fontId="3" fillId="0" borderId="10" xfId="0" applyFont="1" applyFill="1" applyBorder="1"/>
    <xf numFmtId="0" fontId="2" fillId="0" borderId="19" xfId="0" applyFont="1" applyFill="1" applyBorder="1"/>
    <xf numFmtId="0" fontId="2" fillId="0" borderId="18" xfId="0" applyFont="1" applyFill="1" applyBorder="1"/>
    <xf numFmtId="0" fontId="2" fillId="0" borderId="7" xfId="0" applyFont="1" applyFill="1" applyBorder="1"/>
    <xf numFmtId="0" fontId="2" fillId="0" borderId="8" xfId="0" applyFont="1" applyFill="1" applyBorder="1"/>
    <xf numFmtId="0" fontId="2" fillId="0" borderId="37" xfId="0" applyFont="1" applyFill="1" applyBorder="1" applyAlignment="1">
      <alignment horizontal="center"/>
    </xf>
    <xf numFmtId="0" fontId="2" fillId="0" borderId="1" xfId="0" applyFont="1" applyFill="1" applyBorder="1"/>
    <xf numFmtId="0" fontId="2" fillId="0" borderId="3" xfId="0" applyFont="1" applyFill="1" applyBorder="1"/>
    <xf numFmtId="0" fontId="3" fillId="0" borderId="29" xfId="0" applyFont="1" applyFill="1" applyBorder="1" applyAlignment="1">
      <alignment horizontal="center"/>
    </xf>
    <xf numFmtId="0" fontId="2" fillId="0" borderId="18" xfId="0" applyFont="1" applyFill="1" applyBorder="1" applyAlignment="1">
      <alignment horizontal="left"/>
    </xf>
    <xf numFmtId="0" fontId="2" fillId="0" borderId="16" xfId="0" applyFont="1" applyFill="1" applyBorder="1"/>
    <xf numFmtId="0" fontId="2" fillId="0" borderId="15" xfId="0" applyFont="1" applyFill="1" applyBorder="1"/>
    <xf numFmtId="2" fontId="2" fillId="0" borderId="15" xfId="0" applyNumberFormat="1" applyFont="1" applyFill="1" applyBorder="1" applyAlignment="1">
      <alignment horizontal="left"/>
    </xf>
    <xf numFmtId="0" fontId="2" fillId="0" borderId="20" xfId="0" applyFont="1" applyFill="1" applyBorder="1"/>
    <xf numFmtId="0" fontId="2" fillId="0" borderId="4" xfId="0" applyFont="1" applyFill="1" applyBorder="1"/>
    <xf numFmtId="0" fontId="2" fillId="0" borderId="8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2" fillId="0" borderId="0" xfId="0" applyFont="1" applyFill="1" applyBorder="1" applyAlignment="1"/>
    <xf numFmtId="0" fontId="6" fillId="0" borderId="0" xfId="0" applyFont="1" applyFill="1" applyBorder="1" applyAlignment="1">
      <alignment wrapText="1"/>
    </xf>
    <xf numFmtId="0" fontId="2" fillId="0" borderId="15" xfId="0" applyFont="1" applyFill="1" applyBorder="1" applyAlignment="1">
      <alignment horizontal="left" indent="1"/>
    </xf>
    <xf numFmtId="164" fontId="12" fillId="0" borderId="1" xfId="0" applyNumberFormat="1" applyFont="1" applyBorder="1"/>
    <xf numFmtId="164" fontId="12" fillId="0" borderId="0" xfId="0" applyNumberFormat="1" applyFont="1"/>
    <xf numFmtId="164" fontId="0" fillId="0" borderId="0" xfId="0" applyNumberFormat="1"/>
    <xf numFmtId="0" fontId="11" fillId="0" borderId="1" xfId="0" applyFont="1" applyFill="1" applyBorder="1"/>
    <xf numFmtId="0" fontId="0" fillId="0" borderId="0" xfId="0" applyAlignment="1">
      <alignment horizontal="center"/>
    </xf>
    <xf numFmtId="0" fontId="6" fillId="0" borderId="1" xfId="0" applyFont="1" applyBorder="1" applyAlignment="1">
      <alignment horizontal="center" wrapText="1"/>
    </xf>
    <xf numFmtId="9" fontId="0" fillId="0" borderId="0" xfId="0" applyNumberFormat="1"/>
    <xf numFmtId="0" fontId="0" fillId="0" borderId="1" xfId="0" applyBorder="1"/>
    <xf numFmtId="9" fontId="2" fillId="0" borderId="21" xfId="3" applyFont="1" applyFill="1" applyBorder="1"/>
    <xf numFmtId="9" fontId="0" fillId="0" borderId="1" xfId="3" applyFont="1" applyBorder="1"/>
    <xf numFmtId="9" fontId="0" fillId="0" borderId="1" xfId="3" applyFont="1" applyFill="1" applyBorder="1"/>
    <xf numFmtId="0" fontId="0" fillId="0" borderId="5" xfId="0" applyBorder="1"/>
    <xf numFmtId="9" fontId="0" fillId="0" borderId="1" xfId="0" applyNumberFormat="1" applyBorder="1"/>
    <xf numFmtId="0" fontId="6" fillId="0" borderId="1" xfId="0" applyFont="1" applyBorder="1" applyAlignment="1">
      <alignment horizontal="left" vertical="top" wrapText="1"/>
    </xf>
    <xf numFmtId="0" fontId="9" fillId="4" borderId="27" xfId="1" applyFont="1" applyFill="1" applyBorder="1" applyAlignment="1">
      <alignment horizontal="center" vertical="center" wrapText="1"/>
    </xf>
    <xf numFmtId="0" fontId="9" fillId="4" borderId="0" xfId="1" applyFont="1" applyFill="1" applyBorder="1" applyAlignment="1">
      <alignment horizontal="center" vertical="center" wrapText="1"/>
    </xf>
    <xf numFmtId="0" fontId="9" fillId="4" borderId="32" xfId="1" applyFont="1" applyFill="1" applyBorder="1" applyAlignment="1">
      <alignment horizontal="center" vertical="center" wrapText="1"/>
    </xf>
    <xf numFmtId="0" fontId="9" fillId="4" borderId="29" xfId="1" applyFont="1" applyFill="1" applyBorder="1" applyAlignment="1">
      <alignment horizontal="center" vertical="center" wrapText="1"/>
    </xf>
    <xf numFmtId="0" fontId="9" fillId="4" borderId="24" xfId="1" applyFont="1" applyFill="1" applyBorder="1" applyAlignment="1">
      <alignment horizontal="center" vertical="center" wrapText="1"/>
    </xf>
    <xf numFmtId="0" fontId="9" fillId="4" borderId="25" xfId="1" applyFont="1" applyFill="1" applyBorder="1" applyAlignment="1">
      <alignment horizontal="center" vertical="center" wrapText="1"/>
    </xf>
    <xf numFmtId="0" fontId="0" fillId="0" borderId="30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35" xfId="0" applyBorder="1" applyAlignment="1">
      <alignment horizontal="center"/>
    </xf>
    <xf numFmtId="0" fontId="4" fillId="3" borderId="19" xfId="0" applyFont="1" applyFill="1" applyBorder="1" applyAlignment="1">
      <alignment horizontal="center" vertical="center" wrapText="1"/>
    </xf>
    <xf numFmtId="0" fontId="4" fillId="3" borderId="18" xfId="0" applyFont="1" applyFill="1" applyBorder="1" applyAlignment="1">
      <alignment horizontal="center" vertical="center" wrapText="1"/>
    </xf>
    <xf numFmtId="0" fontId="4" fillId="3" borderId="21" xfId="0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4" fillId="3" borderId="20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4" fillId="0" borderId="19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4" fillId="3" borderId="29" xfId="0" applyFont="1" applyFill="1" applyBorder="1" applyAlignment="1">
      <alignment horizontal="center"/>
    </xf>
    <xf numFmtId="0" fontId="4" fillId="3" borderId="24" xfId="0" applyFont="1" applyFill="1" applyBorder="1" applyAlignment="1">
      <alignment horizontal="center"/>
    </xf>
    <xf numFmtId="0" fontId="4" fillId="3" borderId="25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3" fillId="3" borderId="12" xfId="0" applyFont="1" applyFill="1" applyBorder="1" applyAlignment="1">
      <alignment horizontal="center"/>
    </xf>
    <xf numFmtId="0" fontId="3" fillId="3" borderId="13" xfId="0" applyFont="1" applyFill="1" applyBorder="1" applyAlignment="1">
      <alignment horizontal="center"/>
    </xf>
    <xf numFmtId="0" fontId="3" fillId="3" borderId="14" xfId="0" applyFont="1" applyFill="1" applyBorder="1" applyAlignment="1">
      <alignment horizontal="center"/>
    </xf>
    <xf numFmtId="0" fontId="3" fillId="4" borderId="29" xfId="0" applyFont="1" applyFill="1" applyBorder="1" applyAlignment="1">
      <alignment horizontal="center"/>
    </xf>
    <xf numFmtId="0" fontId="3" fillId="4" borderId="24" xfId="0" applyFont="1" applyFill="1" applyBorder="1" applyAlignment="1">
      <alignment horizontal="center"/>
    </xf>
    <xf numFmtId="0" fontId="3" fillId="4" borderId="25" xfId="0" applyFont="1" applyFill="1" applyBorder="1" applyAlignment="1">
      <alignment horizontal="center"/>
    </xf>
    <xf numFmtId="0" fontId="3" fillId="4" borderId="11" xfId="0" applyFont="1" applyFill="1" applyBorder="1" applyAlignment="1">
      <alignment horizontal="center"/>
    </xf>
    <xf numFmtId="0" fontId="3" fillId="4" borderId="10" xfId="0" applyFont="1" applyFill="1" applyBorder="1" applyAlignment="1">
      <alignment horizontal="center"/>
    </xf>
    <xf numFmtId="0" fontId="3" fillId="4" borderId="40" xfId="0" applyFont="1" applyFill="1" applyBorder="1" applyAlignment="1">
      <alignment horizontal="center"/>
    </xf>
    <xf numFmtId="0" fontId="3" fillId="4" borderId="9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29" xfId="0" applyFont="1" applyFill="1" applyBorder="1" applyAlignment="1">
      <alignment horizontal="center"/>
    </xf>
    <xf numFmtId="0" fontId="3" fillId="0" borderId="24" xfId="0" applyFont="1" applyFill="1" applyBorder="1" applyAlignment="1">
      <alignment horizontal="center"/>
    </xf>
    <xf numFmtId="0" fontId="3" fillId="0" borderId="25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0" borderId="40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3" fillId="0" borderId="14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3" fillId="4" borderId="42" xfId="0" applyFont="1" applyFill="1" applyBorder="1" applyAlignment="1">
      <alignment horizontal="center"/>
    </xf>
    <xf numFmtId="0" fontId="4" fillId="0" borderId="45" xfId="0" applyFont="1" applyBorder="1" applyAlignment="1">
      <alignment horizontal="center"/>
    </xf>
    <xf numFmtId="0" fontId="13" fillId="0" borderId="43" xfId="0" applyFont="1" applyFill="1" applyBorder="1" applyAlignment="1">
      <alignment horizontal="center" vertical="center" wrapText="1"/>
    </xf>
    <xf numFmtId="0" fontId="13" fillId="0" borderId="46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47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164" fontId="12" fillId="0" borderId="5" xfId="0" applyNumberFormat="1" applyFont="1" applyBorder="1" applyAlignment="1">
      <alignment horizontal="center"/>
    </xf>
    <xf numFmtId="164" fontId="12" fillId="0" borderId="47" xfId="0" applyNumberFormat="1" applyFont="1" applyBorder="1" applyAlignment="1">
      <alignment horizontal="center"/>
    </xf>
    <xf numFmtId="164" fontId="12" fillId="0" borderId="8" xfId="0" applyNumberFormat="1" applyFont="1" applyBorder="1" applyAlignment="1">
      <alignment horizontal="center"/>
    </xf>
  </cellXfs>
  <cellStyles count="4">
    <cellStyle name="Hipervínculo 2" xfId="2" xr:uid="{00000000-0005-0000-0000-000000000000}"/>
    <cellStyle name="Normal" xfId="0" builtinId="0"/>
    <cellStyle name="Normal 2" xfId="1" xr:uid="{00000000-0005-0000-0000-000002000000}"/>
    <cellStyle name="Porcentaje" xfId="3" builtinId="5"/>
  </cellStyles>
  <dxfs count="6">
    <dxf>
      <numFmt numFmtId="13" formatCode="0%"/>
    </dxf>
    <dxf>
      <alignment horizontal="center"/>
    </dxf>
    <dxf>
      <alignment horizontal="center"/>
    </dxf>
    <dxf>
      <numFmt numFmtId="14" formatCode="0.00%"/>
    </dxf>
    <dxf>
      <alignment horizontal="center"/>
    </dxf>
    <dxf>
      <alignment horizontal="center"/>
    </dxf>
  </dxfs>
  <tableStyles count="0" defaultTableStyle="TableStyleMedium2" defaultPivotStyle="PivotStyleLight16"/>
  <colors>
    <mruColors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cap="none" spc="2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CO"/>
              <a:t>LIDERAZGO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cap="none" spc="2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6"/>
            </a:solidFill>
            <a:ln w="9525" cap="flat" cmpd="sng" algn="ctr">
              <a:solidFill>
                <a:schemeClr val="accent6"/>
              </a:solidFill>
              <a:round/>
            </a:ln>
            <a:effectLst/>
          </c:spPr>
          <c:invertIfNegative val="0"/>
          <c:cat>
            <c:strRef>
              <c:f>ANALISIS!$B$3:$B$22</c:f>
              <c:strCache>
                <c:ptCount val="16"/>
                <c:pt idx="0">
                  <c:v>Dirección</c:v>
                </c:pt>
                <c:pt idx="5">
                  <c:v>Estímulo a la excelencia</c:v>
                </c:pt>
                <c:pt idx="10">
                  <c:v>Estímulo al trabajo en equipo</c:v>
                </c:pt>
                <c:pt idx="15">
                  <c:v>Solución de conflictos</c:v>
                </c:pt>
              </c:strCache>
            </c:strRef>
          </c:cat>
          <c:val>
            <c:numRef>
              <c:f>ANALISIS!$E$3:$E$22</c:f>
              <c:numCache>
                <c:formatCode>0.0</c:formatCode>
                <c:ptCount val="20"/>
                <c:pt idx="0">
                  <c:v>3.6382978723404253</c:v>
                </c:pt>
                <c:pt idx="5">
                  <c:v>3.1914893617021276</c:v>
                </c:pt>
                <c:pt idx="10">
                  <c:v>3.9787234042553195</c:v>
                </c:pt>
                <c:pt idx="15">
                  <c:v>3.1063829787234045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C2-49FC-85CA-1C56645587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92214968"/>
        <c:axId val="192213792"/>
      </c:barChart>
      <c:catAx>
        <c:axId val="19221496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192213792"/>
        <c:crosses val="autoZero"/>
        <c:auto val="1"/>
        <c:lblAlgn val="ctr"/>
        <c:lblOffset val="100"/>
        <c:noMultiLvlLbl val="0"/>
      </c:catAx>
      <c:valAx>
        <c:axId val="19221379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1922149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19050" cap="flat" cmpd="sng" algn="ctr">
      <a:solidFill>
        <a:schemeClr val="tx1"/>
      </a:solidFill>
      <a:round/>
    </a:ln>
    <a:effectLst/>
  </c:spPr>
  <c:txPr>
    <a:bodyPr/>
    <a:lstStyle/>
    <a:p>
      <a:pPr>
        <a:defRPr sz="120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CO"/>
              <a:t>Clima</a:t>
            </a:r>
            <a:r>
              <a:rPr lang="es-CO" baseline="0"/>
              <a:t> organizacional en relación con el tipo de personal</a:t>
            </a:r>
            <a:endParaRPr lang="es-CO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736F-4221-9E10-CE7955DA30DE}"/>
              </c:ext>
            </c:extLst>
          </c:dPt>
          <c:dPt>
            <c:idx val="1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736F-4221-9E10-CE7955DA30DE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736F-4221-9E10-CE7955DA30D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'tipo de personal'!$B$1:$D$1</c:f>
              <c:strCache>
                <c:ptCount val="3"/>
                <c:pt idx="0">
                  <c:v>Asistencial</c:v>
                </c:pt>
                <c:pt idx="1">
                  <c:v>Administrativo</c:v>
                </c:pt>
                <c:pt idx="2">
                  <c:v>Apoyo</c:v>
                </c:pt>
              </c:strCache>
            </c:strRef>
          </c:cat>
          <c:val>
            <c:numRef>
              <c:f>'tipo de personal'!$B$51:$D$51</c:f>
              <c:numCache>
                <c:formatCode>0%</c:formatCode>
                <c:ptCount val="3"/>
                <c:pt idx="0">
                  <c:v>0.3502659574468085</c:v>
                </c:pt>
                <c:pt idx="1">
                  <c:v>0.25877659574468093</c:v>
                </c:pt>
                <c:pt idx="2">
                  <c:v>6.0372340425531926E-2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90-4C13-A6B0-73683A32FB25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6173643919510061"/>
          <c:y val="0.79789415776423145"/>
          <c:w val="0.67652690288713913"/>
          <c:h val="0.1740848213218640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CO"/>
              <a:t>Porcentaje</a:t>
            </a:r>
            <a:r>
              <a:rPr lang="es-CO" baseline="0"/>
              <a:t> de satisfacción del clima organizacional segun el tipo de personal</a:t>
            </a:r>
            <a:endParaRPr lang="es-CO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4-B516-4F95-9240-1ED2828D9924}"/>
              </c:ext>
            </c:extLst>
          </c:dPt>
          <c:dPt>
            <c:idx val="1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2-B516-4F95-9240-1ED2828D9924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B516-4F95-9240-1ED2828D9924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AEBE9054-750B-420D-8A95-8A652D6B4525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4-B516-4F95-9240-1ED2828D9924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DAC2B33A-1727-4D84-BDA6-0645323CA365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B516-4F95-9240-1ED2828D9924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F2841BFB-23A4-4F87-BDDE-386A6D723E88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B516-4F95-9240-1ED2828D992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ctr"/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'tipo de personal'!$B$1:$D$1</c:f>
              <c:strCache>
                <c:ptCount val="3"/>
                <c:pt idx="0">
                  <c:v>Asistencial</c:v>
                </c:pt>
                <c:pt idx="1">
                  <c:v>Administrativo</c:v>
                </c:pt>
                <c:pt idx="2">
                  <c:v>Apoyo</c:v>
                </c:pt>
              </c:strCache>
            </c:strRef>
          </c:cat>
          <c:val>
            <c:numRef>
              <c:f>'tipo de personal'!$B$49:$D$49</c:f>
              <c:numCache>
                <c:formatCode>0%</c:formatCode>
                <c:ptCount val="3"/>
                <c:pt idx="0">
                  <c:v>0.63317307692307689</c:v>
                </c:pt>
                <c:pt idx="1">
                  <c:v>0.71544117647058847</c:v>
                </c:pt>
                <c:pt idx="2">
                  <c:v>0.70937500000000009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16-4F95-9240-1ED2828D992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4784755030621172"/>
          <c:y val="0.83058541112926876"/>
          <c:w val="0.6959713473315835"/>
          <c:h val="0.164744420435774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440" b="0" i="0" u="none" strike="noStrike" kern="1200" cap="none" spc="2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CO"/>
              <a:t>MOTIVACIÓN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440" b="0" i="0" u="none" strike="noStrike" kern="1200" cap="none" spc="2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6"/>
            </a:solidFill>
            <a:ln w="9525" cap="flat" cmpd="sng" algn="ctr">
              <a:solidFill>
                <a:schemeClr val="accent6"/>
              </a:solidFill>
              <a:round/>
            </a:ln>
            <a:effectLst/>
          </c:spPr>
          <c:invertIfNegative val="0"/>
          <c:cat>
            <c:strRef>
              <c:f>ANALISIS!$B$25:$B$44</c:f>
              <c:strCache>
                <c:ptCount val="16"/>
                <c:pt idx="0">
                  <c:v>Realización personal</c:v>
                </c:pt>
                <c:pt idx="5">
                  <c:v>Reconocimiento de la aportación</c:v>
                </c:pt>
                <c:pt idx="10">
                  <c:v>Responsabilidad</c:v>
                </c:pt>
                <c:pt idx="15">
                  <c:v>Adecuación de las condiciones de trabajo</c:v>
                </c:pt>
              </c:strCache>
            </c:strRef>
          </c:cat>
          <c:val>
            <c:numRef>
              <c:f>ANALISIS!$E$25:$E$44</c:f>
              <c:numCache>
                <c:formatCode>0.0</c:formatCode>
                <c:ptCount val="20"/>
                <c:pt idx="0">
                  <c:v>4.0425531914893611</c:v>
                </c:pt>
                <c:pt idx="5">
                  <c:v>2.7021276595744679</c:v>
                </c:pt>
                <c:pt idx="10">
                  <c:v>2.7659574468085109</c:v>
                </c:pt>
                <c:pt idx="15">
                  <c:v>3.936170212765957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4C-4C7E-A1C8-2CE71D3CC1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92214576"/>
        <c:axId val="192213400"/>
      </c:barChart>
      <c:catAx>
        <c:axId val="1922145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2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192213400"/>
        <c:crosses val="autoZero"/>
        <c:auto val="1"/>
        <c:lblAlgn val="ctr"/>
        <c:lblOffset val="100"/>
        <c:noMultiLvlLbl val="0"/>
      </c:catAx>
      <c:valAx>
        <c:axId val="19221340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2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1922145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19050" cap="flat" cmpd="sng" algn="ctr">
      <a:solidFill>
        <a:schemeClr val="tx1"/>
      </a:solidFill>
      <a:round/>
    </a:ln>
    <a:effectLst/>
  </c:spPr>
  <c:txPr>
    <a:bodyPr/>
    <a:lstStyle/>
    <a:p>
      <a:pPr>
        <a:defRPr lang="en-US" sz="1200" b="0" i="0" u="none" strike="noStrike" kern="1200" baseline="0">
          <a:solidFill>
            <a:schemeClr val="tx1"/>
          </a:solidFill>
          <a:latin typeface="Arial" panose="020B0604020202020204" pitchFamily="34" charset="0"/>
          <a:ea typeface="+mn-ea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cap="none" spc="2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CO"/>
              <a:t>RECIPROCIDAD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cap="none" spc="2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6"/>
            </a:solidFill>
            <a:ln w="9525" cap="flat" cmpd="sng" algn="ctr">
              <a:solidFill>
                <a:schemeClr val="accent6"/>
              </a:solidFill>
              <a:round/>
            </a:ln>
            <a:effectLst/>
          </c:spPr>
          <c:invertIfNegative val="0"/>
          <c:cat>
            <c:strRef>
              <c:f>ANALISIS!$B$48:$B$67</c:f>
              <c:strCache>
                <c:ptCount val="16"/>
                <c:pt idx="0">
                  <c:v>Aplicación al trabajo</c:v>
                </c:pt>
                <c:pt idx="5">
                  <c:v>Cuidado del patrimonio institucional</c:v>
                </c:pt>
                <c:pt idx="10">
                  <c:v>Retribución</c:v>
                </c:pt>
                <c:pt idx="15">
                  <c:v>Equidad</c:v>
                </c:pt>
              </c:strCache>
            </c:strRef>
          </c:cat>
          <c:val>
            <c:numRef>
              <c:f>ANALISIS!$E$48:$E$67</c:f>
              <c:numCache>
                <c:formatCode>0.0</c:formatCode>
                <c:ptCount val="20"/>
                <c:pt idx="0">
                  <c:v>3</c:v>
                </c:pt>
                <c:pt idx="5">
                  <c:v>3.2553191489361701</c:v>
                </c:pt>
                <c:pt idx="10">
                  <c:v>3.3829787234042552</c:v>
                </c:pt>
                <c:pt idx="15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4A-4C31-8EBF-67C41FE5C0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248884008"/>
        <c:axId val="248886360"/>
      </c:barChart>
      <c:catAx>
        <c:axId val="24888400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248886360"/>
        <c:crosses val="autoZero"/>
        <c:auto val="1"/>
        <c:lblAlgn val="ctr"/>
        <c:lblOffset val="100"/>
        <c:noMultiLvlLbl val="0"/>
      </c:catAx>
      <c:valAx>
        <c:axId val="2488863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2488840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19050" cap="flat" cmpd="sng" algn="ctr">
      <a:solidFill>
        <a:schemeClr val="tx1"/>
      </a:solidFill>
      <a:round/>
    </a:ln>
    <a:effectLst/>
  </c:spPr>
  <c:txPr>
    <a:bodyPr/>
    <a:lstStyle/>
    <a:p>
      <a:pPr>
        <a:defRPr sz="120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cap="none" spc="2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CO"/>
              <a:t>PARTICIPACIÓN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cap="none" spc="2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6"/>
            </a:solidFill>
            <a:ln w="9525" cap="flat" cmpd="sng" algn="ctr">
              <a:solidFill>
                <a:schemeClr val="accent6"/>
              </a:solidFill>
              <a:round/>
            </a:ln>
            <a:effectLst/>
          </c:spPr>
          <c:invertIfNegative val="0"/>
          <c:cat>
            <c:strRef>
              <c:f>ANALISIS!$B$71:$B$90</c:f>
              <c:strCache>
                <c:ptCount val="16"/>
                <c:pt idx="0">
                  <c:v>Compromiso con la productividad</c:v>
                </c:pt>
                <c:pt idx="5">
                  <c:v>Compatibilidad de intereses</c:v>
                </c:pt>
                <c:pt idx="10">
                  <c:v>Intercambio de información</c:v>
                </c:pt>
                <c:pt idx="15">
                  <c:v>Involucración al cambio</c:v>
                </c:pt>
              </c:strCache>
            </c:strRef>
          </c:cat>
          <c:val>
            <c:numRef>
              <c:f>ANALISIS!$E$71:$E$90</c:f>
              <c:numCache>
                <c:formatCode>0.0</c:formatCode>
                <c:ptCount val="20"/>
                <c:pt idx="0">
                  <c:v>3.4042553191489362</c:v>
                </c:pt>
                <c:pt idx="5">
                  <c:v>3.5106382978723403</c:v>
                </c:pt>
                <c:pt idx="10">
                  <c:v>3.1063829787234045</c:v>
                </c:pt>
                <c:pt idx="15">
                  <c:v>3.5319148936170208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5F-4170-9F7B-5FD8E0D253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248886752"/>
        <c:axId val="248884792"/>
      </c:barChart>
      <c:catAx>
        <c:axId val="24888675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248884792"/>
        <c:crosses val="autoZero"/>
        <c:auto val="1"/>
        <c:lblAlgn val="ctr"/>
        <c:lblOffset val="100"/>
        <c:noMultiLvlLbl val="0"/>
      </c:catAx>
      <c:valAx>
        <c:axId val="24888479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2488867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19050" cap="flat" cmpd="sng" algn="ctr">
      <a:solidFill>
        <a:schemeClr val="tx1"/>
      </a:solidFill>
      <a:round/>
    </a:ln>
    <a:effectLst/>
  </c:spPr>
  <c:txPr>
    <a:bodyPr/>
    <a:lstStyle/>
    <a:p>
      <a:pPr>
        <a:defRPr sz="120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[Anexo 5-. Procesamiento de datos.xlsx]tablas dinamicas!TablaDinámica6</c:name>
    <c:fmtId val="0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cap="none" spc="2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/>
              <a:t>NIVEL EDUCATIVO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cap="none" spc="2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title>
    <c:autoTitleDeleted val="0"/>
    <c:pivotFmts>
      <c:pivotFmt>
        <c:idx val="0"/>
        <c:spPr>
          <a:gradFill rotWithShape="1">
            <a:gsLst>
              <a:gs pos="0">
                <a:schemeClr val="accent6">
                  <a:lumMod val="110000"/>
                  <a:satMod val="105000"/>
                  <a:tint val="67000"/>
                </a:schemeClr>
              </a:gs>
              <a:gs pos="50000">
                <a:schemeClr val="accent6">
                  <a:lumMod val="105000"/>
                  <a:satMod val="103000"/>
                  <a:tint val="73000"/>
                </a:schemeClr>
              </a:gs>
              <a:gs pos="100000">
                <a:schemeClr val="accent6">
                  <a:lumMod val="105000"/>
                  <a:satMod val="109000"/>
                  <a:tint val="81000"/>
                </a:schemeClr>
              </a:gs>
            </a:gsLst>
            <a:lin ang="5400000" scaled="0"/>
          </a:gradFill>
          <a:ln w="19050" cap="flat" cmpd="sng" algn="ctr">
            <a:solidFill>
              <a:schemeClr val="accent6">
                <a:shade val="95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C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gradFill rotWithShape="1">
            <a:gsLst>
              <a:gs pos="0">
                <a:schemeClr val="accent6">
                  <a:lumMod val="110000"/>
                  <a:satMod val="105000"/>
                  <a:tint val="67000"/>
                </a:schemeClr>
              </a:gs>
              <a:gs pos="50000">
                <a:schemeClr val="accent6">
                  <a:lumMod val="105000"/>
                  <a:satMod val="103000"/>
                  <a:tint val="73000"/>
                </a:schemeClr>
              </a:gs>
              <a:gs pos="100000">
                <a:schemeClr val="accent6">
                  <a:lumMod val="105000"/>
                  <a:satMod val="109000"/>
                  <a:tint val="81000"/>
                </a:schemeClr>
              </a:gs>
            </a:gsLst>
            <a:lin ang="5400000" scaled="0"/>
          </a:gradFill>
          <a:ln w="9525" cap="flat" cmpd="sng" algn="ctr">
            <a:solidFill>
              <a:schemeClr val="accent6">
                <a:shade val="95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C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'tablas dinamicas'!$B$19</c:f>
              <c:strCache>
                <c:ptCount val="1"/>
                <c:pt idx="0">
                  <c:v>RESPUESTAS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lumMod val="110000"/>
                    <a:satMod val="105000"/>
                    <a:tint val="67000"/>
                  </a:schemeClr>
                </a:gs>
                <a:gs pos="50000">
                  <a:schemeClr val="accent6">
                    <a:lumMod val="105000"/>
                    <a:satMod val="103000"/>
                    <a:tint val="73000"/>
                  </a:schemeClr>
                </a:gs>
                <a:gs pos="100000">
                  <a:schemeClr val="accent6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19050" cap="flat" cmpd="sng" algn="ctr">
              <a:solidFill>
                <a:schemeClr val="accent6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'tablas dinamicas'!$A$20:$A$26</c:f>
              <c:strCache>
                <c:ptCount val="6"/>
                <c:pt idx="0">
                  <c:v>Primaria completa</c:v>
                </c:pt>
                <c:pt idx="1">
                  <c:v>Segundaria completa</c:v>
                </c:pt>
                <c:pt idx="2">
                  <c:v>Técnica o tecnología completa</c:v>
                </c:pt>
                <c:pt idx="3">
                  <c:v>Universidad completa</c:v>
                </c:pt>
                <c:pt idx="4">
                  <c:v>Uno o más años de técnica o tecnológica</c:v>
                </c:pt>
                <c:pt idx="5">
                  <c:v>Uno o más años de universidad</c:v>
                </c:pt>
              </c:strCache>
            </c:strRef>
          </c:cat>
          <c:val>
            <c:numRef>
              <c:f>'tablas dinamicas'!$B$20:$B$26</c:f>
              <c:numCache>
                <c:formatCode>General</c:formatCode>
                <c:ptCount val="6"/>
                <c:pt idx="0">
                  <c:v>1</c:v>
                </c:pt>
                <c:pt idx="1">
                  <c:v>3</c:v>
                </c:pt>
                <c:pt idx="2">
                  <c:v>16</c:v>
                </c:pt>
                <c:pt idx="3">
                  <c:v>14</c:v>
                </c:pt>
                <c:pt idx="4">
                  <c:v>9</c:v>
                </c:pt>
                <c:pt idx="5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8B-4A87-871E-D078340E7B90}"/>
            </c:ext>
          </c:extLst>
        </c:ser>
        <c:ser>
          <c:idx val="1"/>
          <c:order val="1"/>
          <c:tx>
            <c:strRef>
              <c:f>'tablas dinamicas'!$C$19</c:f>
              <c:strCache>
                <c:ptCount val="1"/>
                <c:pt idx="0">
                  <c:v>PORCENTAJE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lumMod val="110000"/>
                    <a:satMod val="105000"/>
                    <a:tint val="67000"/>
                  </a:schemeClr>
                </a:gs>
                <a:gs pos="50000">
                  <a:schemeClr val="accent5">
                    <a:lumMod val="105000"/>
                    <a:satMod val="103000"/>
                    <a:tint val="73000"/>
                  </a:schemeClr>
                </a:gs>
                <a:gs pos="100000">
                  <a:schemeClr val="accent5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5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'tablas dinamicas'!$A$20:$A$26</c:f>
              <c:strCache>
                <c:ptCount val="6"/>
                <c:pt idx="0">
                  <c:v>Primaria completa</c:v>
                </c:pt>
                <c:pt idx="1">
                  <c:v>Segundaria completa</c:v>
                </c:pt>
                <c:pt idx="2">
                  <c:v>Técnica o tecnología completa</c:v>
                </c:pt>
                <c:pt idx="3">
                  <c:v>Universidad completa</c:v>
                </c:pt>
                <c:pt idx="4">
                  <c:v>Uno o más años de técnica o tecnológica</c:v>
                </c:pt>
                <c:pt idx="5">
                  <c:v>Uno o más años de universidad</c:v>
                </c:pt>
              </c:strCache>
            </c:strRef>
          </c:cat>
          <c:val>
            <c:numRef>
              <c:f>'tablas dinamicas'!$C$20:$C$26</c:f>
              <c:numCache>
                <c:formatCode>0.00%</c:formatCode>
                <c:ptCount val="6"/>
                <c:pt idx="0">
                  <c:v>2.1276595744680851E-2</c:v>
                </c:pt>
                <c:pt idx="1">
                  <c:v>6.3829787234042548E-2</c:v>
                </c:pt>
                <c:pt idx="2">
                  <c:v>0.34042553191489361</c:v>
                </c:pt>
                <c:pt idx="3">
                  <c:v>0.2978723404255319</c:v>
                </c:pt>
                <c:pt idx="4">
                  <c:v>0.19148936170212766</c:v>
                </c:pt>
                <c:pt idx="5">
                  <c:v>8.5106382978723402E-2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79A-4AA3-8511-860F1E66784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589388208"/>
        <c:axId val="714759568"/>
      </c:barChart>
      <c:catAx>
        <c:axId val="5893882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714759568"/>
        <c:crosses val="autoZero"/>
        <c:auto val="1"/>
        <c:lblAlgn val="ctr"/>
        <c:lblOffset val="100"/>
        <c:noMultiLvlLbl val="0"/>
      </c:catAx>
      <c:valAx>
        <c:axId val="7147595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5893882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[Anexo 5-. Procesamiento de datos.xlsx]tablas dinamicas!TablaDinámica12</c:name>
    <c:fmtId val="0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/>
              <a:t>TIPO DE PERSONAL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title>
    <c:autoTitleDeleted val="0"/>
    <c:pivotFmts>
      <c:pivotFmt>
        <c:idx val="0"/>
        <c:spPr>
          <a:gradFill rotWithShape="1">
            <a:gsLst>
              <a:gs pos="0">
                <a:schemeClr val="accent6">
                  <a:lumMod val="110000"/>
                  <a:satMod val="105000"/>
                  <a:tint val="67000"/>
                </a:schemeClr>
              </a:gs>
              <a:gs pos="50000">
                <a:schemeClr val="accent6">
                  <a:lumMod val="105000"/>
                  <a:satMod val="103000"/>
                  <a:tint val="73000"/>
                </a:schemeClr>
              </a:gs>
              <a:gs pos="100000">
                <a:schemeClr val="accent6">
                  <a:lumMod val="105000"/>
                  <a:satMod val="109000"/>
                  <a:tint val="81000"/>
                </a:schemeClr>
              </a:gs>
            </a:gsLst>
            <a:lin ang="5400000" scaled="0"/>
          </a:gradFill>
          <a:ln w="19050" cap="flat" cmpd="sng" algn="ctr">
            <a:solidFill>
              <a:schemeClr val="accent6">
                <a:shade val="95000"/>
              </a:schemeClr>
            </a:solidFill>
            <a:round/>
          </a:ln>
          <a:effectLst/>
        </c:spPr>
        <c:marker>
          <c:symbol val="none"/>
        </c:marker>
        <c:dLbl>
          <c:idx val="0"/>
          <c:numFmt formatCode="0%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C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gradFill rotWithShape="1">
            <a:gsLst>
              <a:gs pos="0">
                <a:schemeClr val="accent6">
                  <a:lumMod val="110000"/>
                  <a:satMod val="105000"/>
                  <a:tint val="67000"/>
                </a:schemeClr>
              </a:gs>
              <a:gs pos="50000">
                <a:schemeClr val="accent6">
                  <a:lumMod val="105000"/>
                  <a:satMod val="103000"/>
                  <a:tint val="73000"/>
                </a:schemeClr>
              </a:gs>
              <a:gs pos="100000">
                <a:schemeClr val="accent6">
                  <a:lumMod val="105000"/>
                  <a:satMod val="109000"/>
                  <a:tint val="81000"/>
                </a:schemeClr>
              </a:gs>
            </a:gsLst>
            <a:lin ang="5400000" scaled="0"/>
          </a:gradFill>
          <a:ln w="19050" cap="flat" cmpd="sng" algn="ctr">
            <a:solidFill>
              <a:schemeClr val="accent6">
                <a:shade val="95000"/>
              </a:schemeClr>
            </a:solidFill>
            <a:round/>
          </a:ln>
          <a:effectLst/>
        </c:spPr>
        <c:dLbl>
          <c:idx val="0"/>
          <c:layout>
            <c:manualLayout>
              <c:x val="-5.0925337632079971E-17"/>
              <c:y val="8.7962962962962965E-2"/>
            </c:manualLayout>
          </c:layout>
          <c:numFmt formatCode="0%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C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gradFill rotWithShape="1">
            <a:gsLst>
              <a:gs pos="0">
                <a:schemeClr val="accent6">
                  <a:lumMod val="110000"/>
                  <a:satMod val="105000"/>
                  <a:tint val="67000"/>
                </a:schemeClr>
              </a:gs>
              <a:gs pos="50000">
                <a:schemeClr val="accent6">
                  <a:lumMod val="105000"/>
                  <a:satMod val="103000"/>
                  <a:tint val="73000"/>
                </a:schemeClr>
              </a:gs>
              <a:gs pos="100000">
                <a:schemeClr val="accent6">
                  <a:lumMod val="105000"/>
                  <a:satMod val="109000"/>
                  <a:tint val="81000"/>
                </a:schemeClr>
              </a:gs>
            </a:gsLst>
            <a:lin ang="5400000" scaled="0"/>
          </a:gradFill>
          <a:ln w="19050" cap="flat" cmpd="sng" algn="ctr">
            <a:solidFill>
              <a:schemeClr val="accent6">
                <a:shade val="95000"/>
              </a:schemeClr>
            </a:solidFill>
            <a:round/>
          </a:ln>
          <a:effectLst/>
        </c:spPr>
        <c:dLbl>
          <c:idx val="0"/>
          <c:layout>
            <c:manualLayout>
              <c:x val="0"/>
              <c:y val="7.8703703703703665E-2"/>
            </c:manualLayout>
          </c:layout>
          <c:numFmt formatCode="0%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C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gradFill rotWithShape="1">
            <a:gsLst>
              <a:gs pos="0">
                <a:schemeClr val="accent6">
                  <a:lumMod val="110000"/>
                  <a:satMod val="105000"/>
                  <a:tint val="67000"/>
                </a:schemeClr>
              </a:gs>
              <a:gs pos="50000">
                <a:schemeClr val="accent6">
                  <a:lumMod val="105000"/>
                  <a:satMod val="103000"/>
                  <a:tint val="73000"/>
                </a:schemeClr>
              </a:gs>
              <a:gs pos="100000">
                <a:schemeClr val="accent6">
                  <a:lumMod val="105000"/>
                  <a:satMod val="109000"/>
                  <a:tint val="81000"/>
                </a:schemeClr>
              </a:gs>
            </a:gsLst>
            <a:lin ang="5400000" scaled="0"/>
          </a:gradFill>
          <a:ln w="19050" cap="flat" cmpd="sng" algn="ctr">
            <a:solidFill>
              <a:schemeClr val="accent6">
                <a:shade val="95000"/>
              </a:schemeClr>
            </a:solidFill>
            <a:round/>
          </a:ln>
          <a:effectLst/>
        </c:spPr>
        <c:dLbl>
          <c:idx val="0"/>
          <c:layout>
            <c:manualLayout>
              <c:x val="0"/>
              <c:y val="8.3333333333333329E-2"/>
            </c:manualLayout>
          </c:layout>
          <c:numFmt formatCode="0%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C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'tablas dinamicas'!$B$34</c:f>
              <c:strCache>
                <c:ptCount val="1"/>
                <c:pt idx="0">
                  <c:v>Total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lumMod val="110000"/>
                    <a:satMod val="105000"/>
                    <a:tint val="67000"/>
                  </a:schemeClr>
                </a:gs>
                <a:gs pos="50000">
                  <a:schemeClr val="accent6">
                    <a:lumMod val="105000"/>
                    <a:satMod val="103000"/>
                    <a:tint val="73000"/>
                  </a:schemeClr>
                </a:gs>
                <a:gs pos="100000">
                  <a:schemeClr val="accent6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19050" cap="flat" cmpd="sng" algn="ctr">
              <a:solidFill>
                <a:schemeClr val="accent6">
                  <a:shade val="95000"/>
                </a:schemeClr>
              </a:solidFill>
              <a:round/>
            </a:ln>
            <a:effectLst/>
          </c:spPr>
          <c:invertIfNegative val="0"/>
          <c:dPt>
            <c:idx val="0"/>
            <c:invertIfNegative val="0"/>
            <c:bubble3D val="0"/>
            <c:spPr>
              <a:gradFill rotWithShape="1">
                <a:gsLst>
                  <a:gs pos="0">
                    <a:schemeClr val="accent6"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6"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6"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19050" cap="flat" cmpd="sng" algn="ctr">
                <a:solidFill>
                  <a:schemeClr val="accent6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E959-49C3-8B33-397AE0273C3D}"/>
              </c:ext>
            </c:extLst>
          </c:dPt>
          <c:dPt>
            <c:idx val="1"/>
            <c:invertIfNegative val="0"/>
            <c:bubble3D val="0"/>
            <c:spPr>
              <a:gradFill rotWithShape="1">
                <a:gsLst>
                  <a:gs pos="0">
                    <a:schemeClr val="accent6"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6"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6"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19050" cap="flat" cmpd="sng" algn="ctr">
                <a:solidFill>
                  <a:schemeClr val="accent6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E959-49C3-8B33-397AE0273C3D}"/>
              </c:ext>
            </c:extLst>
          </c:dPt>
          <c:dPt>
            <c:idx val="2"/>
            <c:invertIfNegative val="0"/>
            <c:bubble3D val="0"/>
            <c:spPr>
              <a:gradFill rotWithShape="1">
                <a:gsLst>
                  <a:gs pos="0">
                    <a:schemeClr val="accent6"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6"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6"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19050" cap="flat" cmpd="sng" algn="ctr">
                <a:solidFill>
                  <a:schemeClr val="accent6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4-E959-49C3-8B33-397AE0273C3D}"/>
              </c:ext>
            </c:extLst>
          </c:dPt>
          <c:dLbls>
            <c:dLbl>
              <c:idx val="0"/>
              <c:layout>
                <c:manualLayout>
                  <c:x val="-5.0925337632079971E-17"/>
                  <c:y val="8.796296296296296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959-49C3-8B33-397AE0273C3D}"/>
                </c:ext>
              </c:extLst>
            </c:dLbl>
            <c:dLbl>
              <c:idx val="1"/>
              <c:layout>
                <c:manualLayout>
                  <c:x val="0"/>
                  <c:y val="7.870370370370366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959-49C3-8B33-397AE0273C3D}"/>
                </c:ext>
              </c:extLst>
            </c:dLbl>
            <c:dLbl>
              <c:idx val="2"/>
              <c:layout>
                <c:manualLayout>
                  <c:x val="0"/>
                  <c:y val="8.333333333333332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959-49C3-8B33-397AE0273C3D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'tablas dinamicas'!$A$35:$A$38</c:f>
              <c:strCache>
                <c:ptCount val="3"/>
                <c:pt idx="0">
                  <c:v>Administrativo</c:v>
                </c:pt>
                <c:pt idx="1">
                  <c:v>Asistencial</c:v>
                </c:pt>
                <c:pt idx="2">
                  <c:v>Apoyo</c:v>
                </c:pt>
              </c:strCache>
            </c:strRef>
          </c:cat>
          <c:val>
            <c:numRef>
              <c:f>'tablas dinamicas'!$B$35:$B$38</c:f>
              <c:numCache>
                <c:formatCode>0.00%</c:formatCode>
                <c:ptCount val="3"/>
                <c:pt idx="0">
                  <c:v>0.36170212765957449</c:v>
                </c:pt>
                <c:pt idx="1">
                  <c:v>0.55319148936170215</c:v>
                </c:pt>
                <c:pt idx="2">
                  <c:v>8.5106382978723402E-2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59-49C3-8B33-397AE0273C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713373856"/>
        <c:axId val="713374272"/>
      </c:barChart>
      <c:catAx>
        <c:axId val="713373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713374272"/>
        <c:crosses val="autoZero"/>
        <c:auto val="1"/>
        <c:lblAlgn val="ctr"/>
        <c:lblOffset val="100"/>
        <c:noMultiLvlLbl val="0"/>
      </c:catAx>
      <c:valAx>
        <c:axId val="7133742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7133738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[Anexo 5-. Procesamiento de datos.xlsx]tablas dinamicas!TablaDinámica14</c:name>
    <c:fmtId val="0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cap="none" spc="2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/>
              <a:t>HORAS LABORALES DIARIAS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cap="none" spc="2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title>
    <c:autoTitleDeleted val="0"/>
    <c:pivotFmts>
      <c:pivotFmt>
        <c:idx val="0"/>
        <c:spPr>
          <a:gradFill rotWithShape="1">
            <a:gsLst>
              <a:gs pos="0">
                <a:schemeClr val="accent6">
                  <a:lumMod val="110000"/>
                  <a:satMod val="105000"/>
                  <a:tint val="67000"/>
                </a:schemeClr>
              </a:gs>
              <a:gs pos="50000">
                <a:schemeClr val="accent6">
                  <a:lumMod val="105000"/>
                  <a:satMod val="103000"/>
                  <a:tint val="73000"/>
                </a:schemeClr>
              </a:gs>
              <a:gs pos="100000">
                <a:schemeClr val="accent6">
                  <a:lumMod val="105000"/>
                  <a:satMod val="109000"/>
                  <a:tint val="81000"/>
                </a:schemeClr>
              </a:gs>
            </a:gsLst>
            <a:lin ang="5400000" scaled="0"/>
          </a:gradFill>
          <a:ln w="9525" cap="flat" cmpd="sng" algn="ctr">
            <a:solidFill>
              <a:schemeClr val="accent6">
                <a:shade val="95000"/>
              </a:schemeClr>
            </a:solidFill>
            <a:round/>
          </a:ln>
          <a:effectLst/>
        </c:spPr>
        <c:marker>
          <c:symbol val="none"/>
        </c:marker>
        <c:dLbl>
          <c:idx val="0"/>
          <c:numFmt formatCode="0.00%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C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'tablas dinamicas'!$L$42</c:f>
              <c:strCache>
                <c:ptCount val="1"/>
                <c:pt idx="0">
                  <c:v>Total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lumMod val="110000"/>
                    <a:satMod val="105000"/>
                    <a:tint val="67000"/>
                  </a:schemeClr>
                </a:gs>
                <a:gs pos="50000">
                  <a:schemeClr val="accent6">
                    <a:lumMod val="105000"/>
                    <a:satMod val="103000"/>
                    <a:tint val="73000"/>
                  </a:schemeClr>
                </a:gs>
                <a:gs pos="100000">
                  <a:schemeClr val="accent6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6">
                  <a:shade val="95000"/>
                </a:schemeClr>
              </a:solidFill>
              <a:round/>
            </a:ln>
            <a:effectLst/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'tablas dinamicas'!$K$43:$K$47</c:f>
              <c:strCache>
                <c:ptCount val="4"/>
                <c:pt idx="0">
                  <c:v>20 horas o más</c:v>
                </c:pt>
                <c:pt idx="1">
                  <c:v>Entre 13 y 19 horas diarias</c:v>
                </c:pt>
                <c:pt idx="2">
                  <c:v>Entre 6 y 12 horas diarias </c:v>
                </c:pt>
                <c:pt idx="3">
                  <c:v>Hasta 5 horas diarias</c:v>
                </c:pt>
              </c:strCache>
            </c:strRef>
          </c:cat>
          <c:val>
            <c:numRef>
              <c:f>'tablas dinamicas'!$L$43:$L$47</c:f>
              <c:numCache>
                <c:formatCode>0.00%</c:formatCode>
                <c:ptCount val="4"/>
                <c:pt idx="0">
                  <c:v>2.1276595744680851E-2</c:v>
                </c:pt>
                <c:pt idx="1">
                  <c:v>4.2553191489361701E-2</c:v>
                </c:pt>
                <c:pt idx="2">
                  <c:v>0.78723404255319152</c:v>
                </c:pt>
                <c:pt idx="3">
                  <c:v>0.14893617021276595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B1-471B-80F1-E8F7BCF836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483458032"/>
        <c:axId val="416786128"/>
      </c:barChart>
      <c:catAx>
        <c:axId val="483458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416786128"/>
        <c:crosses val="autoZero"/>
        <c:auto val="1"/>
        <c:lblAlgn val="ctr"/>
        <c:lblOffset val="100"/>
        <c:noMultiLvlLbl val="0"/>
      </c:catAx>
      <c:valAx>
        <c:axId val="416786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4834580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[Anexo 5-. Procesamiento de datos.xlsx]tablas dinamicas!TablaDinámica3</c:name>
    <c:fmtId val="3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/>
              <a:t>GENERO</a:t>
            </a:r>
          </a:p>
        </c:rich>
      </c:tx>
      <c:layout>
        <c:manualLayout>
          <c:xMode val="edge"/>
          <c:yMode val="edge"/>
          <c:x val="0.36970822397200342"/>
          <c:y val="7.768299795858850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title>
    <c:autoTitleDeleted val="0"/>
    <c:pivotFmts>
      <c:pivotFmt>
        <c:idx val="0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CO"/>
            </a:p>
          </c:txPr>
          <c:dLblPos val="bestFit"/>
          <c:showLegendKey val="0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</c:pivotFmt>
      <c:pivotFmt>
        <c:idx val="3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</c:pivotFmt>
      <c:pivotFmt>
        <c:idx val="4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</c:pivotFmt>
      <c:pivotFmt>
        <c:idx val="5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</c:pivotFmt>
    </c:pivotFmts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'tablas dinamicas'!$B$3</c:f>
              <c:strCache>
                <c:ptCount val="1"/>
                <c:pt idx="0">
                  <c:v>RESPUESTA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5844-41D4-A4B2-6902E6D21C18}"/>
              </c:ext>
            </c:extLst>
          </c:dPt>
          <c:dPt>
            <c:idx val="1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5844-41D4-A4B2-6902E6D21C1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bestFit"/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'tablas dinamicas'!$A$4:$A$6</c:f>
              <c:strCache>
                <c:ptCount val="2"/>
                <c:pt idx="0">
                  <c:v>Femenino</c:v>
                </c:pt>
                <c:pt idx="1">
                  <c:v>Masculino</c:v>
                </c:pt>
              </c:strCache>
            </c:strRef>
          </c:cat>
          <c:val>
            <c:numRef>
              <c:f>'tablas dinamicas'!$B$4:$B$6</c:f>
              <c:numCache>
                <c:formatCode>General</c:formatCode>
                <c:ptCount val="2"/>
                <c:pt idx="0">
                  <c:v>36</c:v>
                </c:pt>
                <c:pt idx="1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7F-43B3-9D8B-AC5B330BB26D}"/>
            </c:ext>
          </c:extLst>
        </c:ser>
        <c:ser>
          <c:idx val="1"/>
          <c:order val="1"/>
          <c:tx>
            <c:strRef>
              <c:f>'tablas dinamicas'!$C$3</c:f>
              <c:strCache>
                <c:ptCount val="1"/>
                <c:pt idx="0">
                  <c:v>PORCENTAJE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5844-41D4-A4B2-6902E6D21C18}"/>
              </c:ext>
            </c:extLst>
          </c:dPt>
          <c:dPt>
            <c:idx val="1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5844-41D4-A4B2-6902E6D21C18}"/>
              </c:ext>
            </c:extLst>
          </c:dPt>
          <c:cat>
            <c:strRef>
              <c:f>'tablas dinamicas'!$A$4:$A$6</c:f>
              <c:strCache>
                <c:ptCount val="2"/>
                <c:pt idx="0">
                  <c:v>Femenino</c:v>
                </c:pt>
                <c:pt idx="1">
                  <c:v>Masculino</c:v>
                </c:pt>
              </c:strCache>
            </c:strRef>
          </c:cat>
          <c:val>
            <c:numRef>
              <c:f>'tablas dinamicas'!$C$4:$C$6</c:f>
              <c:numCache>
                <c:formatCode>0.00%</c:formatCode>
                <c:ptCount val="2"/>
                <c:pt idx="0">
                  <c:v>0.76595744680851063</c:v>
                </c:pt>
                <c:pt idx="1">
                  <c:v>0.23404255319148937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A7F-43B3-9D8B-AC5B330BB2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32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CO" b="1"/>
              <a:t>Percepciones del clima organizacional, con</a:t>
            </a:r>
          </a:p>
          <a:p>
            <a:pPr>
              <a:defRPr b="1"/>
            </a:pPr>
            <a:r>
              <a:rPr lang="es-CO" b="1"/>
              <a:t>relación a las formas de contratación laboral</a:t>
            </a:r>
          </a:p>
        </c:rich>
      </c:tx>
      <c:layout>
        <c:manualLayout>
          <c:xMode val="edge"/>
          <c:yMode val="edge"/>
          <c:x val="0.3307402871602349"/>
          <c:y val="1.697712299257217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2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'tipo de contrato'!$B$1:$F$1</c:f>
              <c:strCache>
                <c:ptCount val="5"/>
                <c:pt idx="0">
                  <c:v>Prestación de servicios</c:v>
                </c:pt>
                <c:pt idx="1">
                  <c:v>Contrato a termino fijo</c:v>
                </c:pt>
                <c:pt idx="2">
                  <c:v>Contrato a termino indefinido</c:v>
                </c:pt>
                <c:pt idx="3">
                  <c:v>Carrera Administrativa</c:v>
                </c:pt>
                <c:pt idx="4">
                  <c:v>Provisionalidad</c:v>
                </c:pt>
              </c:strCache>
            </c:strRef>
          </c:cat>
          <c:val>
            <c:numRef>
              <c:f>'tipo de contrato'!$B$50:$F$50</c:f>
              <c:numCache>
                <c:formatCode>0%</c:formatCode>
                <c:ptCount val="5"/>
                <c:pt idx="0">
                  <c:v>0.70476190476190481</c:v>
                </c:pt>
                <c:pt idx="1">
                  <c:v>0.62968749999999996</c:v>
                </c:pt>
                <c:pt idx="2">
                  <c:v>0.61111111111111116</c:v>
                </c:pt>
                <c:pt idx="3">
                  <c:v>0.75</c:v>
                </c:pt>
                <c:pt idx="4">
                  <c:v>0.671875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7E-45C1-9A7C-9BFD092066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893526016"/>
        <c:axId val="1893523936"/>
      </c:barChart>
      <c:catAx>
        <c:axId val="18935260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CO"/>
                  <a:t>Tíipo de contrato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1893523936"/>
        <c:crosses val="autoZero"/>
        <c:auto val="1"/>
        <c:lblAlgn val="ctr"/>
        <c:lblOffset val="100"/>
        <c:noMultiLvlLbl val="0"/>
      </c:catAx>
      <c:valAx>
        <c:axId val="1893523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CO"/>
                  <a:t>Porcentaje de favorabilidad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CO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18935260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 dir="row">_xlchart.v2.0</cx:f>
      </cx:strDim>
      <cx:numDim type="val">
        <cx:f dir="row">_xlchart.v2.1</cx:f>
      </cx:numDim>
    </cx:data>
  </cx:chartData>
  <cx:chart>
    <cx:title pos="t" align="ctr" overlay="0"/>
    <cx:plotArea>
      <cx:plotAreaRegion>
        <cx:series layoutId="funnel" uniqueId="{C1342433-5D39-47BB-93A1-90E05FE81D91}">
          <cx:dataLabels>
            <cx:visibility seriesName="0" categoryName="0" value="1"/>
          </cx:dataLabels>
          <cx:dataId val="0"/>
        </cx:series>
      </cx:plotAreaRegion>
      <cx:axis id="0">
        <cx:catScaling gapWidth="0.0599999987"/>
        <cx:tickLabels/>
      </cx:axis>
    </cx:plotArea>
  </cx:chart>
</cx:chartSpace>
</file>

<file path=xl/charts/colors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41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06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06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06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chart" Target="../charts/chart8.xml"/></Relationships>
</file>

<file path=xl/drawings/_rels/drawing4.xml.rels><?xml version="1.0" encoding="UTF-8" standalone="yes"?>
<Relationships xmlns="http://schemas.openxmlformats.org/package/2006/relationships"><Relationship Id="rId2" Type="http://schemas.microsoft.com/office/2014/relationships/chartEx" Target="../charts/chartEx1.xml"/><Relationship Id="rId1" Type="http://schemas.openxmlformats.org/officeDocument/2006/relationships/chart" Target="../charts/chart9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203200</xdr:colOff>
      <xdr:row>1</xdr:row>
      <xdr:rowOff>4588</xdr:rowOff>
    </xdr:from>
    <xdr:to>
      <xdr:col>2</xdr:col>
      <xdr:colOff>222250</xdr:colOff>
      <xdr:row>6</xdr:row>
      <xdr:rowOff>279399</xdr:rowOff>
    </xdr:to>
    <xdr:pic>
      <xdr:nvPicPr>
        <xdr:cNvPr id="2" name="Imagen 1" descr="Quiénes Somos | Hospital Horacio Múñoz Suescún">
          <a:extLst>
            <a:ext uri="{FF2B5EF4-FFF2-40B4-BE49-F238E27FC236}">
              <a16:creationId xmlns:a16="http://schemas.microsoft.com/office/drawing/2014/main" id="{AD921E48-857C-4F0C-A6AB-1AAFE5466F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3200" y="195088"/>
          <a:ext cx="1225550" cy="12590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10583</xdr:colOff>
      <xdr:row>2</xdr:row>
      <xdr:rowOff>109309</xdr:rowOff>
    </xdr:from>
    <xdr:to>
      <xdr:col>14</xdr:col>
      <xdr:colOff>306916</xdr:colOff>
      <xdr:row>15</xdr:row>
      <xdr:rowOff>83153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554868</xdr:colOff>
      <xdr:row>22</xdr:row>
      <xdr:rowOff>106288</xdr:rowOff>
    </xdr:from>
    <xdr:to>
      <xdr:col>14</xdr:col>
      <xdr:colOff>78619</xdr:colOff>
      <xdr:row>39</xdr:row>
      <xdr:rowOff>15120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258535</xdr:colOff>
      <xdr:row>49</xdr:row>
      <xdr:rowOff>77560</xdr:rowOff>
    </xdr:from>
    <xdr:to>
      <xdr:col>14</xdr:col>
      <xdr:colOff>13606</xdr:colOff>
      <xdr:row>65</xdr:row>
      <xdr:rowOff>68036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258535</xdr:colOff>
      <xdr:row>71</xdr:row>
      <xdr:rowOff>50345</xdr:rowOff>
    </xdr:from>
    <xdr:to>
      <xdr:col>14</xdr:col>
      <xdr:colOff>108856</xdr:colOff>
      <xdr:row>88</xdr:row>
      <xdr:rowOff>40821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00000000-0008-0000-08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16</xdr:row>
      <xdr:rowOff>92075</xdr:rowOff>
    </xdr:from>
    <xdr:to>
      <xdr:col>11</xdr:col>
      <xdr:colOff>101600</xdr:colOff>
      <xdr:row>31</xdr:row>
      <xdr:rowOff>73025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BA2F61B2-47E8-4C0A-962C-D9426BDA9BC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241300</xdr:colOff>
      <xdr:row>31</xdr:row>
      <xdr:rowOff>57150</xdr:rowOff>
    </xdr:from>
    <xdr:to>
      <xdr:col>9</xdr:col>
      <xdr:colOff>130175</xdr:colOff>
      <xdr:row>47</xdr:row>
      <xdr:rowOff>34925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2E41F728-C687-4398-B821-CC533C7D7A9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758825</xdr:colOff>
      <xdr:row>48</xdr:row>
      <xdr:rowOff>47625</xdr:rowOff>
    </xdr:from>
    <xdr:to>
      <xdr:col>12</xdr:col>
      <xdr:colOff>250825</xdr:colOff>
      <xdr:row>63</xdr:row>
      <xdr:rowOff>28575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5CB34397-D540-4337-A962-90143220FE0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606425</xdr:colOff>
      <xdr:row>0</xdr:row>
      <xdr:rowOff>149225</xdr:rowOff>
    </xdr:from>
    <xdr:to>
      <xdr:col>9</xdr:col>
      <xdr:colOff>606425</xdr:colOff>
      <xdr:row>15</xdr:row>
      <xdr:rowOff>130175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133267A1-D2A5-49C0-8FDB-291DCC34BB8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619124</xdr:colOff>
      <xdr:row>26</xdr:row>
      <xdr:rowOff>115357</xdr:rowOff>
    </xdr:from>
    <xdr:to>
      <xdr:col>21</xdr:col>
      <xdr:colOff>687917</xdr:colOff>
      <xdr:row>51</xdr:row>
      <xdr:rowOff>105834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F4BE557F-AA11-4B37-99BA-4D3B4B89C86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746125</xdr:colOff>
      <xdr:row>54</xdr:row>
      <xdr:rowOff>21176</xdr:rowOff>
    </xdr:from>
    <xdr:to>
      <xdr:col>16</xdr:col>
      <xdr:colOff>746125</xdr:colOff>
      <xdr:row>69</xdr:row>
      <xdr:rowOff>65626</xdr:rowOff>
    </xdr:to>
    <mc:AlternateContent xmlns:mc="http://schemas.openxmlformats.org/markup-compatibility/2006">
      <mc:Choice xmlns:cx2="http://schemas.microsoft.com/office/drawing/2015/10/21/chartex" Requires="cx2">
        <xdr:graphicFrame macro="">
          <xdr:nvGraphicFramePr>
            <xdr:cNvPr id="4" name="Gráfico 3">
              <a:extLst>
                <a:ext uri="{FF2B5EF4-FFF2-40B4-BE49-F238E27FC236}">
                  <a16:creationId xmlns:a16="http://schemas.microsoft.com/office/drawing/2014/main" id="{17860EAC-9F78-49CA-80F3-314F075AEEA5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2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8880475" y="10670126"/>
              <a:ext cx="4572000" cy="290195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CO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517525</xdr:colOff>
      <xdr:row>3</xdr:row>
      <xdr:rowOff>152400</xdr:rowOff>
    </xdr:from>
    <xdr:to>
      <xdr:col>11</xdr:col>
      <xdr:colOff>517525</xdr:colOff>
      <xdr:row>18</xdr:row>
      <xdr:rowOff>133350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12819991-8127-4E2C-9859-6D5CF8C2F88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549275</xdr:colOff>
      <xdr:row>20</xdr:row>
      <xdr:rowOff>57156</xdr:rowOff>
    </xdr:from>
    <xdr:to>
      <xdr:col>11</xdr:col>
      <xdr:colOff>549275</xdr:colOff>
      <xdr:row>35</xdr:row>
      <xdr:rowOff>38106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4D52CF76-9129-4017-A8DB-A12AAA9E273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ICS SAS" refreshedDate="44370.46186747685" createdVersion="7" refreshedVersion="7" minRefreshableVersion="3" recordCount="47" xr:uid="{AC816748-52BD-452F-AF69-882083287719}">
  <cacheSource type="worksheet">
    <worksheetSource name="tabla"/>
  </cacheSource>
  <cacheFields count="88">
    <cacheField name="N°" numFmtId="0">
      <sharedItems/>
    </cacheField>
    <cacheField name="Genero" numFmtId="0">
      <sharedItems count="2">
        <s v="Femenino"/>
        <s v="Masculino"/>
      </sharedItems>
    </cacheField>
    <cacheField name="Edad" numFmtId="0">
      <sharedItems containsSemiMixedTypes="0" containsString="0" containsNumber="1" containsInteger="1" minValue="20" maxValue="61"/>
    </cacheField>
    <cacheField name="Nivel educativo" numFmtId="0">
      <sharedItems count="6">
        <s v="Técnica o tecnología completa"/>
        <s v="Uno o más años de técnica o tecnológica"/>
        <s v="Universidad completa"/>
        <s v="Segundaria completa"/>
        <s v="Uno o más años de universidad"/>
        <s v="Primaria completa"/>
      </sharedItems>
    </cacheField>
    <cacheField name="Tipo de contrato" numFmtId="0">
      <sharedItems count="5">
        <s v="Prestación de servicios"/>
        <s v="Contrato a termino fijo"/>
        <s v="Contrato a termino indefinido"/>
        <s v="Provisionalidad"/>
        <s v="Carrera Administrativa"/>
      </sharedItems>
    </cacheField>
    <cacheField name="Tiempo de servicio en la ESE" numFmtId="0">
      <sharedItems/>
    </cacheField>
    <cacheField name="Número de horas laborales diarias" numFmtId="0">
      <sharedItems count="4">
        <s v="Entre 6 y 12 horas diarias "/>
        <s v="20 horas o más"/>
        <s v="Hasta 5 horas diarias"/>
        <s v="Entre 13 y 19 horas diarias"/>
      </sharedItems>
    </cacheField>
    <cacheField name="Tipo de personal " numFmtId="0">
      <sharedItems count="3">
        <s v="Administrativo"/>
        <s v="Asistencial"/>
        <s v="Apoyo"/>
      </sharedItems>
    </cacheField>
    <cacheField name="A1" numFmtId="0">
      <sharedItems count="2">
        <s v="CORRECTO"/>
        <s v="INCORRECTO"/>
      </sharedItems>
    </cacheField>
    <cacheField name="A2" numFmtId="0">
      <sharedItems count="2">
        <s v="CORRECTO"/>
        <s v="INCORRECTO"/>
      </sharedItems>
    </cacheField>
    <cacheField name="A3" numFmtId="0">
      <sharedItems count="2">
        <s v="INCORRECTO"/>
        <s v="CORRECTO"/>
      </sharedItems>
    </cacheField>
    <cacheField name="A4" numFmtId="0">
      <sharedItems count="2">
        <s v="CORRECTO"/>
        <s v="INCORRECTO"/>
      </sharedItems>
    </cacheField>
    <cacheField name="A5" numFmtId="0">
      <sharedItems count="2">
        <s v="CORRECTO"/>
        <s v="INCORRECTO"/>
      </sharedItems>
    </cacheField>
    <cacheField name="A6" numFmtId="0">
      <sharedItems/>
    </cacheField>
    <cacheField name="A7" numFmtId="0">
      <sharedItems/>
    </cacheField>
    <cacheField name="A8" numFmtId="0">
      <sharedItems/>
    </cacheField>
    <cacheField name="A9" numFmtId="0">
      <sharedItems/>
    </cacheField>
    <cacheField name="A10" numFmtId="0">
      <sharedItems/>
    </cacheField>
    <cacheField name="A11" numFmtId="0">
      <sharedItems/>
    </cacheField>
    <cacheField name="A12" numFmtId="0">
      <sharedItems/>
    </cacheField>
    <cacheField name="A13" numFmtId="0">
      <sharedItems/>
    </cacheField>
    <cacheField name="A14" numFmtId="0">
      <sharedItems count="2">
        <s v="CORRECTO"/>
        <s v="INCORRECTO"/>
      </sharedItems>
    </cacheField>
    <cacheField name="A15" numFmtId="0">
      <sharedItems/>
    </cacheField>
    <cacheField name="A16" numFmtId="0">
      <sharedItems count="2">
        <s v="CORRECTO"/>
        <s v="INCORRECTO"/>
      </sharedItems>
    </cacheField>
    <cacheField name="A17" numFmtId="0">
      <sharedItems/>
    </cacheField>
    <cacheField name="A18" numFmtId="0">
      <sharedItems/>
    </cacheField>
    <cacheField name="A19" numFmtId="0">
      <sharedItems/>
    </cacheField>
    <cacheField name="A20" numFmtId="0">
      <sharedItems/>
    </cacheField>
    <cacheField name="A21" numFmtId="0">
      <sharedItems/>
    </cacheField>
    <cacheField name="A22" numFmtId="0">
      <sharedItems/>
    </cacheField>
    <cacheField name="A23" numFmtId="0">
      <sharedItems/>
    </cacheField>
    <cacheField name="A24" numFmtId="0">
      <sharedItems/>
    </cacheField>
    <cacheField name="A25" numFmtId="0">
      <sharedItems/>
    </cacheField>
    <cacheField name="A26" numFmtId="0">
      <sharedItems/>
    </cacheField>
    <cacheField name="A27" numFmtId="0">
      <sharedItems/>
    </cacheField>
    <cacheField name="A28" numFmtId="0">
      <sharedItems/>
    </cacheField>
    <cacheField name="A29" numFmtId="0">
      <sharedItems/>
    </cacheField>
    <cacheField name="A30" numFmtId="0">
      <sharedItems/>
    </cacheField>
    <cacheField name="A31" numFmtId="0">
      <sharedItems count="2">
        <s v="CORRECTO"/>
        <s v="INCORRECTO"/>
      </sharedItems>
    </cacheField>
    <cacheField name="A32" numFmtId="0">
      <sharedItems/>
    </cacheField>
    <cacheField name="A33" numFmtId="0">
      <sharedItems count="2">
        <s v="CORRECTO"/>
        <s v="INCORRECTO"/>
      </sharedItems>
    </cacheField>
    <cacheField name="A34" numFmtId="0">
      <sharedItems/>
    </cacheField>
    <cacheField name="A35" numFmtId="0">
      <sharedItems/>
    </cacheField>
    <cacheField name="A36" numFmtId="0">
      <sharedItems count="2">
        <s v="CORRECTO"/>
        <s v="INCORRECTO"/>
      </sharedItems>
    </cacheField>
    <cacheField name="A37" numFmtId="0">
      <sharedItems/>
    </cacheField>
    <cacheField name="A38" numFmtId="0">
      <sharedItems/>
    </cacheField>
    <cacheField name="A39" numFmtId="0">
      <sharedItems/>
    </cacheField>
    <cacheField name="A40" numFmtId="0">
      <sharedItems/>
    </cacheField>
    <cacheField name="A41" numFmtId="0">
      <sharedItems/>
    </cacheField>
    <cacheField name="A42" numFmtId="0">
      <sharedItems/>
    </cacheField>
    <cacheField name="A43" numFmtId="0">
      <sharedItems/>
    </cacheField>
    <cacheField name="A44" numFmtId="0">
      <sharedItems/>
    </cacheField>
    <cacheField name="A45" numFmtId="0">
      <sharedItems/>
    </cacheField>
    <cacheField name="A46" numFmtId="0">
      <sharedItems/>
    </cacheField>
    <cacheField name="A47" numFmtId="0">
      <sharedItems/>
    </cacheField>
    <cacheField name="A48" numFmtId="0">
      <sharedItems/>
    </cacheField>
    <cacheField name="A49" numFmtId="0">
      <sharedItems/>
    </cacheField>
    <cacheField name="A50" numFmtId="0">
      <sharedItems/>
    </cacheField>
    <cacheField name="A51" numFmtId="0">
      <sharedItems/>
    </cacheField>
    <cacheField name="A52" numFmtId="0">
      <sharedItems/>
    </cacheField>
    <cacheField name="A53" numFmtId="0">
      <sharedItems/>
    </cacheField>
    <cacheField name="A54" numFmtId="0">
      <sharedItems/>
    </cacheField>
    <cacheField name="A55" numFmtId="0">
      <sharedItems count="2">
        <s v="CORRECTO"/>
        <s v="INCORRECTO"/>
      </sharedItems>
    </cacheField>
    <cacheField name="A56" numFmtId="0">
      <sharedItems/>
    </cacheField>
    <cacheField name="A57" numFmtId="0">
      <sharedItems/>
    </cacheField>
    <cacheField name="A58" numFmtId="0">
      <sharedItems/>
    </cacheField>
    <cacheField name="A59" numFmtId="0">
      <sharedItems/>
    </cacheField>
    <cacheField name="A60" numFmtId="0">
      <sharedItems/>
    </cacheField>
    <cacheField name="A61" numFmtId="0">
      <sharedItems/>
    </cacheField>
    <cacheField name="A62" numFmtId="0">
      <sharedItems/>
    </cacheField>
    <cacheField name="A63" numFmtId="0">
      <sharedItems/>
    </cacheField>
    <cacheField name="A64" numFmtId="0">
      <sharedItems/>
    </cacheField>
    <cacheField name="A65" numFmtId="0">
      <sharedItems/>
    </cacheField>
    <cacheField name="A66" numFmtId="0">
      <sharedItems/>
    </cacheField>
    <cacheField name="A67" numFmtId="0">
      <sharedItems/>
    </cacheField>
    <cacheField name="A68" numFmtId="0">
      <sharedItems count="2">
        <s v="INCORRECTO"/>
        <s v="CORRECTO"/>
      </sharedItems>
    </cacheField>
    <cacheField name="A69" numFmtId="0">
      <sharedItems/>
    </cacheField>
    <cacheField name="A70" numFmtId="0">
      <sharedItems/>
    </cacheField>
    <cacheField name="A71" numFmtId="0">
      <sharedItems/>
    </cacheField>
    <cacheField name="A72" numFmtId="0">
      <sharedItems/>
    </cacheField>
    <cacheField name="A73" numFmtId="0">
      <sharedItems/>
    </cacheField>
    <cacheField name="A74" numFmtId="0">
      <sharedItems/>
    </cacheField>
    <cacheField name="A75" numFmtId="0">
      <sharedItems/>
    </cacheField>
    <cacheField name="A76" numFmtId="0">
      <sharedItems/>
    </cacheField>
    <cacheField name="A77" numFmtId="0">
      <sharedItems/>
    </cacheField>
    <cacheField name="A78" numFmtId="0">
      <sharedItems/>
    </cacheField>
    <cacheField name="A79" numFmtId="0">
      <sharedItems/>
    </cacheField>
    <cacheField name="A80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7">
  <r>
    <s v="C1"/>
    <x v="0"/>
    <n v="32"/>
    <x v="0"/>
    <x v="0"/>
    <s v="Más de 2 años a 5 años"/>
    <x v="0"/>
    <x v="0"/>
    <x v="0"/>
    <x v="0"/>
    <x v="0"/>
    <x v="0"/>
    <x v="0"/>
    <s v="CORRECTO"/>
    <s v="INCORRECTO"/>
    <s v="CORRECTO"/>
    <s v="INCORRECTO"/>
    <s v="CORRECTO"/>
    <s v="INCORRECTO"/>
    <s v="INCORRECTO"/>
    <s v="CORRECTO"/>
    <x v="0"/>
    <s v="CORRECTO"/>
    <x v="0"/>
    <s v="CORRECTO"/>
    <s v="INCORRECTO"/>
    <s v="INCORRECTO"/>
    <s v="CORRECTO"/>
    <s v="CORRECTO"/>
    <s v="INCORRECTO"/>
    <s v="CORRECTO"/>
    <s v="CORRECTO"/>
    <s v="INCORRECTO"/>
    <s v="INCORRECTO"/>
    <s v="CORRECTO"/>
    <s v="CORRECTO"/>
    <s v="CORRECTO"/>
    <s v="CORRECTO"/>
    <x v="0"/>
    <s v="INCORRECTO"/>
    <x v="0"/>
    <s v="INCORRECTO"/>
    <s v="CORRECTO"/>
    <x v="0"/>
    <s v="CORRECTO"/>
    <s v="CORRECTO"/>
    <s v="INCORRECTO"/>
    <s v="CORRECTO"/>
    <s v="CORRECTO"/>
    <s v="CORRECTO"/>
    <s v="CORRECTO"/>
    <s v="CORRECTO"/>
    <s v="CORRECTO"/>
    <s v="CORRECTO"/>
    <s v="INCORRECTO"/>
    <s v="CORRECTO"/>
    <s v="CORRECTO"/>
    <s v="CORRECTO"/>
    <s v="CORRECTO"/>
    <s v="CORRECTO"/>
    <s v="CORRECTO"/>
    <s v="CORRECTO"/>
    <x v="0"/>
    <s v="INCORRECTO"/>
    <s v="INCORRECTO"/>
    <s v="CORRECTO"/>
    <s v="CORRECTO"/>
    <s v="CORRECTO"/>
    <s v="CORRECTO"/>
    <s v="CORRECTO"/>
    <s v="CORRECTO"/>
    <s v="CORRECTO"/>
    <s v="CORRECTO"/>
    <s v="CORRECTO"/>
    <s v="INCORRECTO"/>
    <x v="0"/>
    <s v="INCORRECTO"/>
    <s v="CORRECTO"/>
    <s v="CORRECTO"/>
    <s v="CORRECTO"/>
    <s v="CORRECTO"/>
    <s v="CORRECTO"/>
    <s v="CORRECTO"/>
    <s v="CORRECTO"/>
    <s v="CORRECTO"/>
    <s v="CORRECTO"/>
    <s v="CORRECTO"/>
    <s v="CORRECTO"/>
  </r>
  <r>
    <s v="C2"/>
    <x v="1"/>
    <n v="46"/>
    <x v="0"/>
    <x v="1"/>
    <s v="Más de 2 años a 5 años"/>
    <x v="1"/>
    <x v="0"/>
    <x v="0"/>
    <x v="1"/>
    <x v="1"/>
    <x v="1"/>
    <x v="1"/>
    <s v="INCORRECTO"/>
    <s v="CORRECTO"/>
    <s v="CORRECTO"/>
    <s v="CORRECTO"/>
    <s v="INCORRECTO"/>
    <s v="INCORRECTO"/>
    <s v="CORRECTO"/>
    <s v="INCORRECTO"/>
    <x v="0"/>
    <s v="CORRECTO"/>
    <x v="0"/>
    <s v="CORRECTO"/>
    <s v="CORRECTO"/>
    <s v="CORRECTO"/>
    <s v="INCORRECTO"/>
    <s v="CORRECTO"/>
    <s v="CORRECTO"/>
    <s v="INCORRECTO"/>
    <s v="CORRECTO"/>
    <s v="INCORRECTO"/>
    <s v="CORRECTO"/>
    <s v="CORRECTO"/>
    <s v="CORRECTO"/>
    <s v="CORRECTO"/>
    <s v="CORRECTO"/>
    <x v="0"/>
    <s v="CORRECTO"/>
    <x v="0"/>
    <s v="INCORRECTO"/>
    <s v="INCORRECTO"/>
    <x v="0"/>
    <s v="CORRECTO"/>
    <s v="CORRECTO"/>
    <s v="CORRECTO"/>
    <s v="CORRECTO"/>
    <s v="CORRECTO"/>
    <s v="CORRECTO"/>
    <s v="INCORRECTO"/>
    <s v="CORRECTO"/>
    <s v="CORRECTO"/>
    <s v="CORRECTO"/>
    <s v="INCORRECTO"/>
    <s v="INCORRECTO"/>
    <s v="CORRECTO"/>
    <s v="CORRECTO"/>
    <s v="CORRECTO"/>
    <s v="CORRECTO"/>
    <s v="INCORRECTO"/>
    <s v="CORRECTO"/>
    <x v="0"/>
    <s v="INCORRECTO"/>
    <s v="INCORRECTO"/>
    <s v="INCORRECTO"/>
    <s v="CORRECTO"/>
    <s v="CORRECTO"/>
    <s v="CORRECTO"/>
    <s v="CORRECTO"/>
    <s v="CORRECTO"/>
    <s v="CORRECTO"/>
    <s v="CORRECTO"/>
    <s v="CORRECTO"/>
    <s v="INCORRECTO"/>
    <x v="1"/>
    <s v="INCORRECTO"/>
    <s v="CORRECTO"/>
    <s v="CORRECTO"/>
    <s v="CORRECTO"/>
    <s v="CORRECTO"/>
    <s v="CORRECTO"/>
    <s v="CORRECTO"/>
    <s v="INCORRECTO"/>
    <s v="CORRECTO"/>
    <s v="CORRECTO"/>
    <s v="CORRECTO"/>
    <s v="CORRECTO"/>
  </r>
  <r>
    <s v="C3"/>
    <x v="1"/>
    <n v="20"/>
    <x v="1"/>
    <x v="0"/>
    <s v="Más de 2 años a 5 años"/>
    <x v="0"/>
    <x v="0"/>
    <x v="0"/>
    <x v="0"/>
    <x v="1"/>
    <x v="1"/>
    <x v="0"/>
    <s v="CORRECTO"/>
    <s v="CORRECTO"/>
    <s v="CORRECTO"/>
    <s v="INCORRECTO"/>
    <s v="CORRECTO"/>
    <s v="INCORRECTO"/>
    <s v="INCORRECTO"/>
    <s v="CORRECTO"/>
    <x v="1"/>
    <s v="CORRECTO"/>
    <x v="1"/>
    <s v="CORRECTO"/>
    <s v="CORRECTO"/>
    <s v="INCORRECTO"/>
    <s v="INCORRECTO"/>
    <s v="CORRECTO"/>
    <s v="CORRECTO"/>
    <s v="CORRECTO"/>
    <s v="CORRECTO"/>
    <s v="INCORRECTO"/>
    <s v="CORRECTO"/>
    <s v="INCORRECTO"/>
    <s v="INCORRECTO"/>
    <s v="INCORRECTO"/>
    <s v="INCORRECTO"/>
    <x v="1"/>
    <s v="CORRECTO"/>
    <x v="0"/>
    <s v="CORRECTO"/>
    <s v="INCORRECTO"/>
    <x v="1"/>
    <s v="INCORRECTO"/>
    <s v="CORRECTO"/>
    <s v="CORRECTO"/>
    <s v="INCORRECTO"/>
    <s v="INCORRECTO"/>
    <s v="INCORRECTO"/>
    <s v="CORRECTO"/>
    <s v="INCORRECTO"/>
    <s v="CORRECTO"/>
    <s v="INCORRECTO"/>
    <s v="INCORRECTO"/>
    <s v="CORRECTO"/>
    <s v="CORRECTO"/>
    <s v="CORRECTO"/>
    <s v="CORRECTO"/>
    <s v="CORRECTO"/>
    <s v="CORRECTO"/>
    <s v="INCORRECTO"/>
    <x v="0"/>
    <s v="INCORRECTO"/>
    <s v="INCORRECTO"/>
    <s v="INCORRECTO"/>
    <s v="CORRECTO"/>
    <s v="CORRECTO"/>
    <s v="CORRECTO"/>
    <s v="CORRECTO"/>
    <s v="CORRECTO"/>
    <s v="INCORRECTO"/>
    <s v="CORRECTO"/>
    <s v="INCORRECTO"/>
    <s v="INCORRECTO"/>
    <x v="0"/>
    <s v="INCORRECTO"/>
    <s v="INCORRECTO"/>
    <s v="CORRECTO"/>
    <s v="CORRECTO"/>
    <s v="INCORRECTO"/>
    <s v="CORRECTO"/>
    <s v="INCORRECTO"/>
    <s v="CORRECTO"/>
    <s v="INCORRECTO"/>
    <s v="CORRECTO"/>
    <s v="INCORRECTO"/>
    <s v="INCORRECTO"/>
  </r>
  <r>
    <s v="C4"/>
    <x v="1"/>
    <n v="24"/>
    <x v="2"/>
    <x v="2"/>
    <s v="Entre 6 meses a 2 años"/>
    <x v="0"/>
    <x v="1"/>
    <x v="1"/>
    <x v="1"/>
    <x v="1"/>
    <x v="0"/>
    <x v="1"/>
    <s v="CORRECTO"/>
    <s v="INCORRECTO"/>
    <s v="INCORRECTO"/>
    <s v="INCORRECTO"/>
    <s v="CORRECTO"/>
    <s v="CORRECTO"/>
    <s v="CORRECTO"/>
    <s v="INCORRECTO"/>
    <x v="1"/>
    <s v="INCORRECTO"/>
    <x v="1"/>
    <s v="CORRECTO"/>
    <s v="INCORRECTO"/>
    <s v="CORRECTO"/>
    <s v="CORRECTO"/>
    <s v="CORRECTO"/>
    <s v="INCORRECTO"/>
    <s v="INCORRECTO"/>
    <s v="INCORRECTO"/>
    <s v="INCORRECTO"/>
    <s v="INCORRECTO"/>
    <s v="INCORRECTO"/>
    <s v="CORRECTO"/>
    <s v="CORRECTO"/>
    <s v="CORRECTO"/>
    <x v="1"/>
    <s v="INCORRECTO"/>
    <x v="0"/>
    <s v="INCORRECTO"/>
    <s v="CORRECTO"/>
    <x v="0"/>
    <s v="INCORRECTO"/>
    <s v="INCORRECTO"/>
    <s v="INCORRECTO"/>
    <s v="CORRECTO"/>
    <s v="INCORRECTO"/>
    <s v="INCORRECTO"/>
    <s v="INCORRECTO"/>
    <s v="CORRECTO"/>
    <s v="INCORRECTO"/>
    <s v="CORRECTO"/>
    <s v="INCORRECTO"/>
    <s v="INCORRECTO"/>
    <s v="CORRECTO"/>
    <s v="INCORRECTO"/>
    <s v="INCORRECTO"/>
    <s v="INCORRECTO"/>
    <s v="CORRECTO"/>
    <s v="INCORRECTO"/>
    <x v="1"/>
    <s v="CORRECTO"/>
    <s v="INCORRECTO"/>
    <s v="CORRECTO"/>
    <s v="INCORRECTO"/>
    <s v="INCORRECTO"/>
    <s v="INCORRECTO"/>
    <s v="INCORRECTO"/>
    <s v="INCORRECTO"/>
    <s v="CORRECTO"/>
    <s v="CORRECTO"/>
    <s v="INCORRECTO"/>
    <s v="CORRECTO"/>
    <x v="0"/>
    <s v="INCORRECTO"/>
    <s v="CORRECTO"/>
    <s v="INCORRECTO"/>
    <s v="CORRECTO"/>
    <s v="CORRECTO"/>
    <s v="INCORRECTO"/>
    <s v="CORRECTO"/>
    <s v="INCORRECTO"/>
    <s v="INCORRECTO"/>
    <s v="CORRECTO"/>
    <s v="CORRECTO"/>
    <s v="CORRECTO"/>
  </r>
  <r>
    <s v="C5"/>
    <x v="1"/>
    <n v="56"/>
    <x v="1"/>
    <x v="2"/>
    <s v="Entre 6 meses a 2 años"/>
    <x v="0"/>
    <x v="1"/>
    <x v="0"/>
    <x v="0"/>
    <x v="1"/>
    <x v="1"/>
    <x v="0"/>
    <s v="CORRECTO"/>
    <s v="CORRECTO"/>
    <s v="CORRECTO"/>
    <s v="CORRECTO"/>
    <s v="CORRECTO"/>
    <s v="CORRECTO"/>
    <s v="INCORRECTO"/>
    <s v="CORRECTO"/>
    <x v="0"/>
    <s v="CORRECTO"/>
    <x v="0"/>
    <s v="CORRECTO"/>
    <s v="CORRECTO"/>
    <s v="CORRECTO"/>
    <s v="CORRECTO"/>
    <s v="CORRECTO"/>
    <s v="INCORRECTO"/>
    <s v="INCORRECTO"/>
    <s v="CORRECTO"/>
    <s v="INCORRECTO"/>
    <s v="CORRECTO"/>
    <s v="CORRECTO"/>
    <s v="CORRECTO"/>
    <s v="CORRECTO"/>
    <s v="INCORRECTO"/>
    <x v="0"/>
    <s v="INCORRECTO"/>
    <x v="1"/>
    <s v="CORRECTO"/>
    <s v="INCORRECTO"/>
    <x v="1"/>
    <s v="INCORRECTO"/>
    <s v="CORRECTO"/>
    <s v="CORRECTO"/>
    <s v="CORRECTO"/>
    <s v="CORRECTO"/>
    <s v="CORRECTO"/>
    <s v="CORRECTO"/>
    <s v="INCORRECTO"/>
    <s v="CORRECTO"/>
    <s v="CORRECTO"/>
    <s v="CORRECTO"/>
    <s v="CORRECTO"/>
    <s v="CORRECTO"/>
    <s v="CORRECTO"/>
    <s v="CORRECTO"/>
    <s v="CORRECTO"/>
    <s v="INCORRECTO"/>
    <s v="CORRECTO"/>
    <x v="0"/>
    <s v="INCORRECTO"/>
    <s v="INCORRECTO"/>
    <s v="CORRECTO"/>
    <s v="CORRECTO"/>
    <s v="CORRECTO"/>
    <s v="CORRECTO"/>
    <s v="CORRECTO"/>
    <s v="CORRECTO"/>
    <s v="CORRECTO"/>
    <s v="CORRECTO"/>
    <s v="INCORRECTO"/>
    <s v="INCORRECTO"/>
    <x v="0"/>
    <s v="INCORRECTO"/>
    <s v="CORRECTO"/>
    <s v="INCORRECTO"/>
    <s v="CORRECTO"/>
    <s v="CORRECTO"/>
    <s v="CORRECTO"/>
    <s v="CORRECTO"/>
    <s v="CORRECTO"/>
    <s v="CORRECTO"/>
    <s v="CORRECTO"/>
    <s v="CORRECTO"/>
    <s v="CORRECTO"/>
  </r>
  <r>
    <s v="C6"/>
    <x v="0"/>
    <n v="34"/>
    <x v="2"/>
    <x v="0"/>
    <s v="Más de 2 años a 5 años"/>
    <x v="0"/>
    <x v="0"/>
    <x v="0"/>
    <x v="0"/>
    <x v="1"/>
    <x v="0"/>
    <x v="0"/>
    <s v="INCORRECTO"/>
    <s v="INCORRECTO"/>
    <s v="CORRECTO"/>
    <s v="CORRECTO"/>
    <s v="CORRECTO"/>
    <s v="CORRECTO"/>
    <s v="CORRECTO"/>
    <s v="CORRECTO"/>
    <x v="0"/>
    <s v="CORRECTO"/>
    <x v="0"/>
    <s v="CORRECTO"/>
    <s v="CORRECTO"/>
    <s v="CORRECTO"/>
    <s v="CORRECTO"/>
    <s v="CORRECTO"/>
    <s v="CORRECTO"/>
    <s v="INCORRECTO"/>
    <s v="CORRECTO"/>
    <s v="CORRECTO"/>
    <s v="CORRECTO"/>
    <s v="CORRECTO"/>
    <s v="CORRECTO"/>
    <s v="CORRECTO"/>
    <s v="CORRECTO"/>
    <x v="0"/>
    <s v="CORRECTO"/>
    <x v="0"/>
    <s v="CORRECTO"/>
    <s v="CORRECTO"/>
    <x v="0"/>
    <s v="CORRECTO"/>
    <s v="INCORRECTO"/>
    <s v="CORRECTO"/>
    <s v="CORRECTO"/>
    <s v="CORRECTO"/>
    <s v="INCORRECTO"/>
    <s v="CORRECTO"/>
    <s v="CORRECTO"/>
    <s v="CORRECTO"/>
    <s v="CORRECTO"/>
    <s v="INCORRECTO"/>
    <s v="CORRECTO"/>
    <s v="INCORRECTO"/>
    <s v="CORRECTO"/>
    <s v="CORRECTO"/>
    <s v="CORRECTO"/>
    <s v="INCORRECTO"/>
    <s v="CORRECTO"/>
    <x v="0"/>
    <s v="INCORRECTO"/>
    <s v="INCORRECTO"/>
    <s v="CORRECTO"/>
    <s v="CORRECTO"/>
    <s v="CORRECTO"/>
    <s v="INCORRECTO"/>
    <s v="CORRECTO"/>
    <s v="CORRECTO"/>
    <s v="INCORRECTO"/>
    <s v="CORRECTO"/>
    <s v="CORRECTO"/>
    <s v="CORRECTO"/>
    <x v="0"/>
    <s v="INCORRECTO"/>
    <s v="CORRECTO"/>
    <s v="INCORRECTO"/>
    <s v="CORRECTO"/>
    <s v="CORRECTO"/>
    <s v="CORRECTO"/>
    <s v="CORRECTO"/>
    <s v="CORRECTO"/>
    <s v="CORRECTO"/>
    <s v="CORRECTO"/>
    <s v="CORRECTO"/>
    <s v="CORRECTO"/>
  </r>
  <r>
    <s v="C7"/>
    <x v="1"/>
    <n v="34"/>
    <x v="2"/>
    <x v="0"/>
    <s v="Más de 2 años a 5 años"/>
    <x v="2"/>
    <x v="0"/>
    <x v="0"/>
    <x v="0"/>
    <x v="1"/>
    <x v="0"/>
    <x v="0"/>
    <s v="CORRECTO"/>
    <s v="CORRECTO"/>
    <s v="CORRECTO"/>
    <s v="INCORRECTO"/>
    <s v="CORRECTO"/>
    <s v="INCORRECTO"/>
    <s v="CORRECTO"/>
    <s v="CORRECTO"/>
    <x v="0"/>
    <s v="CORRECTO"/>
    <x v="0"/>
    <s v="CORRECTO"/>
    <s v="CORRECTO"/>
    <s v="CORRECTO"/>
    <s v="CORRECTO"/>
    <s v="CORRECTO"/>
    <s v="CORRECTO"/>
    <s v="CORRECTO"/>
    <s v="CORRECTO"/>
    <s v="INCORRECTO"/>
    <s v="CORRECTO"/>
    <s v="CORRECTO"/>
    <s v="CORRECTO"/>
    <s v="CORRECTO"/>
    <s v="CORRECTO"/>
    <x v="0"/>
    <s v="CORRECTO"/>
    <x v="0"/>
    <s v="INCORRECTO"/>
    <s v="CORRECTO"/>
    <x v="0"/>
    <s v="CORRECTO"/>
    <s v="CORRECTO"/>
    <s v="CORRECTO"/>
    <s v="CORRECTO"/>
    <s v="CORRECTO"/>
    <s v="INCORRECTO"/>
    <s v="CORRECTO"/>
    <s v="CORRECTO"/>
    <s v="CORRECTO"/>
    <s v="CORRECTO"/>
    <s v="CORRECTO"/>
    <s v="CORRECTO"/>
    <s v="CORRECTO"/>
    <s v="CORRECTO"/>
    <s v="CORRECTO"/>
    <s v="CORRECTO"/>
    <s v="CORRECTO"/>
    <s v="CORRECTO"/>
    <x v="0"/>
    <s v="INCORRECTO"/>
    <s v="INCORRECTO"/>
    <s v="CORRECTO"/>
    <s v="CORRECTO"/>
    <s v="CORRECTO"/>
    <s v="INCORRECTO"/>
    <s v="CORRECTO"/>
    <s v="CORRECTO"/>
    <s v="CORRECTO"/>
    <s v="CORRECTO"/>
    <s v="CORRECTO"/>
    <s v="CORRECTO"/>
    <x v="1"/>
    <s v="CORRECTO"/>
    <s v="CORRECTO"/>
    <s v="CORRECTO"/>
    <s v="CORRECTO"/>
    <s v="CORRECTO"/>
    <s v="CORRECTO"/>
    <s v="CORRECTO"/>
    <s v="CORRECTO"/>
    <s v="CORRECTO"/>
    <s v="CORRECTO"/>
    <s v="CORRECTO"/>
    <s v="CORRECTO"/>
  </r>
  <r>
    <s v="C8"/>
    <x v="0"/>
    <n v="23"/>
    <x v="0"/>
    <x v="0"/>
    <s v="Más de 2 años a 5 años"/>
    <x v="0"/>
    <x v="0"/>
    <x v="0"/>
    <x v="0"/>
    <x v="1"/>
    <x v="0"/>
    <x v="1"/>
    <s v="INCORRECTO"/>
    <s v="CORRECTO"/>
    <s v="INCORRECTO"/>
    <s v="INCORRECTO"/>
    <s v="CORRECTO"/>
    <s v="CORRECTO"/>
    <s v="INCORRECTO"/>
    <s v="CORRECTO"/>
    <x v="1"/>
    <s v="INCORRECTO"/>
    <x v="0"/>
    <s v="CORRECTO"/>
    <s v="CORRECTO"/>
    <s v="INCORRECTO"/>
    <s v="CORRECTO"/>
    <s v="CORRECTO"/>
    <s v="INCORRECTO"/>
    <s v="INCORRECTO"/>
    <s v="CORRECTO"/>
    <s v="CORRECTO"/>
    <s v="CORRECTO"/>
    <s v="CORRECTO"/>
    <s v="INCORRECTO"/>
    <s v="CORRECTO"/>
    <s v="CORRECTO"/>
    <x v="0"/>
    <s v="CORRECTO"/>
    <x v="0"/>
    <s v="CORRECTO"/>
    <s v="CORRECTO"/>
    <x v="0"/>
    <s v="INCORRECTO"/>
    <s v="INCORRECTO"/>
    <s v="CORRECTO"/>
    <s v="CORRECTO"/>
    <s v="CORRECTO"/>
    <s v="INCORRECTO"/>
    <s v="CORRECTO"/>
    <s v="INCORRECTO"/>
    <s v="INCORRECTO"/>
    <s v="CORRECTO"/>
    <s v="INCORRECTO"/>
    <s v="CORRECTO"/>
    <s v="CORRECTO"/>
    <s v="CORRECTO"/>
    <s v="CORRECTO"/>
    <s v="INCORRECTO"/>
    <s v="CORRECTO"/>
    <s v="CORRECTO"/>
    <x v="1"/>
    <s v="INCORRECTO"/>
    <s v="INCORRECTO"/>
    <s v="INCORRECTO"/>
    <s v="CORRECTO"/>
    <s v="CORRECTO"/>
    <s v="CORRECTO"/>
    <s v="CORRECTO"/>
    <s v="CORRECTO"/>
    <s v="INCORRECTO"/>
    <s v="CORRECTO"/>
    <s v="INCORRECTO"/>
    <s v="INCORRECTO"/>
    <x v="0"/>
    <s v="INCORRECTO"/>
    <s v="CORRECTO"/>
    <s v="CORRECTO"/>
    <s v="CORRECTO"/>
    <s v="INCORRECTO"/>
    <s v="CORRECTO"/>
    <s v="CORRECTO"/>
    <s v="CORRECTO"/>
    <s v="CORRECTO"/>
    <s v="CORRECTO"/>
    <s v="CORRECTO"/>
    <s v="INCORRECTO"/>
  </r>
  <r>
    <s v="C9"/>
    <x v="0"/>
    <n v="28"/>
    <x v="0"/>
    <x v="0"/>
    <s v="5 años o mas"/>
    <x v="2"/>
    <x v="2"/>
    <x v="0"/>
    <x v="0"/>
    <x v="1"/>
    <x v="0"/>
    <x v="0"/>
    <s v="CORRECTO"/>
    <s v="CORRECTO"/>
    <s v="CORRECTO"/>
    <s v="INCORRECTO"/>
    <s v="CORRECTO"/>
    <s v="CORRECTO"/>
    <s v="INCORRECTO"/>
    <s v="CORRECTO"/>
    <x v="0"/>
    <s v="CORRECTO"/>
    <x v="0"/>
    <s v="CORRECTO"/>
    <s v="CORRECTO"/>
    <s v="CORRECTO"/>
    <s v="CORRECTO"/>
    <s v="CORRECTO"/>
    <s v="INCORRECTO"/>
    <s v="CORRECTO"/>
    <s v="CORRECTO"/>
    <s v="INCORRECTO"/>
    <s v="CORRECTO"/>
    <s v="CORRECTO"/>
    <s v="CORRECTO"/>
    <s v="CORRECTO"/>
    <s v="CORRECTO"/>
    <x v="0"/>
    <s v="CORRECTO"/>
    <x v="0"/>
    <s v="INCORRECTO"/>
    <s v="CORRECTO"/>
    <x v="0"/>
    <s v="CORRECTO"/>
    <s v="CORRECTO"/>
    <s v="CORRECTO"/>
    <s v="CORRECTO"/>
    <s v="CORRECTO"/>
    <s v="CORRECTO"/>
    <s v="CORRECTO"/>
    <s v="INCORRECTO"/>
    <s v="INCORRECTO"/>
    <s v="CORRECTO"/>
    <s v="CORRECTO"/>
    <s v="CORRECTO"/>
    <s v="CORRECTO"/>
    <s v="CORRECTO"/>
    <s v="CORRECTO"/>
    <s v="CORRECTO"/>
    <s v="CORRECTO"/>
    <s v="CORRECTO"/>
    <x v="0"/>
    <s v="INCORRECTO"/>
    <s v="INCORRECTO"/>
    <s v="CORRECTO"/>
    <s v="CORRECTO"/>
    <s v="CORRECTO"/>
    <s v="CORRECTO"/>
    <s v="CORRECTO"/>
    <s v="CORRECTO"/>
    <s v="INCORRECTO"/>
    <s v="CORRECTO"/>
    <s v="CORRECTO"/>
    <s v="INCORRECTO"/>
    <x v="0"/>
    <s v="CORRECTO"/>
    <s v="CORRECTO"/>
    <s v="CORRECTO"/>
    <s v="CORRECTO"/>
    <s v="INCORRECTO"/>
    <s v="CORRECTO"/>
    <s v="CORRECTO"/>
    <s v="CORRECTO"/>
    <s v="INCORRECTO"/>
    <s v="CORRECTO"/>
    <s v="INCORRECTO"/>
    <s v="CORRECTO"/>
  </r>
  <r>
    <s v="C10"/>
    <x v="0"/>
    <n v="45"/>
    <x v="2"/>
    <x v="0"/>
    <s v="Más de 2 años a 5 años"/>
    <x v="2"/>
    <x v="0"/>
    <x v="0"/>
    <x v="0"/>
    <x v="1"/>
    <x v="1"/>
    <x v="0"/>
    <s v="CORRECTO"/>
    <s v="CORRECTO"/>
    <s v="CORRECTO"/>
    <s v="CORRECTO"/>
    <s v="CORRECTO"/>
    <s v="CORRECTO"/>
    <s v="CORRECTO"/>
    <s v="CORRECTO"/>
    <x v="0"/>
    <s v="CORRECTO"/>
    <x v="0"/>
    <s v="CORRECTO"/>
    <s v="CORRECTO"/>
    <s v="CORRECTO"/>
    <s v="CORRECTO"/>
    <s v="CORRECTO"/>
    <s v="CORRECTO"/>
    <s v="CORRECTO"/>
    <s v="CORRECTO"/>
    <s v="INCORRECTO"/>
    <s v="CORRECTO"/>
    <s v="CORRECTO"/>
    <s v="CORRECTO"/>
    <s v="CORRECTO"/>
    <s v="INCORRECTO"/>
    <x v="0"/>
    <s v="CORRECTO"/>
    <x v="0"/>
    <s v="INCORRECTO"/>
    <s v="CORRECTO"/>
    <x v="0"/>
    <s v="CORRECTO"/>
    <s v="CORRECTO"/>
    <s v="CORRECTO"/>
    <s v="CORRECTO"/>
    <s v="CORRECTO"/>
    <s v="CORRECTO"/>
    <s v="CORRECTO"/>
    <s v="CORRECTO"/>
    <s v="CORRECTO"/>
    <s v="CORRECTO"/>
    <s v="CORRECTO"/>
    <s v="CORRECTO"/>
    <s v="CORRECTO"/>
    <s v="CORRECTO"/>
    <s v="CORRECTO"/>
    <s v="CORRECTO"/>
    <s v="INCORRECTO"/>
    <s v="CORRECTO"/>
    <x v="0"/>
    <s v="INCORRECTO"/>
    <s v="INCORRECTO"/>
    <s v="INCORRECTO"/>
    <s v="CORRECTO"/>
    <s v="CORRECTO"/>
    <s v="CORRECTO"/>
    <s v="CORRECTO"/>
    <s v="INCORRECTO"/>
    <s v="CORRECTO"/>
    <s v="CORRECTO"/>
    <s v="CORRECTO"/>
    <s v="CORRECTO"/>
    <x v="1"/>
    <s v="CORRECTO"/>
    <s v="CORRECTO"/>
    <s v="INCORRECTO"/>
    <s v="CORRECTO"/>
    <s v="CORRECTO"/>
    <s v="CORRECTO"/>
    <s v="CORRECTO"/>
    <s v="CORRECTO"/>
    <s v="CORRECTO"/>
    <s v="CORRECTO"/>
    <s v="CORRECTO"/>
    <s v="CORRECTO"/>
  </r>
  <r>
    <s v="C11"/>
    <x v="0"/>
    <n v="54"/>
    <x v="1"/>
    <x v="2"/>
    <s v="Entre 6 meses a 2 años"/>
    <x v="0"/>
    <x v="1"/>
    <x v="0"/>
    <x v="0"/>
    <x v="1"/>
    <x v="0"/>
    <x v="1"/>
    <s v="CORRECTO"/>
    <s v="INCORRECTO"/>
    <s v="INCORRECTO"/>
    <s v="INCORRECTO"/>
    <s v="CORRECTO"/>
    <s v="INCORRECTO"/>
    <s v="INCORRECTO"/>
    <s v="INCORRECTO"/>
    <x v="0"/>
    <s v="CORRECTO"/>
    <x v="0"/>
    <s v="CORRECTO"/>
    <s v="CORRECTO"/>
    <s v="INCORRECTO"/>
    <s v="INCORRECTO"/>
    <s v="CORRECTO"/>
    <s v="CORRECTO"/>
    <s v="CORRECTO"/>
    <s v="CORRECTO"/>
    <s v="INCORRECTO"/>
    <s v="CORRECTO"/>
    <s v="CORRECTO"/>
    <s v="CORRECTO"/>
    <s v="INCORRECTO"/>
    <s v="INCORRECTO"/>
    <x v="1"/>
    <s v="INCORRECTO"/>
    <x v="0"/>
    <s v="CORRECTO"/>
    <s v="INCORRECTO"/>
    <x v="1"/>
    <s v="INCORRECTO"/>
    <s v="INCORRECTO"/>
    <s v="INCORRECTO"/>
    <s v="CORRECTO"/>
    <s v="INCORRECTO"/>
    <s v="INCORRECTO"/>
    <s v="INCORRECTO"/>
    <s v="INCORRECTO"/>
    <s v="INCORRECTO"/>
    <s v="INCORRECTO"/>
    <s v="INCORRECTO"/>
    <s v="INCORRECTO"/>
    <s v="CORRECTO"/>
    <s v="CORRECTO"/>
    <s v="CORRECTO"/>
    <s v="INCORRECTO"/>
    <s v="CORRECTO"/>
    <s v="CORRECTO"/>
    <x v="1"/>
    <s v="INCORRECTO"/>
    <s v="INCORRECTO"/>
    <s v="INCORRECTO"/>
    <s v="INCORRECTO"/>
    <s v="CORRECTO"/>
    <s v="INCORRECTO"/>
    <s v="INCORRECTO"/>
    <s v="INCORRECTO"/>
    <s v="INCORRECTO"/>
    <s v="CORRECTO"/>
    <s v="INCORRECTO"/>
    <s v="CORRECTO"/>
    <x v="0"/>
    <s v="INCORRECTO"/>
    <s v="INCORRECTO"/>
    <s v="INCORRECTO"/>
    <s v="INCORRECTO"/>
    <s v="INCORRECTO"/>
    <s v="INCORRECTO"/>
    <s v="INCORRECTO"/>
    <s v="INCORRECTO"/>
    <s v="INCORRECTO"/>
    <s v="CORRECTO"/>
    <s v="INCORRECTO"/>
    <s v="INCORRECTO"/>
  </r>
  <r>
    <s v="C12"/>
    <x v="0"/>
    <n v="51"/>
    <x v="0"/>
    <x v="2"/>
    <s v="Entre 6 meses a 2 años"/>
    <x v="0"/>
    <x v="1"/>
    <x v="0"/>
    <x v="0"/>
    <x v="1"/>
    <x v="1"/>
    <x v="0"/>
    <s v="CORRECTO"/>
    <s v="INCORRECTO"/>
    <s v="INCORRECTO"/>
    <s v="CORRECTO"/>
    <s v="INCORRECTO"/>
    <s v="INCORRECTO"/>
    <s v="INCORRECTO"/>
    <s v="INCORRECTO"/>
    <x v="0"/>
    <s v="INCORRECTO"/>
    <x v="1"/>
    <s v="CORRECTO"/>
    <s v="CORRECTO"/>
    <s v="INCORRECTO"/>
    <s v="CORRECTO"/>
    <s v="CORRECTO"/>
    <s v="INCORRECTO"/>
    <s v="CORRECTO"/>
    <s v="INCORRECTO"/>
    <s v="CORRECTO"/>
    <s v="INCORRECTO"/>
    <s v="INCORRECTO"/>
    <s v="INCORRECTO"/>
    <s v="INCORRECTO"/>
    <s v="INCORRECTO"/>
    <x v="0"/>
    <s v="CORRECTO"/>
    <x v="0"/>
    <s v="CORRECTO"/>
    <s v="INCORRECTO"/>
    <x v="1"/>
    <s v="INCORRECTO"/>
    <s v="INCORRECTO"/>
    <s v="INCORRECTO"/>
    <s v="CORRECTO"/>
    <s v="INCORRECTO"/>
    <s v="INCORRECTO"/>
    <s v="INCORRECTO"/>
    <s v="CORRECTO"/>
    <s v="INCORRECTO"/>
    <s v="INCORRECTO"/>
    <s v="INCORRECTO"/>
    <s v="INCORRECTO"/>
    <s v="CORRECTO"/>
    <s v="CORRECTO"/>
    <s v="CORRECTO"/>
    <s v="INCORRECTO"/>
    <s v="CORRECTO"/>
    <s v="CORRECTO"/>
    <x v="1"/>
    <s v="INCORRECTO"/>
    <s v="INCORRECTO"/>
    <s v="INCORRECTO"/>
    <s v="INCORRECTO"/>
    <s v="CORRECTO"/>
    <s v="INCORRECTO"/>
    <s v="INCORRECTO"/>
    <s v="CORRECTO"/>
    <s v="INCORRECTO"/>
    <s v="CORRECTO"/>
    <s v="INCORRECTO"/>
    <s v="CORRECTO"/>
    <x v="0"/>
    <s v="INCORRECTO"/>
    <s v="INCORRECTO"/>
    <s v="INCORRECTO"/>
    <s v="INCORRECTO"/>
    <s v="INCORRECTO"/>
    <s v="INCORRECTO"/>
    <s v="INCORRECTO"/>
    <s v="INCORRECTO"/>
    <s v="INCORRECTO"/>
    <s v="CORRECTO"/>
    <s v="INCORRECTO"/>
    <s v="INCORRECTO"/>
  </r>
  <r>
    <s v="C13"/>
    <x v="0"/>
    <n v="57"/>
    <x v="1"/>
    <x v="3"/>
    <s v="Entre 6 meses a 2 años"/>
    <x v="0"/>
    <x v="1"/>
    <x v="1"/>
    <x v="1"/>
    <x v="1"/>
    <x v="1"/>
    <x v="1"/>
    <s v="INCORRECTO"/>
    <s v="INCORRECTO"/>
    <s v="INCORRECTO"/>
    <s v="INCORRECTO"/>
    <s v="INCORRECTO"/>
    <s v="CORRECTO"/>
    <s v="INCORRECTO"/>
    <s v="CORRECTO"/>
    <x v="1"/>
    <s v="INCORRECTO"/>
    <x v="1"/>
    <s v="CORRECTO"/>
    <s v="CORRECTO"/>
    <s v="INCORRECTO"/>
    <s v="CORRECTO"/>
    <s v="INCORRECTO"/>
    <s v="CORRECTO"/>
    <s v="INCORRECTO"/>
    <s v="CORRECTO"/>
    <s v="INCORRECTO"/>
    <s v="INCORRECTO"/>
    <s v="CORRECTO"/>
    <s v="INCORRECTO"/>
    <s v="CORRECTO"/>
    <s v="CORRECTO"/>
    <x v="1"/>
    <s v="INCORRECTO"/>
    <x v="1"/>
    <s v="INCORRECTO"/>
    <s v="INCORRECTO"/>
    <x v="0"/>
    <s v="INCORRECTO"/>
    <s v="INCORRECTO"/>
    <s v="INCORRECTO"/>
    <s v="CORRECTO"/>
    <s v="INCORRECTO"/>
    <s v="INCORRECTO"/>
    <s v="CORRECTO"/>
    <s v="INCORRECTO"/>
    <s v="INCORRECTO"/>
    <s v="INCORRECTO"/>
    <s v="INCORRECTO"/>
    <s v="CORRECTO"/>
    <s v="INCORRECTO"/>
    <s v="INCORRECTO"/>
    <s v="CORRECTO"/>
    <s v="CORRECTO"/>
    <s v="INCORRECTO"/>
    <s v="CORRECTO"/>
    <x v="1"/>
    <s v="INCORRECTO"/>
    <s v="INCORRECTO"/>
    <s v="CORRECTO"/>
    <s v="CORRECTO"/>
    <s v="CORRECTO"/>
    <s v="INCORRECTO"/>
    <s v="CORRECTO"/>
    <s v="CORRECTO"/>
    <s v="INCORRECTO"/>
    <s v="INCORRECTO"/>
    <s v="INCORRECTO"/>
    <s v="CORRECTO"/>
    <x v="0"/>
    <s v="INCORRECTO"/>
    <s v="CORRECTO"/>
    <s v="CORRECTO"/>
    <s v="INCORRECTO"/>
    <s v="CORRECTO"/>
    <s v="CORRECTO"/>
    <s v="CORRECTO"/>
    <s v="CORRECTO"/>
    <s v="CORRECTO"/>
    <s v="CORRECTO"/>
    <s v="INCORRECTO"/>
    <s v="CORRECTO"/>
  </r>
  <r>
    <s v="C14"/>
    <x v="0"/>
    <n v="32"/>
    <x v="1"/>
    <x v="3"/>
    <s v="Entre 6 meses a 2 años"/>
    <x v="0"/>
    <x v="1"/>
    <x v="0"/>
    <x v="0"/>
    <x v="1"/>
    <x v="1"/>
    <x v="1"/>
    <s v="CORRECTO"/>
    <s v="INCORRECTO"/>
    <s v="CORRECTO"/>
    <s v="INCORRECTO"/>
    <s v="CORRECTO"/>
    <s v="CORRECTO"/>
    <s v="INCORRECTO"/>
    <s v="INCORRECTO"/>
    <x v="0"/>
    <s v="CORRECTO"/>
    <x v="0"/>
    <s v="CORRECTO"/>
    <s v="CORRECTO"/>
    <s v="CORRECTO"/>
    <s v="INCORRECTO"/>
    <s v="CORRECTO"/>
    <s v="CORRECTO"/>
    <s v="CORRECTO"/>
    <s v="CORRECTO"/>
    <s v="INCORRECTO"/>
    <s v="CORRECTO"/>
    <s v="INCORRECTO"/>
    <s v="INCORRECTO"/>
    <s v="INCORRECTO"/>
    <s v="INCORRECTO"/>
    <x v="0"/>
    <s v="CORRECTO"/>
    <x v="0"/>
    <s v="INCORRECTO"/>
    <s v="CORRECTO"/>
    <x v="0"/>
    <s v="CORRECTO"/>
    <s v="CORRECTO"/>
    <s v="CORRECTO"/>
    <s v="CORRECTO"/>
    <s v="CORRECTO"/>
    <s v="CORRECTO"/>
    <s v="CORRECTO"/>
    <s v="INCORRECTO"/>
    <s v="INCORRECTO"/>
    <s v="CORRECTO"/>
    <s v="INCORRECTO"/>
    <s v="CORRECTO"/>
    <s v="CORRECTO"/>
    <s v="CORRECTO"/>
    <s v="CORRECTO"/>
    <s v="CORRECTO"/>
    <s v="CORRECTO"/>
    <s v="INCORRECTO"/>
    <x v="0"/>
    <s v="INCORRECTO"/>
    <s v="INCORRECTO"/>
    <s v="CORRECTO"/>
    <s v="CORRECTO"/>
    <s v="CORRECTO"/>
    <s v="CORRECTO"/>
    <s v="CORRECTO"/>
    <s v="INCORRECTO"/>
    <s v="INCORRECTO"/>
    <s v="CORRECTO"/>
    <s v="CORRECTO"/>
    <s v="INCORRECTO"/>
    <x v="1"/>
    <s v="CORRECTO"/>
    <s v="INCORRECTO"/>
    <s v="CORRECTO"/>
    <s v="CORRECTO"/>
    <s v="INCORRECTO"/>
    <s v="CORRECTO"/>
    <s v="CORRECTO"/>
    <s v="CORRECTO"/>
    <s v="CORRECTO"/>
    <s v="CORRECTO"/>
    <s v="CORRECTO"/>
    <s v="CORRECTO"/>
  </r>
  <r>
    <s v="C15"/>
    <x v="0"/>
    <n v="26"/>
    <x v="2"/>
    <x v="0"/>
    <s v="Entre 6 meses a 2 años"/>
    <x v="0"/>
    <x v="1"/>
    <x v="0"/>
    <x v="1"/>
    <x v="1"/>
    <x v="0"/>
    <x v="1"/>
    <s v="CORRECTO"/>
    <s v="CORRECTO"/>
    <s v="INCORRECTO"/>
    <s v="CORRECTO"/>
    <s v="CORRECTO"/>
    <s v="CORRECTO"/>
    <s v="INCORRECTO"/>
    <s v="CORRECTO"/>
    <x v="1"/>
    <s v="CORRECTO"/>
    <x v="0"/>
    <s v="CORRECTO"/>
    <s v="CORRECTO"/>
    <s v="CORRECTO"/>
    <s v="CORRECTO"/>
    <s v="CORRECTO"/>
    <s v="CORRECTO"/>
    <s v="INCORRECTO"/>
    <s v="CORRECTO"/>
    <s v="CORRECTO"/>
    <s v="INCORRECTO"/>
    <s v="CORRECTO"/>
    <s v="CORRECTO"/>
    <s v="CORRECTO"/>
    <s v="INCORRECTO"/>
    <x v="0"/>
    <s v="CORRECTO"/>
    <x v="0"/>
    <s v="CORRECTO"/>
    <s v="INCORRECTO"/>
    <x v="0"/>
    <s v="INCORRECTO"/>
    <s v="CORRECTO"/>
    <s v="CORRECTO"/>
    <s v="CORRECTO"/>
    <s v="CORRECTO"/>
    <s v="CORRECTO"/>
    <s v="CORRECTO"/>
    <s v="CORRECTO"/>
    <s v="INCORRECTO"/>
    <s v="INCORRECTO"/>
    <s v="INCORRECTO"/>
    <s v="CORRECTO"/>
    <s v="CORRECTO"/>
    <s v="CORRECTO"/>
    <s v="CORRECTO"/>
    <s v="INCORRECTO"/>
    <s v="INCORRECTO"/>
    <s v="CORRECTO"/>
    <x v="1"/>
    <s v="INCORRECTO"/>
    <s v="INCORRECTO"/>
    <s v="CORRECTO"/>
    <s v="CORRECTO"/>
    <s v="CORRECTO"/>
    <s v="INCORRECTO"/>
    <s v="CORRECTO"/>
    <s v="CORRECTO"/>
    <s v="CORRECTO"/>
    <s v="CORRECTO"/>
    <s v="CORRECTO"/>
    <s v="CORRECTO"/>
    <x v="0"/>
    <s v="CORRECTO"/>
    <s v="CORRECTO"/>
    <s v="INCORRECTO"/>
    <s v="INCORRECTO"/>
    <s v="CORRECTO"/>
    <s v="CORRECTO"/>
    <s v="CORRECTO"/>
    <s v="CORRECTO"/>
    <s v="CORRECTO"/>
    <s v="CORRECTO"/>
    <s v="INCORRECTO"/>
    <s v="CORRECTO"/>
  </r>
  <r>
    <s v="C16"/>
    <x v="1"/>
    <n v="28"/>
    <x v="2"/>
    <x v="1"/>
    <s v="Más de 2 años a 5 años"/>
    <x v="0"/>
    <x v="0"/>
    <x v="0"/>
    <x v="1"/>
    <x v="1"/>
    <x v="1"/>
    <x v="0"/>
    <s v="CORRECTO"/>
    <s v="CORRECTO"/>
    <s v="INCORRECTO"/>
    <s v="CORRECTO"/>
    <s v="CORRECTO"/>
    <s v="CORRECTO"/>
    <s v="CORRECTO"/>
    <s v="CORRECTO"/>
    <x v="0"/>
    <s v="INCORRECTO"/>
    <x v="1"/>
    <s v="INCORRECTO"/>
    <s v="INCORRECTO"/>
    <s v="INCORRECTO"/>
    <s v="INCORRECTO"/>
    <s v="CORRECTO"/>
    <s v="INCORRECTO"/>
    <s v="CORRECTO"/>
    <s v="INCORRECTO"/>
    <s v="INCORRECTO"/>
    <s v="INCORRECTO"/>
    <s v="CORRECTO"/>
    <s v="CORRECTO"/>
    <s v="CORRECTO"/>
    <s v="CORRECTO"/>
    <x v="0"/>
    <s v="INCORRECTO"/>
    <x v="0"/>
    <s v="INCORRECTO"/>
    <s v="CORRECTO"/>
    <x v="0"/>
    <s v="INCORRECTO"/>
    <s v="INCORRECTO"/>
    <s v="CORRECTO"/>
    <s v="CORRECTO"/>
    <s v="CORRECTO"/>
    <s v="CORRECTO"/>
    <s v="CORRECTO"/>
    <s v="INCORRECTO"/>
    <s v="INCORRECTO"/>
    <s v="INCORRECTO"/>
    <s v="INCORRECTO"/>
    <s v="INCORRECTO"/>
    <s v="INCORRECTO"/>
    <s v="CORRECTO"/>
    <s v="CORRECTO"/>
    <s v="INCORRECTO"/>
    <s v="INCORRECTO"/>
    <s v="INCORRECTO"/>
    <x v="0"/>
    <s v="INCORRECTO"/>
    <s v="INCORRECTO"/>
    <s v="CORRECTO"/>
    <s v="CORRECTO"/>
    <s v="CORRECTO"/>
    <s v="INCORRECTO"/>
    <s v="CORRECTO"/>
    <s v="INCORRECTO"/>
    <s v="INCORRECTO"/>
    <s v="INCORRECTO"/>
    <s v="INCORRECTO"/>
    <s v="INCORRECTO"/>
    <x v="0"/>
    <s v="CORRECTO"/>
    <s v="CORRECTO"/>
    <s v="INCORRECTO"/>
    <s v="CORRECTO"/>
    <s v="INCORRECTO"/>
    <s v="CORRECTO"/>
    <s v="INCORRECTO"/>
    <s v="CORRECTO"/>
    <s v="INCORRECTO"/>
    <s v="INCORRECTO"/>
    <s v="INCORRECTO"/>
    <s v="INCORRECTO"/>
  </r>
  <r>
    <s v="C17"/>
    <x v="0"/>
    <n v="26"/>
    <x v="2"/>
    <x v="2"/>
    <s v="Entre 6 meses a 2 años"/>
    <x v="0"/>
    <x v="1"/>
    <x v="1"/>
    <x v="0"/>
    <x v="1"/>
    <x v="1"/>
    <x v="0"/>
    <s v="CORRECTO"/>
    <s v="CORRECTO"/>
    <s v="INCORRECTO"/>
    <s v="CORRECTO"/>
    <s v="CORRECTO"/>
    <s v="CORRECTO"/>
    <s v="CORRECTO"/>
    <s v="CORRECTO"/>
    <x v="1"/>
    <s v="CORRECTO"/>
    <x v="1"/>
    <s v="CORRECTO"/>
    <s v="INCORRECTO"/>
    <s v="CORRECTO"/>
    <s v="CORRECTO"/>
    <s v="CORRECTO"/>
    <s v="INCORRECTO"/>
    <s v="CORRECTO"/>
    <s v="CORRECTO"/>
    <s v="INCORRECTO"/>
    <s v="CORRECTO"/>
    <s v="CORRECTO"/>
    <s v="CORRECTO"/>
    <s v="INCORRECTO"/>
    <s v="CORRECTO"/>
    <x v="1"/>
    <s v="INCORRECTO"/>
    <x v="0"/>
    <s v="CORRECTO"/>
    <s v="CORRECTO"/>
    <x v="0"/>
    <s v="CORRECTO"/>
    <s v="CORRECTO"/>
    <s v="CORRECTO"/>
    <s v="CORRECTO"/>
    <s v="CORRECTO"/>
    <s v="INCORRECTO"/>
    <s v="INCORRECTO"/>
    <s v="INCORRECTO"/>
    <s v="CORRECTO"/>
    <s v="INCORRECTO"/>
    <s v="INCORRECTO"/>
    <s v="INCORRECTO"/>
    <s v="CORRECTO"/>
    <s v="INCORRECTO"/>
    <s v="INCORRECTO"/>
    <s v="INCORRECTO"/>
    <s v="CORRECTO"/>
    <s v="INCORRECTO"/>
    <x v="1"/>
    <s v="INCORRECTO"/>
    <s v="INCORRECTO"/>
    <s v="CORRECTO"/>
    <s v="INCORRECTO"/>
    <s v="CORRECTO"/>
    <s v="INCORRECTO"/>
    <s v="CORRECTO"/>
    <s v="CORRECTO"/>
    <s v="INCORRECTO"/>
    <s v="CORRECTO"/>
    <s v="INCORRECTO"/>
    <s v="CORRECTO"/>
    <x v="0"/>
    <s v="INCORRECTO"/>
    <s v="CORRECTO"/>
    <s v="CORRECTO"/>
    <s v="CORRECTO"/>
    <s v="INCORRECTO"/>
    <s v="CORRECTO"/>
    <s v="CORRECTO"/>
    <s v="INCORRECTO"/>
    <s v="CORRECTO"/>
    <s v="CORRECTO"/>
    <s v="INCORRECTO"/>
    <s v="CORRECTO"/>
  </r>
  <r>
    <s v="C18"/>
    <x v="0"/>
    <n v="38"/>
    <x v="1"/>
    <x v="4"/>
    <s v="Entre 6 meses a 2 años"/>
    <x v="0"/>
    <x v="1"/>
    <x v="0"/>
    <x v="0"/>
    <x v="1"/>
    <x v="1"/>
    <x v="0"/>
    <s v="CORRECTO"/>
    <s v="CORRECTO"/>
    <s v="CORRECTO"/>
    <s v="CORRECTO"/>
    <s v="CORRECTO"/>
    <s v="CORRECTO"/>
    <s v="INCORRECTO"/>
    <s v="CORRECTO"/>
    <x v="0"/>
    <s v="CORRECTO"/>
    <x v="0"/>
    <s v="CORRECTO"/>
    <s v="INCORRECTO"/>
    <s v="INCORRECTO"/>
    <s v="CORRECTO"/>
    <s v="CORRECTO"/>
    <s v="INCORRECTO"/>
    <s v="INCORRECTO"/>
    <s v="CORRECTO"/>
    <s v="INCORRECTO"/>
    <s v="CORRECTO"/>
    <s v="CORRECTO"/>
    <s v="CORRECTO"/>
    <s v="CORRECTO"/>
    <s v="CORRECTO"/>
    <x v="0"/>
    <s v="CORRECTO"/>
    <x v="0"/>
    <s v="CORRECTO"/>
    <s v="CORRECTO"/>
    <x v="0"/>
    <s v="CORRECTO"/>
    <s v="INCORRECTO"/>
    <s v="CORRECTO"/>
    <s v="CORRECTO"/>
    <s v="CORRECTO"/>
    <s v="CORRECTO"/>
    <s v="INCORRECTO"/>
    <s v="INCORRECTO"/>
    <s v="CORRECTO"/>
    <s v="CORRECTO"/>
    <s v="CORRECTO"/>
    <s v="INCORRECTO"/>
    <s v="CORRECTO"/>
    <s v="CORRECTO"/>
    <s v="CORRECTO"/>
    <s v="CORRECTO"/>
    <s v="INCORRECTO"/>
    <s v="CORRECTO"/>
    <x v="0"/>
    <s v="INCORRECTO"/>
    <s v="INCORRECTO"/>
    <s v="INCORRECTO"/>
    <s v="CORRECTO"/>
    <s v="CORRECTO"/>
    <s v="INCORRECTO"/>
    <s v="CORRECTO"/>
    <s v="CORRECTO"/>
    <s v="CORRECTO"/>
    <s v="CORRECTO"/>
    <s v="INCORRECTO"/>
    <s v="CORRECTO"/>
    <x v="1"/>
    <s v="INCORRECTO"/>
    <s v="CORRECTO"/>
    <s v="INCORRECTO"/>
    <s v="CORRECTO"/>
    <s v="CORRECTO"/>
    <s v="CORRECTO"/>
    <s v="CORRECTO"/>
    <s v="INCORRECTO"/>
    <s v="CORRECTO"/>
    <s v="CORRECTO"/>
    <s v="CORRECTO"/>
    <s v="CORRECTO"/>
  </r>
  <r>
    <s v="C19"/>
    <x v="1"/>
    <n v="61"/>
    <x v="3"/>
    <x v="2"/>
    <s v="Entre 6 meses a 2 años"/>
    <x v="0"/>
    <x v="1"/>
    <x v="0"/>
    <x v="0"/>
    <x v="1"/>
    <x v="1"/>
    <x v="0"/>
    <s v="CORRECTO"/>
    <s v="CORRECTO"/>
    <s v="CORRECTO"/>
    <s v="CORRECTO"/>
    <s v="CORRECTO"/>
    <s v="CORRECTO"/>
    <s v="CORRECTO"/>
    <s v="CORRECTO"/>
    <x v="0"/>
    <s v="CORRECTO"/>
    <x v="0"/>
    <s v="CORRECTO"/>
    <s v="CORRECTO"/>
    <s v="CORRECTO"/>
    <s v="CORRECTO"/>
    <s v="CORRECTO"/>
    <s v="CORRECTO"/>
    <s v="CORRECTO"/>
    <s v="CORRECTO"/>
    <s v="INCORRECTO"/>
    <s v="CORRECTO"/>
    <s v="CORRECTO"/>
    <s v="CORRECTO"/>
    <s v="CORRECTO"/>
    <s v="INCORRECTO"/>
    <x v="0"/>
    <s v="CORRECTO"/>
    <x v="0"/>
    <s v="INCORRECTO"/>
    <s v="CORRECTO"/>
    <x v="0"/>
    <s v="CORRECTO"/>
    <s v="CORRECTO"/>
    <s v="CORRECTO"/>
    <s v="CORRECTO"/>
    <s v="CORRECTO"/>
    <s v="CORRECTO"/>
    <s v="CORRECTO"/>
    <s v="CORRECTO"/>
    <s v="CORRECTO"/>
    <s v="CORRECTO"/>
    <s v="INCORRECTO"/>
    <s v="CORRECTO"/>
    <s v="CORRECTO"/>
    <s v="CORRECTO"/>
    <s v="CORRECTO"/>
    <s v="CORRECTO"/>
    <s v="CORRECTO"/>
    <s v="CORRECTO"/>
    <x v="0"/>
    <s v="INCORRECTO"/>
    <s v="INCORRECTO"/>
    <s v="CORRECTO"/>
    <s v="CORRECTO"/>
    <s v="CORRECTO"/>
    <s v="CORRECTO"/>
    <s v="CORRECTO"/>
    <s v="CORRECTO"/>
    <s v="CORRECTO"/>
    <s v="CORRECTO"/>
    <s v="CORRECTO"/>
    <s v="CORRECTO"/>
    <x v="1"/>
    <s v="CORRECTO"/>
    <s v="INCORRECTO"/>
    <s v="CORRECTO"/>
    <s v="CORRECTO"/>
    <s v="CORRECTO"/>
    <s v="CORRECTO"/>
    <s v="CORRECTO"/>
    <s v="CORRECTO"/>
    <s v="CORRECTO"/>
    <s v="CORRECTO"/>
    <s v="CORRECTO"/>
    <s v="CORRECTO"/>
  </r>
  <r>
    <s v="C20"/>
    <x v="0"/>
    <n v="24"/>
    <x v="2"/>
    <x v="0"/>
    <s v="Entre 6 meses a 2 años"/>
    <x v="0"/>
    <x v="1"/>
    <x v="1"/>
    <x v="1"/>
    <x v="1"/>
    <x v="0"/>
    <x v="1"/>
    <s v="CORRECTO"/>
    <s v="INCORRECTO"/>
    <s v="INCORRECTO"/>
    <s v="CORRECTO"/>
    <s v="INCORRECTO"/>
    <s v="CORRECTO"/>
    <s v="INCORRECTO"/>
    <s v="CORRECTO"/>
    <x v="0"/>
    <s v="CORRECTO"/>
    <x v="1"/>
    <s v="CORRECTO"/>
    <s v="CORRECTO"/>
    <s v="INCORRECTO"/>
    <s v="CORRECTO"/>
    <s v="CORRECTO"/>
    <s v="CORRECTO"/>
    <s v="CORRECTO"/>
    <s v="CORRECTO"/>
    <s v="CORRECTO"/>
    <s v="INCORRECTO"/>
    <s v="INCORRECTO"/>
    <s v="INCORRECTO"/>
    <s v="CORRECTO"/>
    <s v="CORRECTO"/>
    <x v="0"/>
    <s v="CORRECTO"/>
    <x v="0"/>
    <s v="CORRECTO"/>
    <s v="CORRECTO"/>
    <x v="0"/>
    <s v="CORRECTO"/>
    <s v="INCORRECTO"/>
    <s v="INCORRECTO"/>
    <s v="CORRECTO"/>
    <s v="CORRECTO"/>
    <s v="CORRECTO"/>
    <s v="CORRECTO"/>
    <s v="INCORRECTO"/>
    <s v="INCORRECTO"/>
    <s v="INCORRECTO"/>
    <s v="INCORRECTO"/>
    <s v="CORRECTO"/>
    <s v="CORRECTO"/>
    <s v="CORRECTO"/>
    <s v="INCORRECTO"/>
    <s v="CORRECTO"/>
    <s v="CORRECTO"/>
    <s v="CORRECTO"/>
    <x v="0"/>
    <s v="INCORRECTO"/>
    <s v="CORRECTO"/>
    <s v="CORRECTO"/>
    <s v="CORRECTO"/>
    <s v="CORRECTO"/>
    <s v="INCORRECTO"/>
    <s v="INCORRECTO"/>
    <s v="CORRECTO"/>
    <s v="CORRECTO"/>
    <s v="CORRECTO"/>
    <s v="INCORRECTO"/>
    <s v="CORRECTO"/>
    <x v="0"/>
    <s v="INCORRECTO"/>
    <s v="CORRECTO"/>
    <s v="INCORRECTO"/>
    <s v="CORRECTO"/>
    <s v="CORRECTO"/>
    <s v="CORRECTO"/>
    <s v="CORRECTO"/>
    <s v="CORRECTO"/>
    <s v="CORRECTO"/>
    <s v="CORRECTO"/>
    <s v="INCORRECTO"/>
    <s v="CORRECTO"/>
  </r>
  <r>
    <s v="C21"/>
    <x v="0"/>
    <n v="49"/>
    <x v="0"/>
    <x v="3"/>
    <s v="Entre 6 meses a 2 años"/>
    <x v="0"/>
    <x v="1"/>
    <x v="0"/>
    <x v="1"/>
    <x v="0"/>
    <x v="1"/>
    <x v="1"/>
    <s v="CORRECTO"/>
    <s v="INCORRECTO"/>
    <s v="INCORRECTO"/>
    <s v="CORRECTO"/>
    <s v="INCORRECTO"/>
    <s v="CORRECTO"/>
    <s v="INCORRECTO"/>
    <s v="CORRECTO"/>
    <x v="1"/>
    <s v="INCORRECTO"/>
    <x v="1"/>
    <s v="CORRECTO"/>
    <s v="CORRECTO"/>
    <s v="INCORRECTO"/>
    <s v="INCORRECTO"/>
    <s v="CORRECTO"/>
    <s v="INCORRECTO"/>
    <s v="INCORRECTO"/>
    <s v="CORRECTO"/>
    <s v="CORRECTO"/>
    <s v="CORRECTO"/>
    <s v="INCORRECTO"/>
    <s v="INCORRECTO"/>
    <s v="INCORRECTO"/>
    <s v="CORRECTO"/>
    <x v="0"/>
    <s v="INCORRECTO"/>
    <x v="1"/>
    <s v="CORRECTO"/>
    <s v="CORRECTO"/>
    <x v="0"/>
    <s v="INCORRECTO"/>
    <s v="INCORRECTO"/>
    <s v="INCORRECTO"/>
    <s v="CORRECTO"/>
    <s v="CORRECTO"/>
    <s v="INCORRECTO"/>
    <s v="CORRECTO"/>
    <s v="INCORRECTO"/>
    <s v="INCORRECTO"/>
    <s v="INCORRECTO"/>
    <s v="INCORRECTO"/>
    <s v="CORRECTO"/>
    <s v="INCORRECTO"/>
    <s v="INCORRECTO"/>
    <s v="INCORRECTO"/>
    <s v="INCORRECTO"/>
    <s v="CORRECTO"/>
    <s v="INCORRECTO"/>
    <x v="1"/>
    <s v="INCORRECTO"/>
    <s v="INCORRECTO"/>
    <s v="INCORRECTO"/>
    <s v="CORRECTO"/>
    <s v="CORRECTO"/>
    <s v="INCORRECTO"/>
    <s v="CORRECTO"/>
    <s v="INCORRECTO"/>
    <s v="INCORRECTO"/>
    <s v="INCORRECTO"/>
    <s v="CORRECTO"/>
    <s v="CORRECTO"/>
    <x v="0"/>
    <s v="INCORRECTO"/>
    <s v="CORRECTO"/>
    <s v="CORRECTO"/>
    <s v="INCORRECTO"/>
    <s v="INCORRECTO"/>
    <s v="CORRECTO"/>
    <s v="CORRECTO"/>
    <s v="CORRECTO"/>
    <s v="INCORRECTO"/>
    <s v="INCORRECTO"/>
    <s v="INCORRECTO"/>
    <s v="INCORRECTO"/>
  </r>
  <r>
    <s v="C22"/>
    <x v="0"/>
    <n v="26"/>
    <x v="0"/>
    <x v="0"/>
    <s v="Más de 2 años a 5 años"/>
    <x v="0"/>
    <x v="0"/>
    <x v="0"/>
    <x v="0"/>
    <x v="1"/>
    <x v="1"/>
    <x v="1"/>
    <s v="CORRECTO"/>
    <s v="INCORRECTO"/>
    <s v="INCORRECTO"/>
    <s v="INCORRECTO"/>
    <s v="INCORRECTO"/>
    <s v="CORRECTO"/>
    <s v="INCORRECTO"/>
    <s v="INCORRECTO"/>
    <x v="1"/>
    <s v="INCORRECTO"/>
    <x v="1"/>
    <s v="CORRECTO"/>
    <s v="CORRECTO"/>
    <s v="INCORRECTO"/>
    <s v="CORRECTO"/>
    <s v="CORRECTO"/>
    <s v="INCORRECTO"/>
    <s v="INCORRECTO"/>
    <s v="CORRECTO"/>
    <s v="CORRECTO"/>
    <s v="CORRECTO"/>
    <s v="INCORRECTO"/>
    <s v="INCORRECTO"/>
    <s v="INCORRECTO"/>
    <s v="INCORRECTO"/>
    <x v="1"/>
    <s v="CORRECTO"/>
    <x v="1"/>
    <s v="CORRECTO"/>
    <s v="INCORRECTO"/>
    <x v="1"/>
    <s v="INCORRECTO"/>
    <s v="CORRECTO"/>
    <s v="INCORRECTO"/>
    <s v="INCORRECTO"/>
    <s v="INCORRECTO"/>
    <s v="INCORRECTO"/>
    <s v="CORRECTO"/>
    <s v="INCORRECTO"/>
    <s v="INCORRECTO"/>
    <s v="INCORRECTO"/>
    <s v="INCORRECTO"/>
    <s v="CORRECTO"/>
    <s v="INCORRECTO"/>
    <s v="INCORRECTO"/>
    <s v="INCORRECTO"/>
    <s v="INCORRECTO"/>
    <s v="CORRECTO"/>
    <s v="INCORRECTO"/>
    <x v="0"/>
    <s v="INCORRECTO"/>
    <s v="INCORRECTO"/>
    <s v="CORRECTO"/>
    <s v="CORRECTO"/>
    <s v="CORRECTO"/>
    <s v="CORRECTO"/>
    <s v="CORRECTO"/>
    <s v="INCORRECTO"/>
    <s v="INCORRECTO"/>
    <s v="CORRECTO"/>
    <s v="CORRECTO"/>
    <s v="INCORRECTO"/>
    <x v="0"/>
    <s v="CORRECTO"/>
    <s v="INCORRECTO"/>
    <s v="INCORRECTO"/>
    <s v="CORRECTO"/>
    <s v="INCORRECTO"/>
    <s v="CORRECTO"/>
    <s v="CORRECTO"/>
    <s v="CORRECTO"/>
    <s v="INCORRECTO"/>
    <s v="INCORRECTO"/>
    <s v="INCORRECTO"/>
    <s v="CORRECTO"/>
  </r>
  <r>
    <s v="C23"/>
    <x v="1"/>
    <n v="38"/>
    <x v="1"/>
    <x v="3"/>
    <s v="Más de 2 años a 5 años"/>
    <x v="0"/>
    <x v="0"/>
    <x v="0"/>
    <x v="0"/>
    <x v="1"/>
    <x v="0"/>
    <x v="0"/>
    <s v="CORRECTO"/>
    <s v="CORRECTO"/>
    <s v="CORRECTO"/>
    <s v="CORRECTO"/>
    <s v="CORRECTO"/>
    <s v="CORRECTO"/>
    <s v="CORRECTO"/>
    <s v="CORRECTO"/>
    <x v="0"/>
    <s v="CORRECTO"/>
    <x v="0"/>
    <s v="CORRECTO"/>
    <s v="CORRECTO"/>
    <s v="CORRECTO"/>
    <s v="CORRECTO"/>
    <s v="CORRECTO"/>
    <s v="CORRECTO"/>
    <s v="CORRECTO"/>
    <s v="CORRECTO"/>
    <s v="INCORRECTO"/>
    <s v="CORRECTO"/>
    <s v="CORRECTO"/>
    <s v="CORRECTO"/>
    <s v="CORRECTO"/>
    <s v="CORRECTO"/>
    <x v="0"/>
    <s v="CORRECTO"/>
    <x v="1"/>
    <s v="INCORRECTO"/>
    <s v="CORRECTO"/>
    <x v="0"/>
    <s v="INCORRECTO"/>
    <s v="CORRECTO"/>
    <s v="CORRECTO"/>
    <s v="CORRECTO"/>
    <s v="CORRECTO"/>
    <s v="INCORRECTO"/>
    <s v="CORRECTO"/>
    <s v="CORRECTO"/>
    <s v="CORRECTO"/>
    <s v="CORRECTO"/>
    <s v="CORRECTO"/>
    <s v="CORRECTO"/>
    <s v="CORRECTO"/>
    <s v="CORRECTO"/>
    <s v="INCORRECTO"/>
    <s v="INCORRECTO"/>
    <s v="INCORRECTO"/>
    <s v="CORRECTO"/>
    <x v="1"/>
    <s v="INCORRECTO"/>
    <s v="INCORRECTO"/>
    <s v="CORRECTO"/>
    <s v="CORRECTO"/>
    <s v="CORRECTO"/>
    <s v="CORRECTO"/>
    <s v="CORRECTO"/>
    <s v="INCORRECTO"/>
    <s v="CORRECTO"/>
    <s v="CORRECTO"/>
    <s v="CORRECTO"/>
    <s v="CORRECTO"/>
    <x v="0"/>
    <s v="CORRECTO"/>
    <s v="CORRECTO"/>
    <s v="INCORRECTO"/>
    <s v="CORRECTO"/>
    <s v="CORRECTO"/>
    <s v="CORRECTO"/>
    <s v="CORRECTO"/>
    <s v="CORRECTO"/>
    <s v="CORRECTO"/>
    <s v="CORRECTO"/>
    <s v="CORRECTO"/>
    <s v="CORRECTO"/>
  </r>
  <r>
    <s v="C24"/>
    <x v="1"/>
    <n v="28"/>
    <x v="0"/>
    <x v="2"/>
    <s v="Entre 6 meses a 2 años"/>
    <x v="0"/>
    <x v="1"/>
    <x v="0"/>
    <x v="1"/>
    <x v="1"/>
    <x v="1"/>
    <x v="1"/>
    <s v="CORRECTO"/>
    <s v="INCORRECTO"/>
    <s v="INCORRECTO"/>
    <s v="CORRECTO"/>
    <s v="CORRECTO"/>
    <s v="CORRECTO"/>
    <s v="CORRECTO"/>
    <s v="CORRECTO"/>
    <x v="1"/>
    <s v="CORRECTO"/>
    <x v="1"/>
    <s v="CORRECTO"/>
    <s v="CORRECTO"/>
    <s v="INCORRECTO"/>
    <s v="CORRECTO"/>
    <s v="CORRECTO"/>
    <s v="INCORRECTO"/>
    <s v="INCORRECTO"/>
    <s v="CORRECTO"/>
    <s v="CORRECTO"/>
    <s v="CORRECTO"/>
    <s v="CORRECTO"/>
    <s v="INCORRECTO"/>
    <s v="CORRECTO"/>
    <s v="CORRECTO"/>
    <x v="0"/>
    <s v="INCORRECTO"/>
    <x v="0"/>
    <s v="CORRECTO"/>
    <s v="CORRECTO"/>
    <x v="0"/>
    <s v="CORRECTO"/>
    <s v="CORRECTO"/>
    <s v="CORRECTO"/>
    <s v="CORRECTO"/>
    <s v="CORRECTO"/>
    <s v="INCORRECTO"/>
    <s v="CORRECTO"/>
    <s v="INCORRECTO"/>
    <s v="INCORRECTO"/>
    <s v="INCORRECTO"/>
    <s v="INCORRECTO"/>
    <s v="INCORRECTO"/>
    <s v="CORRECTO"/>
    <s v="CORRECTO"/>
    <s v="CORRECTO"/>
    <s v="INCORRECTO"/>
    <s v="INCORRECTO"/>
    <s v="CORRECTO"/>
    <x v="1"/>
    <s v="INCORRECTO"/>
    <s v="INCORRECTO"/>
    <s v="CORRECTO"/>
    <s v="INCORRECTO"/>
    <s v="CORRECTO"/>
    <s v="INCORRECTO"/>
    <s v="CORRECTO"/>
    <s v="INCORRECTO"/>
    <s v="CORRECTO"/>
    <s v="CORRECTO"/>
    <s v="INCORRECTO"/>
    <s v="CORRECTO"/>
    <x v="0"/>
    <s v="INCORRECTO"/>
    <s v="CORRECTO"/>
    <s v="INCORRECTO"/>
    <s v="CORRECTO"/>
    <s v="CORRECTO"/>
    <s v="CORRECTO"/>
    <s v="CORRECTO"/>
    <s v="CORRECTO"/>
    <s v="CORRECTO"/>
    <s v="CORRECTO"/>
    <s v="INCORRECTO"/>
    <s v="CORRECTO"/>
  </r>
  <r>
    <s v="C25"/>
    <x v="0"/>
    <n v="39"/>
    <x v="1"/>
    <x v="2"/>
    <s v="5 años o mas"/>
    <x v="0"/>
    <x v="2"/>
    <x v="0"/>
    <x v="1"/>
    <x v="1"/>
    <x v="0"/>
    <x v="0"/>
    <s v="CORRECTO"/>
    <s v="INCORRECTO"/>
    <s v="CORRECTO"/>
    <s v="CORRECTO"/>
    <s v="CORRECTO"/>
    <s v="CORRECTO"/>
    <s v="CORRECTO"/>
    <s v="INCORRECTO"/>
    <x v="0"/>
    <s v="CORRECTO"/>
    <x v="1"/>
    <s v="CORRECTO"/>
    <s v="CORRECTO"/>
    <s v="CORRECTO"/>
    <s v="INCORRECTO"/>
    <s v="CORRECTO"/>
    <s v="CORRECTO"/>
    <s v="CORRECTO"/>
    <s v="CORRECTO"/>
    <s v="CORRECTO"/>
    <s v="CORRECTO"/>
    <s v="INCORRECTO"/>
    <s v="CORRECTO"/>
    <s v="CORRECTO"/>
    <s v="CORRECTO"/>
    <x v="0"/>
    <s v="INCORRECTO"/>
    <x v="0"/>
    <s v="INCORRECTO"/>
    <s v="CORRECTO"/>
    <x v="0"/>
    <s v="INCORRECTO"/>
    <s v="CORRECTO"/>
    <s v="CORRECTO"/>
    <s v="CORRECTO"/>
    <s v="CORRECTO"/>
    <s v="INCORRECTO"/>
    <s v="CORRECTO"/>
    <s v="INCORRECTO"/>
    <s v="CORRECTO"/>
    <s v="INCORRECTO"/>
    <s v="INCORRECTO"/>
    <s v="CORRECTO"/>
    <s v="CORRECTO"/>
    <s v="CORRECTO"/>
    <s v="CORRECTO"/>
    <s v="CORRECTO"/>
    <s v="CORRECTO"/>
    <s v="CORRECTO"/>
    <x v="0"/>
    <s v="INCORRECTO"/>
    <s v="INCORRECTO"/>
    <s v="CORRECTO"/>
    <s v="CORRECTO"/>
    <s v="CORRECTO"/>
    <s v="INCORRECTO"/>
    <s v="CORRECTO"/>
    <s v="CORRECTO"/>
    <s v="INCORRECTO"/>
    <s v="INCORRECTO"/>
    <s v="INCORRECTO"/>
    <s v="CORRECTO"/>
    <x v="0"/>
    <s v="CORRECTO"/>
    <s v="CORRECTO"/>
    <s v="INCORRECTO"/>
    <s v="CORRECTO"/>
    <s v="CORRECTO"/>
    <s v="CORRECTO"/>
    <s v="CORRECTO"/>
    <s v="INCORRECTO"/>
    <s v="INCORRECTO"/>
    <s v="CORRECTO"/>
    <s v="INCORRECTO"/>
    <s v="CORRECTO"/>
  </r>
  <r>
    <s v="C26"/>
    <x v="0"/>
    <n v="27"/>
    <x v="4"/>
    <x v="3"/>
    <s v="Más de 2 años a 5 años"/>
    <x v="0"/>
    <x v="0"/>
    <x v="1"/>
    <x v="0"/>
    <x v="1"/>
    <x v="0"/>
    <x v="1"/>
    <s v="CORRECTO"/>
    <s v="CORRECTO"/>
    <s v="INCORRECTO"/>
    <s v="INCORRECTO"/>
    <s v="CORRECTO"/>
    <s v="CORRECTO"/>
    <s v="CORRECTO"/>
    <s v="INCORRECTO"/>
    <x v="0"/>
    <s v="CORRECTO"/>
    <x v="1"/>
    <s v="CORRECTO"/>
    <s v="INCORRECTO"/>
    <s v="CORRECTO"/>
    <s v="INCORRECTO"/>
    <s v="CORRECTO"/>
    <s v="CORRECTO"/>
    <s v="CORRECTO"/>
    <s v="CORRECTO"/>
    <s v="CORRECTO"/>
    <s v="CORRECTO"/>
    <s v="INCORRECTO"/>
    <s v="CORRECTO"/>
    <s v="CORRECTO"/>
    <s v="CORRECTO"/>
    <x v="0"/>
    <s v="CORRECTO"/>
    <x v="0"/>
    <s v="INCORRECTO"/>
    <s v="CORRECTO"/>
    <x v="0"/>
    <s v="CORRECTO"/>
    <s v="INCORRECTO"/>
    <s v="INCORRECTO"/>
    <s v="CORRECTO"/>
    <s v="CORRECTO"/>
    <s v="INCORRECTO"/>
    <s v="CORRECTO"/>
    <s v="CORRECTO"/>
    <s v="INCORRECTO"/>
    <s v="INCORRECTO"/>
    <s v="INCORRECTO"/>
    <s v="CORRECTO"/>
    <s v="CORRECTO"/>
    <s v="INCORRECTO"/>
    <s v="CORRECTO"/>
    <s v="CORRECTO"/>
    <s v="CORRECTO"/>
    <s v="CORRECTO"/>
    <x v="0"/>
    <s v="INCORRECTO"/>
    <s v="INCORRECTO"/>
    <s v="CORRECTO"/>
    <s v="CORRECTO"/>
    <s v="CORRECTO"/>
    <s v="CORRECTO"/>
    <s v="CORRECTO"/>
    <s v="CORRECTO"/>
    <s v="INCORRECTO"/>
    <s v="CORRECTO"/>
    <s v="CORRECTO"/>
    <s v="CORRECTO"/>
    <x v="0"/>
    <s v="CORRECTO"/>
    <s v="CORRECTO"/>
    <s v="CORRECTO"/>
    <s v="CORRECTO"/>
    <s v="CORRECTO"/>
    <s v="CORRECTO"/>
    <s v="CORRECTO"/>
    <s v="CORRECTO"/>
    <s v="CORRECTO"/>
    <s v="CORRECTO"/>
    <s v="CORRECTO"/>
    <s v="CORRECTO"/>
  </r>
  <r>
    <s v="C27"/>
    <x v="0"/>
    <n v="45"/>
    <x v="2"/>
    <x v="0"/>
    <s v="Más de 2 años a 5 años"/>
    <x v="2"/>
    <x v="0"/>
    <x v="0"/>
    <x v="0"/>
    <x v="1"/>
    <x v="1"/>
    <x v="0"/>
    <s v="CORRECTO"/>
    <s v="CORRECTO"/>
    <s v="CORRECTO"/>
    <s v="CORRECTO"/>
    <s v="CORRECTO"/>
    <s v="CORRECTO"/>
    <s v="CORRECTO"/>
    <s v="CORRECTO"/>
    <x v="0"/>
    <s v="CORRECTO"/>
    <x v="0"/>
    <s v="CORRECTO"/>
    <s v="CORRECTO"/>
    <s v="CORRECTO"/>
    <s v="CORRECTO"/>
    <s v="CORRECTO"/>
    <s v="CORRECTO"/>
    <s v="CORRECTO"/>
    <s v="CORRECTO"/>
    <s v="INCORRECTO"/>
    <s v="CORRECTO"/>
    <s v="CORRECTO"/>
    <s v="CORRECTO"/>
    <s v="CORRECTO"/>
    <s v="INCORRECTO"/>
    <x v="0"/>
    <s v="CORRECTO"/>
    <x v="0"/>
    <s v="INCORRECTO"/>
    <s v="CORRECTO"/>
    <x v="0"/>
    <s v="CORRECTO"/>
    <s v="INCORRECTO"/>
    <s v="INCORRECTO"/>
    <s v="CORRECTO"/>
    <s v="CORRECTO"/>
    <s v="CORRECTO"/>
    <s v="INCORRECTO"/>
    <s v="INCORRECTO"/>
    <s v="CORRECTO"/>
    <s v="CORRECTO"/>
    <s v="CORRECTO"/>
    <s v="INCORRECTO"/>
    <s v="INCORRECTO"/>
    <s v="CORRECTO"/>
    <s v="CORRECTO"/>
    <s v="CORRECTO"/>
    <s v="INCORRECTO"/>
    <s v="CORRECTO"/>
    <x v="1"/>
    <s v="INCORRECTO"/>
    <s v="INCORRECTO"/>
    <s v="CORRECTO"/>
    <s v="INCORRECTO"/>
    <s v="CORRECTO"/>
    <s v="CORRECTO"/>
    <s v="CORRECTO"/>
    <s v="INCORRECTO"/>
    <s v="INCORRECTO"/>
    <s v="INCORRECTO"/>
    <s v="CORRECTO"/>
    <s v="INCORRECTO"/>
    <x v="1"/>
    <s v="INCORRECTO"/>
    <s v="INCORRECTO"/>
    <s v="INCORRECTO"/>
    <s v="INCORRECTO"/>
    <s v="INCORRECTO"/>
    <s v="INCORRECTO"/>
    <s v="CORRECTO"/>
    <s v="CORRECTO"/>
    <s v="INCORRECTO"/>
    <s v="CORRECTO"/>
    <s v="CORRECTO"/>
    <s v="CORRECTO"/>
  </r>
  <r>
    <s v="C28"/>
    <x v="0"/>
    <n v="28"/>
    <x v="0"/>
    <x v="1"/>
    <s v="Entre 6 meses a 2 años"/>
    <x v="0"/>
    <x v="1"/>
    <x v="1"/>
    <x v="0"/>
    <x v="1"/>
    <x v="1"/>
    <x v="1"/>
    <s v="CORRECTO"/>
    <s v="INCORRECTO"/>
    <s v="INCORRECTO"/>
    <s v="INCORRECTO"/>
    <s v="CORRECTO"/>
    <s v="CORRECTO"/>
    <s v="CORRECTO"/>
    <s v="CORRECTO"/>
    <x v="1"/>
    <s v="INCORRECTO"/>
    <x v="0"/>
    <s v="CORRECTO"/>
    <s v="CORRECTO"/>
    <s v="INCORRECTO"/>
    <s v="INCORRECTO"/>
    <s v="CORRECTO"/>
    <s v="INCORRECTO"/>
    <s v="CORRECTO"/>
    <s v="CORRECTO"/>
    <s v="CORRECTO"/>
    <s v="INCORRECTO"/>
    <s v="CORRECTO"/>
    <s v="INCORRECTO"/>
    <s v="INCORRECTO"/>
    <s v="CORRECTO"/>
    <x v="1"/>
    <s v="INCORRECTO"/>
    <x v="1"/>
    <s v="CORRECTO"/>
    <s v="CORRECTO"/>
    <x v="0"/>
    <s v="CORRECTO"/>
    <s v="CORRECTO"/>
    <s v="INCORRECTO"/>
    <s v="INCORRECTO"/>
    <s v="INCORRECTO"/>
    <s v="INCORRECTO"/>
    <s v="INCORRECTO"/>
    <s v="INCORRECTO"/>
    <s v="CORRECTO"/>
    <s v="INCORRECTO"/>
    <s v="INCORRECTO"/>
    <s v="INCORRECTO"/>
    <s v="CORRECTO"/>
    <s v="CORRECTO"/>
    <s v="INCORRECTO"/>
    <s v="INCORRECTO"/>
    <s v="INCORRECTO"/>
    <s v="CORRECTO"/>
    <x v="0"/>
    <s v="INCORRECTO"/>
    <s v="INCORRECTO"/>
    <s v="CORRECTO"/>
    <s v="CORRECTO"/>
    <s v="CORRECTO"/>
    <s v="INCORRECTO"/>
    <s v="CORRECTO"/>
    <s v="CORRECTO"/>
    <s v="CORRECTO"/>
    <s v="CORRECTO"/>
    <s v="CORRECTO"/>
    <s v="CORRECTO"/>
    <x v="0"/>
    <s v="CORRECTO"/>
    <s v="CORRECTO"/>
    <s v="INCORRECTO"/>
    <s v="CORRECTO"/>
    <s v="CORRECTO"/>
    <s v="CORRECTO"/>
    <s v="CORRECTO"/>
    <s v="CORRECTO"/>
    <s v="CORRECTO"/>
    <s v="CORRECTO"/>
    <s v="INCORRECTO"/>
    <s v="CORRECTO"/>
  </r>
  <r>
    <s v="C29"/>
    <x v="0"/>
    <n v="39"/>
    <x v="2"/>
    <x v="0"/>
    <s v="Más de 2 años a 5 años"/>
    <x v="2"/>
    <x v="0"/>
    <x v="0"/>
    <x v="0"/>
    <x v="1"/>
    <x v="1"/>
    <x v="0"/>
    <s v="CORRECTO"/>
    <s v="CORRECTO"/>
    <s v="CORRECTO"/>
    <s v="CORRECTO"/>
    <s v="CORRECTO"/>
    <s v="CORRECTO"/>
    <s v="CORRECTO"/>
    <s v="CORRECTO"/>
    <x v="0"/>
    <s v="INCORRECTO"/>
    <x v="0"/>
    <s v="CORRECTO"/>
    <s v="CORRECTO"/>
    <s v="CORRECTO"/>
    <s v="INCORRECTO"/>
    <s v="INCORRECTO"/>
    <s v="CORRECTO"/>
    <s v="CORRECTO"/>
    <s v="CORRECTO"/>
    <s v="INCORRECTO"/>
    <s v="CORRECTO"/>
    <s v="INCORRECTO"/>
    <s v="CORRECTO"/>
    <s v="CORRECTO"/>
    <s v="CORRECTO"/>
    <x v="1"/>
    <s v="INCORRECTO"/>
    <x v="1"/>
    <s v="INCORRECTO"/>
    <s v="CORRECTO"/>
    <x v="0"/>
    <s v="CORRECTO"/>
    <s v="CORRECTO"/>
    <s v="CORRECTO"/>
    <s v="CORRECTO"/>
    <s v="CORRECTO"/>
    <s v="CORRECTO"/>
    <s v="CORRECTO"/>
    <s v="CORRECTO"/>
    <s v="CORRECTO"/>
    <s v="CORRECTO"/>
    <s v="CORRECTO"/>
    <s v="CORRECTO"/>
    <s v="CORRECTO"/>
    <s v="CORRECTO"/>
    <s v="CORRECTO"/>
    <s v="CORRECTO"/>
    <s v="INCORRECTO"/>
    <s v="CORRECTO"/>
    <x v="0"/>
    <s v="INCORRECTO"/>
    <s v="INCORRECTO"/>
    <s v="INCORRECTO"/>
    <s v="CORRECTO"/>
    <s v="CORRECTO"/>
    <s v="CORRECTO"/>
    <s v="CORRECTO"/>
    <s v="INCORRECTO"/>
    <s v="CORRECTO"/>
    <s v="CORRECTO"/>
    <s v="CORRECTO"/>
    <s v="CORRECTO"/>
    <x v="1"/>
    <s v="CORRECTO"/>
    <s v="CORRECTO"/>
    <s v="INCORRECTO"/>
    <s v="CORRECTO"/>
    <s v="CORRECTO"/>
    <s v="CORRECTO"/>
    <s v="CORRECTO"/>
    <s v="CORRECTO"/>
    <s v="CORRECTO"/>
    <s v="CORRECTO"/>
    <s v="CORRECTO"/>
    <s v="CORRECTO"/>
  </r>
  <r>
    <s v="C30"/>
    <x v="0"/>
    <n v="25"/>
    <x v="4"/>
    <x v="0"/>
    <s v="Entre 6 meses a 2 años"/>
    <x v="3"/>
    <x v="1"/>
    <x v="0"/>
    <x v="0"/>
    <x v="1"/>
    <x v="1"/>
    <x v="0"/>
    <s v="CORRECTO"/>
    <s v="CORRECTO"/>
    <s v="CORRECTO"/>
    <s v="INCORRECTO"/>
    <s v="CORRECTO"/>
    <s v="CORRECTO"/>
    <s v="CORRECTO"/>
    <s v="CORRECTO"/>
    <x v="0"/>
    <s v="CORRECTO"/>
    <x v="0"/>
    <s v="CORRECTO"/>
    <s v="CORRECTO"/>
    <s v="CORRECTO"/>
    <s v="CORRECTO"/>
    <s v="CORRECTO"/>
    <s v="CORRECTO"/>
    <s v="CORRECTO"/>
    <s v="CORRECTO"/>
    <s v="INCORRECTO"/>
    <s v="CORRECTO"/>
    <s v="CORRECTO"/>
    <s v="CORRECTO"/>
    <s v="CORRECTO"/>
    <s v="CORRECTO"/>
    <x v="0"/>
    <s v="CORRECTO"/>
    <x v="1"/>
    <s v="CORRECTO"/>
    <s v="CORRECTO"/>
    <x v="0"/>
    <s v="CORRECTO"/>
    <s v="CORRECTO"/>
    <s v="CORRECTO"/>
    <s v="CORRECTO"/>
    <s v="CORRECTO"/>
    <s v="INCORRECTO"/>
    <s v="CORRECTO"/>
    <s v="CORRECTO"/>
    <s v="CORRECTO"/>
    <s v="INCORRECTO"/>
    <s v="INCORRECTO"/>
    <s v="CORRECTO"/>
    <s v="CORRECTO"/>
    <s v="CORRECTO"/>
    <s v="CORRECTO"/>
    <s v="CORRECTO"/>
    <s v="CORRECTO"/>
    <s v="INCORRECTO"/>
    <x v="0"/>
    <s v="INCORRECTO"/>
    <s v="INCORRECTO"/>
    <s v="INCORRECTO"/>
    <s v="CORRECTO"/>
    <s v="CORRECTO"/>
    <s v="CORRECTO"/>
    <s v="INCORRECTO"/>
    <s v="CORRECTO"/>
    <s v="CORRECTO"/>
    <s v="CORRECTO"/>
    <s v="CORRECTO"/>
    <s v="INCORRECTO"/>
    <x v="0"/>
    <s v="CORRECTO"/>
    <s v="CORRECTO"/>
    <s v="CORRECTO"/>
    <s v="CORRECTO"/>
    <s v="CORRECTO"/>
    <s v="CORRECTO"/>
    <s v="CORRECTO"/>
    <s v="CORRECTO"/>
    <s v="CORRECTO"/>
    <s v="CORRECTO"/>
    <s v="CORRECTO"/>
    <s v="CORRECTO"/>
  </r>
  <r>
    <s v="C31"/>
    <x v="0"/>
    <n v="46"/>
    <x v="5"/>
    <x v="0"/>
    <s v="5 años o mas"/>
    <x v="0"/>
    <x v="2"/>
    <x v="0"/>
    <x v="0"/>
    <x v="1"/>
    <x v="1"/>
    <x v="0"/>
    <s v="CORRECTO"/>
    <s v="CORRECTO"/>
    <s v="CORRECTO"/>
    <s v="INCORRECTO"/>
    <s v="CORRECTO"/>
    <s v="CORRECTO"/>
    <s v="INCORRECTO"/>
    <s v="INCORRECTO"/>
    <x v="0"/>
    <s v="CORRECTO"/>
    <x v="0"/>
    <s v="CORRECTO"/>
    <s v="CORRECTO"/>
    <s v="CORRECTO"/>
    <s v="INCORRECTO"/>
    <s v="CORRECTO"/>
    <s v="CORRECTO"/>
    <s v="CORRECTO"/>
    <s v="CORRECTO"/>
    <s v="INCORRECTO"/>
    <s v="CORRECTO"/>
    <s v="INCORRECTO"/>
    <s v="INCORRECTO"/>
    <s v="CORRECTO"/>
    <s v="INCORRECTO"/>
    <x v="0"/>
    <s v="CORRECTO"/>
    <x v="0"/>
    <s v="CORRECTO"/>
    <s v="INCORRECTO"/>
    <x v="1"/>
    <s v="INCORRECTO"/>
    <s v="CORRECTO"/>
    <s v="INCORRECTO"/>
    <s v="CORRECTO"/>
    <s v="INCORRECTO"/>
    <s v="INCORRECTO"/>
    <s v="CORRECTO"/>
    <s v="INCORRECTO"/>
    <s v="INCORRECTO"/>
    <s v="INCORRECTO"/>
    <s v="INCORRECTO"/>
    <s v="INCORRECTO"/>
    <s v="INCORRECTO"/>
    <s v="CORRECTO"/>
    <s v="INCORRECTO"/>
    <s v="INCORRECTO"/>
    <s v="CORRECTO"/>
    <s v="CORRECTO"/>
    <x v="0"/>
    <s v="INCORRECTO"/>
    <s v="INCORRECTO"/>
    <s v="CORRECTO"/>
    <s v="CORRECTO"/>
    <s v="CORRECTO"/>
    <s v="CORRECTO"/>
    <s v="CORRECTO"/>
    <s v="INCORRECTO"/>
    <s v="INCORRECTO"/>
    <s v="CORRECTO"/>
    <s v="INCORRECTO"/>
    <s v="INCORRECTO"/>
    <x v="0"/>
    <s v="INCORRECTO"/>
    <s v="CORRECTO"/>
    <s v="INCORRECTO"/>
    <s v="INCORRECTO"/>
    <s v="INCORRECTO"/>
    <s v="CORRECTO"/>
    <s v="CORRECTO"/>
    <s v="INCORRECTO"/>
    <s v="INCORRECTO"/>
    <s v="INCORRECTO"/>
    <s v="INCORRECTO"/>
    <s v="CORRECTO"/>
  </r>
  <r>
    <s v="C32"/>
    <x v="0"/>
    <n v="23"/>
    <x v="2"/>
    <x v="0"/>
    <s v="Entre 6 meses a 2 años"/>
    <x v="0"/>
    <x v="1"/>
    <x v="0"/>
    <x v="1"/>
    <x v="1"/>
    <x v="0"/>
    <x v="1"/>
    <s v="INCORRECTO"/>
    <s v="INCORRECTO"/>
    <s v="INCORRECTO"/>
    <s v="CORRECTO"/>
    <s v="CORRECTO"/>
    <s v="CORRECTO"/>
    <s v="INCORRECTO"/>
    <s v="CORRECTO"/>
    <x v="0"/>
    <s v="INCORRECTO"/>
    <x v="1"/>
    <s v="CORRECTO"/>
    <s v="CORRECTO"/>
    <s v="INCORRECTO"/>
    <s v="INCORRECTO"/>
    <s v="CORRECTO"/>
    <s v="CORRECTO"/>
    <s v="INCORRECTO"/>
    <s v="CORRECTO"/>
    <s v="CORRECTO"/>
    <s v="CORRECTO"/>
    <s v="CORRECTO"/>
    <s v="CORRECTO"/>
    <s v="CORRECTO"/>
    <s v="CORRECTO"/>
    <x v="0"/>
    <s v="CORRECTO"/>
    <x v="1"/>
    <s v="INCORRECTO"/>
    <s v="CORRECTO"/>
    <x v="0"/>
    <s v="INCORRECTO"/>
    <s v="INCORRECTO"/>
    <s v="CORRECTO"/>
    <s v="CORRECTO"/>
    <s v="CORRECTO"/>
    <s v="INCORRECTO"/>
    <s v="CORRECTO"/>
    <s v="CORRECTO"/>
    <s v="CORRECTO"/>
    <s v="INCORRECTO"/>
    <s v="CORRECTO"/>
    <s v="CORRECTO"/>
    <s v="CORRECTO"/>
    <s v="INCORRECTO"/>
    <s v="CORRECTO"/>
    <s v="INCORRECTO"/>
    <s v="CORRECTO"/>
    <s v="INCORRECTO"/>
    <x v="1"/>
    <s v="INCORRECTO"/>
    <s v="INCORRECTO"/>
    <s v="CORRECTO"/>
    <s v="CORRECTO"/>
    <s v="CORRECTO"/>
    <s v="INCORRECTO"/>
    <s v="CORRECTO"/>
    <s v="CORRECTO"/>
    <s v="INCORRECTO"/>
    <s v="CORRECTO"/>
    <s v="INCORRECTO"/>
    <s v="CORRECTO"/>
    <x v="0"/>
    <s v="INCORRECTO"/>
    <s v="CORRECTO"/>
    <s v="INCORRECTO"/>
    <s v="CORRECTO"/>
    <s v="CORRECTO"/>
    <s v="CORRECTO"/>
    <s v="CORRECTO"/>
    <s v="CORRECTO"/>
    <s v="CORRECTO"/>
    <s v="CORRECTO"/>
    <s v="INCORRECTO"/>
    <s v="CORRECTO"/>
  </r>
  <r>
    <s v="C33"/>
    <x v="1"/>
    <n v="53"/>
    <x v="3"/>
    <x v="1"/>
    <s v="Más de 2 años a 5 años"/>
    <x v="0"/>
    <x v="0"/>
    <x v="0"/>
    <x v="0"/>
    <x v="1"/>
    <x v="0"/>
    <x v="0"/>
    <s v="CORRECTO"/>
    <s v="CORRECTO"/>
    <s v="CORRECTO"/>
    <s v="CORRECTO"/>
    <s v="CORRECTO"/>
    <s v="CORRECTO"/>
    <s v="CORRECTO"/>
    <s v="INCORRECTO"/>
    <x v="1"/>
    <s v="CORRECTO"/>
    <x v="0"/>
    <s v="CORRECTO"/>
    <s v="CORRECTO"/>
    <s v="INCORRECTO"/>
    <s v="INCORRECTO"/>
    <s v="CORRECTO"/>
    <s v="CORRECTO"/>
    <s v="CORRECTO"/>
    <s v="CORRECTO"/>
    <s v="INCORRECTO"/>
    <s v="INCORRECTO"/>
    <s v="CORRECTO"/>
    <s v="CORRECTO"/>
    <s v="CORRECTO"/>
    <s v="CORRECTO"/>
    <x v="0"/>
    <s v="CORRECTO"/>
    <x v="0"/>
    <s v="INCORRECTO"/>
    <s v="CORRECTO"/>
    <x v="0"/>
    <s v="CORRECTO"/>
    <s v="CORRECTO"/>
    <s v="CORRECTO"/>
    <s v="CORRECTO"/>
    <s v="CORRECTO"/>
    <s v="INCORRECTO"/>
    <s v="CORRECTO"/>
    <s v="CORRECTO"/>
    <s v="CORRECTO"/>
    <s v="CORRECTO"/>
    <s v="INCORRECTO"/>
    <s v="INCORRECTO"/>
    <s v="INCORRECTO"/>
    <s v="INCORRECTO"/>
    <s v="CORRECTO"/>
    <s v="CORRECTO"/>
    <s v="CORRECTO"/>
    <s v="CORRECTO"/>
    <x v="0"/>
    <s v="INCORRECTO"/>
    <s v="INCORRECTO"/>
    <s v="CORRECTO"/>
    <s v="CORRECTO"/>
    <s v="CORRECTO"/>
    <s v="CORRECTO"/>
    <s v="CORRECTO"/>
    <s v="CORRECTO"/>
    <s v="INCORRECTO"/>
    <s v="CORRECTO"/>
    <s v="CORRECTO"/>
    <s v="CORRECTO"/>
    <x v="0"/>
    <s v="CORRECTO"/>
    <s v="CORRECTO"/>
    <s v="CORRECTO"/>
    <s v="CORRECTO"/>
    <s v="CORRECTO"/>
    <s v="CORRECTO"/>
    <s v="CORRECTO"/>
    <s v="CORRECTO"/>
    <s v="CORRECTO"/>
    <s v="CORRECTO"/>
    <s v="CORRECTO"/>
    <s v="CORRECTO"/>
  </r>
  <r>
    <s v="C34"/>
    <x v="0"/>
    <n v="32"/>
    <x v="0"/>
    <x v="3"/>
    <s v="Entre 6 meses a 2 años"/>
    <x v="0"/>
    <x v="1"/>
    <x v="0"/>
    <x v="0"/>
    <x v="1"/>
    <x v="0"/>
    <x v="0"/>
    <s v="CORRECTO"/>
    <s v="CORRECTO"/>
    <s v="CORRECTO"/>
    <s v="INCORRECTO"/>
    <s v="CORRECTO"/>
    <s v="CORRECTO"/>
    <s v="CORRECTO"/>
    <s v="CORRECTO"/>
    <x v="1"/>
    <s v="CORRECTO"/>
    <x v="0"/>
    <s v="CORRECTO"/>
    <s v="INCORRECTO"/>
    <s v="INCORRECTO"/>
    <s v="INCORRECTO"/>
    <s v="CORRECTO"/>
    <s v="CORRECTO"/>
    <s v="INCORRECTO"/>
    <s v="CORRECTO"/>
    <s v="INCORRECTO"/>
    <s v="INCORRECTO"/>
    <s v="INCORRECTO"/>
    <s v="INCORRECTO"/>
    <s v="CORRECTO"/>
    <s v="CORRECTO"/>
    <x v="0"/>
    <s v="CORRECTO"/>
    <x v="0"/>
    <s v="INCORRECTO"/>
    <s v="CORRECTO"/>
    <x v="0"/>
    <s v="INCORRECTO"/>
    <s v="CORRECTO"/>
    <s v="CORRECTO"/>
    <s v="CORRECTO"/>
    <s v="CORRECTO"/>
    <s v="INCORRECTO"/>
    <s v="CORRECTO"/>
    <s v="INCORRECTO"/>
    <s v="CORRECTO"/>
    <s v="CORRECTO"/>
    <s v="INCORRECTO"/>
    <s v="CORRECTO"/>
    <s v="CORRECTO"/>
    <s v="CORRECTO"/>
    <s v="CORRECTO"/>
    <s v="CORRECTO"/>
    <s v="CORRECTO"/>
    <s v="CORRECTO"/>
    <x v="0"/>
    <s v="INCORRECTO"/>
    <s v="INCORRECTO"/>
    <s v="CORRECTO"/>
    <s v="CORRECTO"/>
    <s v="CORRECTO"/>
    <s v="CORRECTO"/>
    <s v="CORRECTO"/>
    <s v="CORRECTO"/>
    <s v="CORRECTO"/>
    <s v="CORRECTO"/>
    <s v="CORRECTO"/>
    <s v="CORRECTO"/>
    <x v="1"/>
    <s v="CORRECTO"/>
    <s v="CORRECTO"/>
    <s v="CORRECTO"/>
    <s v="CORRECTO"/>
    <s v="CORRECTO"/>
    <s v="CORRECTO"/>
    <s v="CORRECTO"/>
    <s v="CORRECTO"/>
    <s v="CORRECTO"/>
    <s v="CORRECTO"/>
    <s v="CORRECTO"/>
    <s v="CORRECTO"/>
  </r>
  <r>
    <s v="C35"/>
    <x v="0"/>
    <n v="37"/>
    <x v="0"/>
    <x v="0"/>
    <s v="Entre 6 meses a 2 años"/>
    <x v="0"/>
    <x v="1"/>
    <x v="0"/>
    <x v="1"/>
    <x v="1"/>
    <x v="0"/>
    <x v="1"/>
    <s v="INCORRECTO"/>
    <s v="INCORRECTO"/>
    <s v="INCORRECTO"/>
    <s v="CORRECTO"/>
    <s v="CORRECTO"/>
    <s v="CORRECTO"/>
    <s v="CORRECTO"/>
    <s v="CORRECTO"/>
    <x v="1"/>
    <s v="CORRECTO"/>
    <x v="1"/>
    <s v="CORRECTO"/>
    <s v="CORRECTO"/>
    <s v="CORRECTO"/>
    <s v="CORRECTO"/>
    <s v="CORRECTO"/>
    <s v="INCORRECTO"/>
    <s v="INCORRECTO"/>
    <s v="CORRECTO"/>
    <s v="CORRECTO"/>
    <s v="CORRECTO"/>
    <s v="CORRECTO"/>
    <s v="INCORRECTO"/>
    <s v="CORRECTO"/>
    <s v="CORRECTO"/>
    <x v="0"/>
    <s v="CORRECTO"/>
    <x v="1"/>
    <s v="INCORRECTO"/>
    <s v="CORRECTO"/>
    <x v="0"/>
    <s v="CORRECTO"/>
    <s v="CORRECTO"/>
    <s v="CORRECTO"/>
    <s v="CORRECTO"/>
    <s v="CORRECTO"/>
    <s v="INCORRECTO"/>
    <s v="CORRECTO"/>
    <s v="CORRECTO"/>
    <s v="INCORRECTO"/>
    <s v="CORRECTO"/>
    <s v="INCORRECTO"/>
    <s v="CORRECTO"/>
    <s v="INCORRECTO"/>
    <s v="CORRECTO"/>
    <s v="CORRECTO"/>
    <s v="CORRECTO"/>
    <s v="CORRECTO"/>
    <s v="CORRECTO"/>
    <x v="0"/>
    <s v="INCORRECTO"/>
    <s v="INCORRECTO"/>
    <s v="CORRECTO"/>
    <s v="CORRECTO"/>
    <s v="INCORRECTO"/>
    <s v="INCORRECTO"/>
    <s v="INCORRECTO"/>
    <s v="CORRECTO"/>
    <s v="CORRECTO"/>
    <s v="CORRECTO"/>
    <s v="INCORRECTO"/>
    <s v="CORRECTO"/>
    <x v="0"/>
    <s v="INCORRECTO"/>
    <s v="CORRECTO"/>
    <s v="CORRECTO"/>
    <s v="INCORRECTO"/>
    <s v="CORRECTO"/>
    <s v="CORRECTO"/>
    <s v="CORRECTO"/>
    <s v="INCORRECTO"/>
    <s v="CORRECTO"/>
    <s v="CORRECTO"/>
    <s v="INCORRECTO"/>
    <s v="CORRECTO"/>
  </r>
  <r>
    <s v="C36"/>
    <x v="0"/>
    <n v="53"/>
    <x v="0"/>
    <x v="1"/>
    <s v="Entre 6 meses a 2 años"/>
    <x v="0"/>
    <x v="1"/>
    <x v="0"/>
    <x v="0"/>
    <x v="1"/>
    <x v="0"/>
    <x v="1"/>
    <s v="CORRECTO"/>
    <s v="INCORRECTO"/>
    <s v="INCORRECTO"/>
    <s v="CORRECTO"/>
    <s v="CORRECTO"/>
    <s v="CORRECTO"/>
    <s v="CORRECTO"/>
    <s v="CORRECTO"/>
    <x v="0"/>
    <s v="CORRECTO"/>
    <x v="1"/>
    <s v="CORRECTO"/>
    <s v="CORRECTO"/>
    <s v="CORRECTO"/>
    <s v="CORRECTO"/>
    <s v="CORRECTO"/>
    <s v="CORRECTO"/>
    <s v="INCORRECTO"/>
    <s v="CORRECTO"/>
    <s v="CORRECTO"/>
    <s v="CORRECTO"/>
    <s v="CORRECTO"/>
    <s v="CORRECTO"/>
    <s v="CORRECTO"/>
    <s v="CORRECTO"/>
    <x v="1"/>
    <s v="CORRECTO"/>
    <x v="0"/>
    <s v="CORRECTO"/>
    <s v="CORRECTO"/>
    <x v="0"/>
    <s v="CORRECTO"/>
    <s v="CORRECTO"/>
    <s v="CORRECTO"/>
    <s v="CORRECTO"/>
    <s v="CORRECTO"/>
    <s v="INCORRECTO"/>
    <s v="CORRECTO"/>
    <s v="INCORRECTO"/>
    <s v="CORRECTO"/>
    <s v="CORRECTO"/>
    <s v="INCORRECTO"/>
    <s v="CORRECTO"/>
    <s v="CORRECTO"/>
    <s v="CORRECTO"/>
    <s v="CORRECTO"/>
    <s v="INCORRECTO"/>
    <s v="CORRECTO"/>
    <s v="INCORRECTO"/>
    <x v="1"/>
    <s v="INCORRECTO"/>
    <s v="INCORRECTO"/>
    <s v="CORRECTO"/>
    <s v="CORRECTO"/>
    <s v="CORRECTO"/>
    <s v="INCORRECTO"/>
    <s v="CORRECTO"/>
    <s v="INCORRECTO"/>
    <s v="INCORRECTO"/>
    <s v="CORRECTO"/>
    <s v="INCORRECTO"/>
    <s v="CORRECTO"/>
    <x v="1"/>
    <s v="INCORRECTO"/>
    <s v="INCORRECTO"/>
    <s v="CORRECTO"/>
    <s v="INCORRECTO"/>
    <s v="CORRECTO"/>
    <s v="CORRECTO"/>
    <s v="CORRECTO"/>
    <s v="CORRECTO"/>
    <s v="CORRECTO"/>
    <s v="CORRECTO"/>
    <s v="CORRECTO"/>
    <s v="CORRECTO"/>
  </r>
  <r>
    <s v="C37"/>
    <x v="0"/>
    <n v="27"/>
    <x v="4"/>
    <x v="3"/>
    <s v="Más de 2 años a 5 años"/>
    <x v="0"/>
    <x v="0"/>
    <x v="1"/>
    <x v="0"/>
    <x v="1"/>
    <x v="0"/>
    <x v="1"/>
    <s v="CORRECTO"/>
    <s v="CORRECTO"/>
    <s v="INCORRECTO"/>
    <s v="INCORRECTO"/>
    <s v="CORRECTO"/>
    <s v="CORRECTO"/>
    <s v="CORRECTO"/>
    <s v="INCORRECTO"/>
    <x v="0"/>
    <s v="CORRECTO"/>
    <x v="1"/>
    <s v="CORRECTO"/>
    <s v="INCORRECTO"/>
    <s v="CORRECTO"/>
    <s v="INCORRECTO"/>
    <s v="CORRECTO"/>
    <s v="CORRECTO"/>
    <s v="CORRECTO"/>
    <s v="CORRECTO"/>
    <s v="CORRECTO"/>
    <s v="CORRECTO"/>
    <s v="INCORRECTO"/>
    <s v="CORRECTO"/>
    <s v="CORRECTO"/>
    <s v="CORRECTO"/>
    <x v="0"/>
    <s v="CORRECTO"/>
    <x v="0"/>
    <s v="INCORRECTO"/>
    <s v="CORRECTO"/>
    <x v="0"/>
    <s v="CORRECTO"/>
    <s v="INCORRECTO"/>
    <s v="INCORRECTO"/>
    <s v="CORRECTO"/>
    <s v="CORRECTO"/>
    <s v="INCORRECTO"/>
    <s v="CORRECTO"/>
    <s v="CORRECTO"/>
    <s v="INCORRECTO"/>
    <s v="INCORRECTO"/>
    <s v="INCORRECTO"/>
    <s v="CORRECTO"/>
    <s v="CORRECTO"/>
    <s v="INCORRECTO"/>
    <s v="CORRECTO"/>
    <s v="CORRECTO"/>
    <s v="CORRECTO"/>
    <s v="CORRECTO"/>
    <x v="0"/>
    <s v="INCORRECTO"/>
    <s v="INCORRECTO"/>
    <s v="CORRECTO"/>
    <s v="CORRECTO"/>
    <s v="CORRECTO"/>
    <s v="CORRECTO"/>
    <s v="CORRECTO"/>
    <s v="CORRECTO"/>
    <s v="INCORRECTO"/>
    <s v="CORRECTO"/>
    <s v="CORRECTO"/>
    <s v="CORRECTO"/>
    <x v="0"/>
    <s v="CORRECTO"/>
    <s v="CORRECTO"/>
    <s v="CORRECTO"/>
    <s v="CORRECTO"/>
    <s v="CORRECTO"/>
    <s v="CORRECTO"/>
    <s v="CORRECTO"/>
    <s v="CORRECTO"/>
    <s v="CORRECTO"/>
    <s v="CORRECTO"/>
    <s v="CORRECTO"/>
    <s v="CORRECTO"/>
  </r>
  <r>
    <s v="C38"/>
    <x v="0"/>
    <n v="45"/>
    <x v="2"/>
    <x v="0"/>
    <s v="Más de 2 años a 5 años"/>
    <x v="2"/>
    <x v="0"/>
    <x v="0"/>
    <x v="0"/>
    <x v="1"/>
    <x v="1"/>
    <x v="0"/>
    <s v="CORRECTO"/>
    <s v="CORRECTO"/>
    <s v="CORRECTO"/>
    <s v="CORRECTO"/>
    <s v="CORRECTO"/>
    <s v="CORRECTO"/>
    <s v="CORRECTO"/>
    <s v="CORRECTO"/>
    <x v="0"/>
    <s v="CORRECTO"/>
    <x v="0"/>
    <s v="CORRECTO"/>
    <s v="CORRECTO"/>
    <s v="CORRECTO"/>
    <s v="CORRECTO"/>
    <s v="CORRECTO"/>
    <s v="CORRECTO"/>
    <s v="CORRECTO"/>
    <s v="CORRECTO"/>
    <s v="INCORRECTO"/>
    <s v="CORRECTO"/>
    <s v="CORRECTO"/>
    <s v="CORRECTO"/>
    <s v="CORRECTO"/>
    <s v="INCORRECTO"/>
    <x v="0"/>
    <s v="CORRECTO"/>
    <x v="0"/>
    <s v="INCORRECTO"/>
    <s v="CORRECTO"/>
    <x v="0"/>
    <s v="CORRECTO"/>
    <s v="INCORRECTO"/>
    <s v="INCORRECTO"/>
    <s v="CORRECTO"/>
    <s v="CORRECTO"/>
    <s v="CORRECTO"/>
    <s v="INCORRECTO"/>
    <s v="INCORRECTO"/>
    <s v="CORRECTO"/>
    <s v="CORRECTO"/>
    <s v="CORRECTO"/>
    <s v="INCORRECTO"/>
    <s v="INCORRECTO"/>
    <s v="CORRECTO"/>
    <s v="CORRECTO"/>
    <s v="CORRECTO"/>
    <s v="INCORRECTO"/>
    <s v="CORRECTO"/>
    <x v="1"/>
    <s v="INCORRECTO"/>
    <s v="INCORRECTO"/>
    <s v="CORRECTO"/>
    <s v="INCORRECTO"/>
    <s v="CORRECTO"/>
    <s v="CORRECTO"/>
    <s v="CORRECTO"/>
    <s v="INCORRECTO"/>
    <s v="INCORRECTO"/>
    <s v="INCORRECTO"/>
    <s v="CORRECTO"/>
    <s v="INCORRECTO"/>
    <x v="1"/>
    <s v="INCORRECTO"/>
    <s v="INCORRECTO"/>
    <s v="INCORRECTO"/>
    <s v="INCORRECTO"/>
    <s v="INCORRECTO"/>
    <s v="INCORRECTO"/>
    <s v="CORRECTO"/>
    <s v="CORRECTO"/>
    <s v="INCORRECTO"/>
    <s v="CORRECTO"/>
    <s v="CORRECTO"/>
    <s v="CORRECTO"/>
  </r>
  <r>
    <s v="C39"/>
    <x v="0"/>
    <n v="28"/>
    <x v="0"/>
    <x v="1"/>
    <s v="Entre 6 meses a 2 años"/>
    <x v="0"/>
    <x v="1"/>
    <x v="1"/>
    <x v="0"/>
    <x v="1"/>
    <x v="1"/>
    <x v="1"/>
    <s v="CORRECTO"/>
    <s v="INCORRECTO"/>
    <s v="INCORRECTO"/>
    <s v="INCORRECTO"/>
    <s v="CORRECTO"/>
    <s v="CORRECTO"/>
    <s v="CORRECTO"/>
    <s v="CORRECTO"/>
    <x v="1"/>
    <s v="INCORRECTO"/>
    <x v="0"/>
    <s v="CORRECTO"/>
    <s v="CORRECTO"/>
    <s v="INCORRECTO"/>
    <s v="INCORRECTO"/>
    <s v="CORRECTO"/>
    <s v="INCORRECTO"/>
    <s v="CORRECTO"/>
    <s v="CORRECTO"/>
    <s v="CORRECTO"/>
    <s v="INCORRECTO"/>
    <s v="CORRECTO"/>
    <s v="INCORRECTO"/>
    <s v="INCORRECTO"/>
    <s v="CORRECTO"/>
    <x v="1"/>
    <s v="INCORRECTO"/>
    <x v="1"/>
    <s v="CORRECTO"/>
    <s v="CORRECTO"/>
    <x v="0"/>
    <s v="CORRECTO"/>
    <s v="CORRECTO"/>
    <s v="INCORRECTO"/>
    <s v="INCORRECTO"/>
    <s v="INCORRECTO"/>
    <s v="INCORRECTO"/>
    <s v="INCORRECTO"/>
    <s v="INCORRECTO"/>
    <s v="CORRECTO"/>
    <s v="INCORRECTO"/>
    <s v="INCORRECTO"/>
    <s v="INCORRECTO"/>
    <s v="CORRECTO"/>
    <s v="CORRECTO"/>
    <s v="INCORRECTO"/>
    <s v="INCORRECTO"/>
    <s v="INCORRECTO"/>
    <s v="CORRECTO"/>
    <x v="0"/>
    <s v="INCORRECTO"/>
    <s v="INCORRECTO"/>
    <s v="CORRECTO"/>
    <s v="CORRECTO"/>
    <s v="CORRECTO"/>
    <s v="INCORRECTO"/>
    <s v="CORRECTO"/>
    <s v="CORRECTO"/>
    <s v="CORRECTO"/>
    <s v="CORRECTO"/>
    <s v="CORRECTO"/>
    <s v="CORRECTO"/>
    <x v="0"/>
    <s v="CORRECTO"/>
    <s v="CORRECTO"/>
    <s v="INCORRECTO"/>
    <s v="CORRECTO"/>
    <s v="CORRECTO"/>
    <s v="CORRECTO"/>
    <s v="CORRECTO"/>
    <s v="CORRECTO"/>
    <s v="CORRECTO"/>
    <s v="CORRECTO"/>
    <s v="INCORRECTO"/>
    <s v="CORRECTO"/>
  </r>
  <r>
    <s v="C40"/>
    <x v="0"/>
    <n v="39"/>
    <x v="2"/>
    <x v="0"/>
    <s v="Más de 2 años a 5 años"/>
    <x v="2"/>
    <x v="0"/>
    <x v="0"/>
    <x v="0"/>
    <x v="1"/>
    <x v="1"/>
    <x v="0"/>
    <s v="CORRECTO"/>
    <s v="CORRECTO"/>
    <s v="CORRECTO"/>
    <s v="CORRECTO"/>
    <s v="CORRECTO"/>
    <s v="CORRECTO"/>
    <s v="CORRECTO"/>
    <s v="CORRECTO"/>
    <x v="0"/>
    <s v="INCORRECTO"/>
    <x v="0"/>
    <s v="CORRECTO"/>
    <s v="CORRECTO"/>
    <s v="CORRECTO"/>
    <s v="INCORRECTO"/>
    <s v="INCORRECTO"/>
    <s v="CORRECTO"/>
    <s v="CORRECTO"/>
    <s v="CORRECTO"/>
    <s v="INCORRECTO"/>
    <s v="CORRECTO"/>
    <s v="INCORRECTO"/>
    <s v="CORRECTO"/>
    <s v="CORRECTO"/>
    <s v="CORRECTO"/>
    <x v="1"/>
    <s v="INCORRECTO"/>
    <x v="1"/>
    <s v="INCORRECTO"/>
    <s v="CORRECTO"/>
    <x v="0"/>
    <s v="CORRECTO"/>
    <s v="CORRECTO"/>
    <s v="CORRECTO"/>
    <s v="CORRECTO"/>
    <s v="CORRECTO"/>
    <s v="CORRECTO"/>
    <s v="CORRECTO"/>
    <s v="CORRECTO"/>
    <s v="CORRECTO"/>
    <s v="CORRECTO"/>
    <s v="CORRECTO"/>
    <s v="CORRECTO"/>
    <s v="CORRECTO"/>
    <s v="CORRECTO"/>
    <s v="CORRECTO"/>
    <s v="CORRECTO"/>
    <s v="INCORRECTO"/>
    <s v="CORRECTO"/>
    <x v="0"/>
    <s v="INCORRECTO"/>
    <s v="INCORRECTO"/>
    <s v="INCORRECTO"/>
    <s v="CORRECTO"/>
    <s v="CORRECTO"/>
    <s v="CORRECTO"/>
    <s v="CORRECTO"/>
    <s v="INCORRECTO"/>
    <s v="CORRECTO"/>
    <s v="CORRECTO"/>
    <s v="CORRECTO"/>
    <s v="CORRECTO"/>
    <x v="1"/>
    <s v="CORRECTO"/>
    <s v="CORRECTO"/>
    <s v="INCORRECTO"/>
    <s v="CORRECTO"/>
    <s v="CORRECTO"/>
    <s v="CORRECTO"/>
    <s v="CORRECTO"/>
    <s v="CORRECTO"/>
    <s v="CORRECTO"/>
    <s v="CORRECTO"/>
    <s v="CORRECTO"/>
    <s v="CORRECTO"/>
  </r>
  <r>
    <s v="C41"/>
    <x v="0"/>
    <n v="25"/>
    <x v="4"/>
    <x v="0"/>
    <s v="Entre 6 meses a 2 años"/>
    <x v="3"/>
    <x v="1"/>
    <x v="0"/>
    <x v="0"/>
    <x v="1"/>
    <x v="1"/>
    <x v="0"/>
    <s v="CORRECTO"/>
    <s v="CORRECTO"/>
    <s v="CORRECTO"/>
    <s v="INCORRECTO"/>
    <s v="CORRECTO"/>
    <s v="CORRECTO"/>
    <s v="CORRECTO"/>
    <s v="CORRECTO"/>
    <x v="0"/>
    <s v="CORRECTO"/>
    <x v="0"/>
    <s v="CORRECTO"/>
    <s v="CORRECTO"/>
    <s v="CORRECTO"/>
    <s v="CORRECTO"/>
    <s v="CORRECTO"/>
    <s v="CORRECTO"/>
    <s v="CORRECTO"/>
    <s v="CORRECTO"/>
    <s v="INCORRECTO"/>
    <s v="CORRECTO"/>
    <s v="CORRECTO"/>
    <s v="CORRECTO"/>
    <s v="CORRECTO"/>
    <s v="CORRECTO"/>
    <x v="0"/>
    <s v="CORRECTO"/>
    <x v="1"/>
    <s v="CORRECTO"/>
    <s v="CORRECTO"/>
    <x v="0"/>
    <s v="CORRECTO"/>
    <s v="CORRECTO"/>
    <s v="CORRECTO"/>
    <s v="CORRECTO"/>
    <s v="CORRECTO"/>
    <s v="INCORRECTO"/>
    <s v="CORRECTO"/>
    <s v="CORRECTO"/>
    <s v="CORRECTO"/>
    <s v="INCORRECTO"/>
    <s v="INCORRECTO"/>
    <s v="CORRECTO"/>
    <s v="CORRECTO"/>
    <s v="CORRECTO"/>
    <s v="CORRECTO"/>
    <s v="CORRECTO"/>
    <s v="CORRECTO"/>
    <s v="INCORRECTO"/>
    <x v="0"/>
    <s v="INCORRECTO"/>
    <s v="INCORRECTO"/>
    <s v="INCORRECTO"/>
    <s v="CORRECTO"/>
    <s v="CORRECTO"/>
    <s v="CORRECTO"/>
    <s v="INCORRECTO"/>
    <s v="CORRECTO"/>
    <s v="CORRECTO"/>
    <s v="CORRECTO"/>
    <s v="CORRECTO"/>
    <s v="INCORRECTO"/>
    <x v="0"/>
    <s v="CORRECTO"/>
    <s v="CORRECTO"/>
    <s v="CORRECTO"/>
    <s v="CORRECTO"/>
    <s v="CORRECTO"/>
    <s v="CORRECTO"/>
    <s v="CORRECTO"/>
    <s v="CORRECTO"/>
    <s v="CORRECTO"/>
    <s v="CORRECTO"/>
    <s v="CORRECTO"/>
    <s v="CORRECTO"/>
  </r>
  <r>
    <s v="C42"/>
    <x v="0"/>
    <n v="58"/>
    <x v="1"/>
    <x v="1"/>
    <s v="Entre 6 meses a 2 años"/>
    <x v="0"/>
    <x v="1"/>
    <x v="0"/>
    <x v="0"/>
    <x v="1"/>
    <x v="1"/>
    <x v="1"/>
    <s v="INCORRECTO"/>
    <s v="INCORRECTO"/>
    <s v="INCORRECTO"/>
    <s v="CORRECTO"/>
    <s v="INCORRECTO"/>
    <s v="INCORRECTO"/>
    <s v="INCORRECTO"/>
    <s v="INCORRECTO"/>
    <x v="1"/>
    <s v="INCORRECTO"/>
    <x v="1"/>
    <s v="CORRECTO"/>
    <s v="CORRECTO"/>
    <s v="INCORRECTO"/>
    <s v="INCORRECTO"/>
    <s v="CORRECTO"/>
    <s v="CORRECTO"/>
    <s v="CORRECTO"/>
    <s v="CORRECTO"/>
    <s v="INCORRECTO"/>
    <s v="CORRECTO"/>
    <s v="CORRECTO"/>
    <s v="INCORRECTO"/>
    <s v="CORRECTO"/>
    <s v="INCORRECTO"/>
    <x v="0"/>
    <s v="CORRECTO"/>
    <x v="0"/>
    <s v="INCORRECTO"/>
    <s v="INCORRECTO"/>
    <x v="1"/>
    <s v="CORRECTO"/>
    <s v="CORRECTO"/>
    <s v="CORRECTO"/>
    <s v="CORRECTO"/>
    <s v="INCORRECTO"/>
    <s v="INCORRECTO"/>
    <s v="CORRECTO"/>
    <s v="INCORRECTO"/>
    <s v="CORRECTO"/>
    <s v="CORRECTO"/>
    <s v="INCORRECTO"/>
    <s v="INCORRECTO"/>
    <s v="CORRECTO"/>
    <s v="CORRECTO"/>
    <s v="INCORRECTO"/>
    <s v="INCORRECTO"/>
    <s v="CORRECTO"/>
    <s v="INCORRECTO"/>
    <x v="1"/>
    <s v="CORRECTO"/>
    <s v="INCORRECTO"/>
    <s v="CORRECTO"/>
    <s v="INCORRECTO"/>
    <s v="CORRECTO"/>
    <s v="INCORRECTO"/>
    <s v="INCORRECTO"/>
    <s v="INCORRECTO"/>
    <s v="INCORRECTO"/>
    <s v="INCORRECTO"/>
    <s v="INCORRECTO"/>
    <s v="CORRECTO"/>
    <x v="0"/>
    <s v="INCORRECTO"/>
    <s v="INCORRECTO"/>
    <s v="INCORRECTO"/>
    <s v="INCORRECTO"/>
    <s v="INCORRECTO"/>
    <s v="CORRECTO"/>
    <s v="CORRECTO"/>
    <s v="CORRECTO"/>
    <s v="CORRECTO"/>
    <s v="CORRECTO"/>
    <s v="INCORRECTO"/>
    <s v="INCORRECTO"/>
  </r>
  <r>
    <s v="C43"/>
    <x v="0"/>
    <n v="23"/>
    <x v="2"/>
    <x v="0"/>
    <s v="Entre 6 meses a 2 años"/>
    <x v="0"/>
    <x v="1"/>
    <x v="0"/>
    <x v="1"/>
    <x v="1"/>
    <x v="0"/>
    <x v="1"/>
    <s v="INCORRECTO"/>
    <s v="INCORRECTO"/>
    <s v="INCORRECTO"/>
    <s v="CORRECTO"/>
    <s v="CORRECTO"/>
    <s v="CORRECTO"/>
    <s v="INCORRECTO"/>
    <s v="CORRECTO"/>
    <x v="0"/>
    <s v="INCORRECTO"/>
    <x v="1"/>
    <s v="CORRECTO"/>
    <s v="CORRECTO"/>
    <s v="INCORRECTO"/>
    <s v="INCORRECTO"/>
    <s v="CORRECTO"/>
    <s v="CORRECTO"/>
    <s v="INCORRECTO"/>
    <s v="CORRECTO"/>
    <s v="CORRECTO"/>
    <s v="CORRECTO"/>
    <s v="CORRECTO"/>
    <s v="CORRECTO"/>
    <s v="CORRECTO"/>
    <s v="CORRECTO"/>
    <x v="0"/>
    <s v="CORRECTO"/>
    <x v="1"/>
    <s v="INCORRECTO"/>
    <s v="CORRECTO"/>
    <x v="0"/>
    <s v="INCORRECTO"/>
    <s v="INCORRECTO"/>
    <s v="CORRECTO"/>
    <s v="CORRECTO"/>
    <s v="CORRECTO"/>
    <s v="INCORRECTO"/>
    <s v="CORRECTO"/>
    <s v="CORRECTO"/>
    <s v="CORRECTO"/>
    <s v="INCORRECTO"/>
    <s v="CORRECTO"/>
    <s v="CORRECTO"/>
    <s v="CORRECTO"/>
    <s v="INCORRECTO"/>
    <s v="CORRECTO"/>
    <s v="INCORRECTO"/>
    <s v="CORRECTO"/>
    <s v="INCORRECTO"/>
    <x v="1"/>
    <s v="INCORRECTO"/>
    <s v="INCORRECTO"/>
    <s v="CORRECTO"/>
    <s v="CORRECTO"/>
    <s v="CORRECTO"/>
    <s v="INCORRECTO"/>
    <s v="CORRECTO"/>
    <s v="CORRECTO"/>
    <s v="INCORRECTO"/>
    <s v="CORRECTO"/>
    <s v="INCORRECTO"/>
    <s v="CORRECTO"/>
    <x v="0"/>
    <s v="INCORRECTO"/>
    <s v="CORRECTO"/>
    <s v="INCORRECTO"/>
    <s v="CORRECTO"/>
    <s v="CORRECTO"/>
    <s v="CORRECTO"/>
    <s v="CORRECTO"/>
    <s v="CORRECTO"/>
    <s v="CORRECTO"/>
    <s v="CORRECTO"/>
    <s v="INCORRECTO"/>
    <s v="CORRECTO"/>
  </r>
  <r>
    <s v="C44"/>
    <x v="1"/>
    <n v="55"/>
    <x v="3"/>
    <x v="2"/>
    <s v="5 años o mas"/>
    <x v="0"/>
    <x v="2"/>
    <x v="0"/>
    <x v="0"/>
    <x v="1"/>
    <x v="0"/>
    <x v="0"/>
    <s v="CORRECTO"/>
    <s v="CORRECTO"/>
    <s v="CORRECTO"/>
    <s v="INCORRECTO"/>
    <s v="CORRECTO"/>
    <s v="CORRECTO"/>
    <s v="CORRECTO"/>
    <s v="CORRECTO"/>
    <x v="0"/>
    <s v="CORRECTO"/>
    <x v="0"/>
    <s v="CORRECTO"/>
    <s v="CORRECTO"/>
    <s v="CORRECTO"/>
    <s v="INCORRECTO"/>
    <s v="CORRECTO"/>
    <s v="CORRECTO"/>
    <s v="CORRECTO"/>
    <s v="CORRECTO"/>
    <s v="INCORRECTO"/>
    <s v="CORRECTO"/>
    <s v="CORRECTO"/>
    <s v="CORRECTO"/>
    <s v="CORRECTO"/>
    <s v="INCORRECTO"/>
    <x v="0"/>
    <s v="CORRECTO"/>
    <x v="0"/>
    <s v="INCORRECTO"/>
    <s v="CORRECTO"/>
    <x v="0"/>
    <s v="CORRECTO"/>
    <s v="CORRECTO"/>
    <s v="CORRECTO"/>
    <s v="CORRECTO"/>
    <s v="CORRECTO"/>
    <s v="INCORRECTO"/>
    <s v="CORRECTO"/>
    <s v="INCORRECTO"/>
    <s v="CORRECTO"/>
    <s v="CORRECTO"/>
    <s v="INCORRECTO"/>
    <s v="CORRECTO"/>
    <s v="CORRECTO"/>
    <s v="CORRECTO"/>
    <s v="CORRECTO"/>
    <s v="CORRECTO"/>
    <s v="INCORRECTO"/>
    <s v="CORRECTO"/>
    <x v="0"/>
    <s v="INCORRECTO"/>
    <s v="INCORRECTO"/>
    <s v="CORRECTO"/>
    <s v="CORRECTO"/>
    <s v="CORRECTO"/>
    <s v="CORRECTO"/>
    <s v="CORRECTO"/>
    <s v="INCORRECTO"/>
    <s v="INCORRECTO"/>
    <s v="CORRECTO"/>
    <s v="CORRECTO"/>
    <s v="CORRECTO"/>
    <x v="0"/>
    <s v="CORRECTO"/>
    <s v="CORRECTO"/>
    <s v="INCORRECTO"/>
    <s v="CORRECTO"/>
    <s v="CORRECTO"/>
    <s v="CORRECTO"/>
    <s v="CORRECTO"/>
    <s v="INCORRECTO"/>
    <s v="CORRECTO"/>
    <s v="CORRECTO"/>
    <s v="CORRECTO"/>
    <s v="CORRECTO"/>
  </r>
  <r>
    <s v="C45"/>
    <x v="0"/>
    <n v="32"/>
    <x v="0"/>
    <x v="3"/>
    <s v="Entre 6 meses a 2 años"/>
    <x v="0"/>
    <x v="1"/>
    <x v="0"/>
    <x v="0"/>
    <x v="1"/>
    <x v="0"/>
    <x v="0"/>
    <s v="CORRECTO"/>
    <s v="CORRECTO"/>
    <s v="CORRECTO"/>
    <s v="INCORRECTO"/>
    <s v="CORRECTO"/>
    <s v="CORRECTO"/>
    <s v="CORRECTO"/>
    <s v="CORRECTO"/>
    <x v="1"/>
    <s v="CORRECTO"/>
    <x v="0"/>
    <s v="CORRECTO"/>
    <s v="INCORRECTO"/>
    <s v="INCORRECTO"/>
    <s v="INCORRECTO"/>
    <s v="CORRECTO"/>
    <s v="CORRECTO"/>
    <s v="INCORRECTO"/>
    <s v="CORRECTO"/>
    <s v="INCORRECTO"/>
    <s v="INCORRECTO"/>
    <s v="INCORRECTO"/>
    <s v="INCORRECTO"/>
    <s v="CORRECTO"/>
    <s v="CORRECTO"/>
    <x v="0"/>
    <s v="CORRECTO"/>
    <x v="0"/>
    <s v="INCORRECTO"/>
    <s v="CORRECTO"/>
    <x v="0"/>
    <s v="INCORRECTO"/>
    <s v="CORRECTO"/>
    <s v="CORRECTO"/>
    <s v="CORRECTO"/>
    <s v="CORRECTO"/>
    <s v="INCORRECTO"/>
    <s v="CORRECTO"/>
    <s v="INCORRECTO"/>
    <s v="CORRECTO"/>
    <s v="CORRECTO"/>
    <s v="INCORRECTO"/>
    <s v="CORRECTO"/>
    <s v="CORRECTO"/>
    <s v="CORRECTO"/>
    <s v="CORRECTO"/>
    <s v="CORRECTO"/>
    <s v="CORRECTO"/>
    <s v="CORRECTO"/>
    <x v="0"/>
    <s v="INCORRECTO"/>
    <s v="INCORRECTO"/>
    <s v="CORRECTO"/>
    <s v="CORRECTO"/>
    <s v="CORRECTO"/>
    <s v="CORRECTO"/>
    <s v="CORRECTO"/>
    <s v="CORRECTO"/>
    <s v="CORRECTO"/>
    <s v="CORRECTO"/>
    <s v="CORRECTO"/>
    <s v="CORRECTO"/>
    <x v="1"/>
    <s v="CORRECTO"/>
    <s v="CORRECTO"/>
    <s v="CORRECTO"/>
    <s v="CORRECTO"/>
    <s v="CORRECTO"/>
    <s v="CORRECTO"/>
    <s v="CORRECTO"/>
    <s v="CORRECTO"/>
    <s v="CORRECTO"/>
    <s v="CORRECTO"/>
    <s v="CORRECTO"/>
    <s v="CORRECTO"/>
  </r>
  <r>
    <s v="C46"/>
    <x v="0"/>
    <n v="37"/>
    <x v="0"/>
    <x v="0"/>
    <s v="Entre 6 meses a 2 años"/>
    <x v="0"/>
    <x v="1"/>
    <x v="0"/>
    <x v="1"/>
    <x v="1"/>
    <x v="0"/>
    <x v="1"/>
    <s v="INCORRECTO"/>
    <s v="INCORRECTO"/>
    <s v="INCORRECTO"/>
    <s v="CORRECTO"/>
    <s v="CORRECTO"/>
    <s v="CORRECTO"/>
    <s v="CORRECTO"/>
    <s v="CORRECTO"/>
    <x v="1"/>
    <s v="CORRECTO"/>
    <x v="1"/>
    <s v="CORRECTO"/>
    <s v="CORRECTO"/>
    <s v="CORRECTO"/>
    <s v="CORRECTO"/>
    <s v="CORRECTO"/>
    <s v="INCORRECTO"/>
    <s v="INCORRECTO"/>
    <s v="CORRECTO"/>
    <s v="CORRECTO"/>
    <s v="CORRECTO"/>
    <s v="CORRECTO"/>
    <s v="INCORRECTO"/>
    <s v="CORRECTO"/>
    <s v="CORRECTO"/>
    <x v="0"/>
    <s v="CORRECTO"/>
    <x v="1"/>
    <s v="INCORRECTO"/>
    <s v="CORRECTO"/>
    <x v="0"/>
    <s v="CORRECTO"/>
    <s v="CORRECTO"/>
    <s v="CORRECTO"/>
    <s v="CORRECTO"/>
    <s v="CORRECTO"/>
    <s v="INCORRECTO"/>
    <s v="CORRECTO"/>
    <s v="CORRECTO"/>
    <s v="INCORRECTO"/>
    <s v="CORRECTO"/>
    <s v="INCORRECTO"/>
    <s v="CORRECTO"/>
    <s v="INCORRECTO"/>
    <s v="CORRECTO"/>
    <s v="CORRECTO"/>
    <s v="CORRECTO"/>
    <s v="CORRECTO"/>
    <s v="CORRECTO"/>
    <x v="0"/>
    <s v="INCORRECTO"/>
    <s v="INCORRECTO"/>
    <s v="CORRECTO"/>
    <s v="CORRECTO"/>
    <s v="INCORRECTO"/>
    <s v="INCORRECTO"/>
    <s v="INCORRECTO"/>
    <s v="CORRECTO"/>
    <s v="CORRECTO"/>
    <s v="CORRECTO"/>
    <s v="INCORRECTO"/>
    <s v="CORRECTO"/>
    <x v="0"/>
    <s v="INCORRECTO"/>
    <s v="CORRECTO"/>
    <s v="CORRECTO"/>
    <s v="INCORRECTO"/>
    <s v="CORRECTO"/>
    <s v="CORRECTO"/>
    <s v="CORRECTO"/>
    <s v="INCORRECTO"/>
    <s v="CORRECTO"/>
    <s v="CORRECTO"/>
    <s v="INCORRECTO"/>
    <s v="CORRECTO"/>
  </r>
  <r>
    <s v="C47"/>
    <x v="0"/>
    <n v="53"/>
    <x v="0"/>
    <x v="1"/>
    <s v="Entre 6 meses a 2 años"/>
    <x v="0"/>
    <x v="1"/>
    <x v="0"/>
    <x v="0"/>
    <x v="1"/>
    <x v="0"/>
    <x v="1"/>
    <s v="CORRECTO"/>
    <s v="INCORRECTO"/>
    <s v="INCORRECTO"/>
    <s v="CORRECTO"/>
    <s v="CORRECTO"/>
    <s v="CORRECTO"/>
    <s v="CORRECTO"/>
    <s v="CORRECTO"/>
    <x v="0"/>
    <s v="CORRECTO"/>
    <x v="1"/>
    <s v="CORRECTO"/>
    <s v="CORRECTO"/>
    <s v="CORRECTO"/>
    <s v="CORRECTO"/>
    <s v="CORRECTO"/>
    <s v="CORRECTO"/>
    <s v="INCORRECTO"/>
    <s v="CORRECTO"/>
    <s v="CORRECTO"/>
    <s v="CORRECTO"/>
    <s v="CORRECTO"/>
    <s v="CORRECTO"/>
    <s v="CORRECTO"/>
    <s v="CORRECTO"/>
    <x v="1"/>
    <s v="CORRECTO"/>
    <x v="0"/>
    <s v="CORRECTO"/>
    <s v="CORRECTO"/>
    <x v="0"/>
    <s v="CORRECTO"/>
    <s v="CORRECTO"/>
    <s v="CORRECTO"/>
    <s v="CORRECTO"/>
    <s v="CORRECTO"/>
    <s v="INCORRECTO"/>
    <s v="CORRECTO"/>
    <s v="INCORRECTO"/>
    <s v="CORRECTO"/>
    <s v="CORRECTO"/>
    <s v="INCORRECTO"/>
    <s v="CORRECTO"/>
    <s v="CORRECTO"/>
    <s v="CORRECTO"/>
    <s v="CORRECTO"/>
    <s v="INCORRECTO"/>
    <s v="CORRECTO"/>
    <s v="INCORRECTO"/>
    <x v="1"/>
    <s v="INCORRECTO"/>
    <s v="INCORRECTO"/>
    <s v="CORRECTO"/>
    <s v="CORRECTO"/>
    <s v="CORRECTO"/>
    <s v="INCORRECTO"/>
    <s v="CORRECTO"/>
    <s v="INCORRECTO"/>
    <s v="INCORRECTO"/>
    <s v="CORRECTO"/>
    <s v="INCORRECTO"/>
    <s v="CORRECTO"/>
    <x v="1"/>
    <s v="INCORRECTO"/>
    <s v="INCORRECTO"/>
    <s v="CORRECTO"/>
    <s v="INCORRECTO"/>
    <s v="CORRECTO"/>
    <s v="CORRECTO"/>
    <s v="CORRECTO"/>
    <s v="CORRECTO"/>
    <s v="CORRECTO"/>
    <s v="CORRECTO"/>
    <s v="CORRECTO"/>
    <s v="CORRECTO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BA504DB-137E-4712-826E-7B83159AB9EB}" name="TablaDinámica8" cacheId="0" applyNumberFormats="0" applyBorderFormats="0" applyFontFormats="0" applyPatternFormats="0" applyAlignmentFormats="0" applyWidthHeightFormats="1" dataCaption="Valores" updatedVersion="7" minRefreshableVersion="3" useAutoFormatting="1" itemPrintTitles="1" createdVersion="7" indent="0" outline="1" outlineData="1" multipleFieldFilters="0" rowHeaderCaption="TIPO DE PERSONAL" colHeaderCaption="">
  <location ref="B63:F71" firstHeaderRow="1" firstDataRow="2" firstDataCol="1"/>
  <pivotFields count="88">
    <pivotField showAll="0"/>
    <pivotField showAll="0"/>
    <pivotField showAll="0"/>
    <pivotField axis="axisRow" dataField="1" showAll="0">
      <items count="7">
        <item x="5"/>
        <item x="3"/>
        <item x="0"/>
        <item x="2"/>
        <item x="1"/>
        <item x="4"/>
        <item t="default"/>
      </items>
    </pivotField>
    <pivotField showAll="0"/>
    <pivotField showAll="0"/>
    <pivotField showAll="0"/>
    <pivotField axis="axisCol" showAll="0">
      <items count="4">
        <item x="0"/>
        <item x="2"/>
        <item x="1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3"/>
  </rowFields>
  <rowItems count="7">
    <i>
      <x/>
    </i>
    <i>
      <x v="1"/>
    </i>
    <i>
      <x v="2"/>
    </i>
    <i>
      <x v="3"/>
    </i>
    <i>
      <x v="4"/>
    </i>
    <i>
      <x v="5"/>
    </i>
    <i t="grand">
      <x/>
    </i>
  </rowItems>
  <colFields count="1">
    <field x="7"/>
  </colFields>
  <colItems count="4">
    <i>
      <x/>
    </i>
    <i>
      <x v="1"/>
    </i>
    <i>
      <x v="2"/>
    </i>
    <i t="grand">
      <x/>
    </i>
  </colItems>
  <dataFields count="1">
    <dataField name="NIVEL DE ESCOLARIDAD" fld="3" subtotal="count" showDataAs="percentOfTotal" baseField="0" baseItem="0" numFmtId="9"/>
  </dataFields>
  <formats count="3">
    <format dxfId="2">
      <pivotArea dataOnly="0" labelOnly="1" fieldPosition="0">
        <references count="1">
          <reference field="7" count="0"/>
        </references>
      </pivotArea>
    </format>
    <format dxfId="1">
      <pivotArea dataOnly="0" labelOnly="1" grandCol="1" outline="0" fieldPosition="0"/>
    </format>
    <format dxfId="0">
      <pivotArea outline="0" fieldPosition="0">
        <references count="1">
          <reference field="4294967294" count="1">
            <x v="0"/>
          </reference>
        </references>
      </pivotArea>
    </format>
  </formats>
  <pivotTableStyleInfo name="PivotStyleLight15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76E2698-85D0-4C20-A40A-EC73AD4091EF}" name="TablaDinámica14" cacheId="0" applyNumberFormats="0" applyBorderFormats="0" applyFontFormats="0" applyPatternFormats="0" applyAlignmentFormats="0" applyWidthHeightFormats="1" dataCaption="Valores" updatedVersion="7" minRefreshableVersion="3" useAutoFormatting="1" itemPrintTitles="1" createdVersion="7" indent="0" outline="1" outlineData="1" multipleFieldFilters="0" chartFormat="3">
  <location ref="K42:L47" firstHeaderRow="1" firstDataRow="1" firstDataCol="1"/>
  <pivotFields count="88">
    <pivotField showAll="0"/>
    <pivotField showAll="0"/>
    <pivotField showAll="0"/>
    <pivotField showAll="0"/>
    <pivotField showAll="0"/>
    <pivotField showAll="0"/>
    <pivotField axis="axisRow" dataField="1" showAll="0">
      <items count="5">
        <item x="1"/>
        <item x="3"/>
        <item x="0"/>
        <item x="2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6"/>
  </rowFields>
  <rowItems count="5">
    <i>
      <x/>
    </i>
    <i>
      <x v="1"/>
    </i>
    <i>
      <x v="2"/>
    </i>
    <i>
      <x v="3"/>
    </i>
    <i t="grand">
      <x/>
    </i>
  </rowItems>
  <colItems count="1">
    <i/>
  </colItems>
  <dataFields count="1">
    <dataField name="Cuenta de Número de horas laborales diarias" fld="6" subtotal="count" showDataAs="percentOfTotal" baseField="0" baseItem="0" numFmtId="10"/>
  </dataFields>
  <chartFormats count="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9F43A62-DA18-461A-ADB0-05CBA7714253}" name="TablaDinámica12" cacheId="0" applyNumberFormats="0" applyBorderFormats="0" applyFontFormats="0" applyPatternFormats="0" applyAlignmentFormats="0" applyWidthHeightFormats="1" dataCaption="Valores" updatedVersion="7" minRefreshableVersion="3" useAutoFormatting="1" itemPrintTitles="1" createdVersion="7" indent="0" outline="1" outlineData="1" multipleFieldFilters="0" chartFormat="5">
  <location ref="A34:B38" firstHeaderRow="1" firstDataRow="1" firstDataCol="1"/>
  <pivotFields count="88">
    <pivotField showAll="0"/>
    <pivotField showAll="0"/>
    <pivotField showAll="0"/>
    <pivotField showAll="0"/>
    <pivotField showAll="0"/>
    <pivotField showAll="0"/>
    <pivotField showAll="0"/>
    <pivotField axis="axisRow" dataField="1" showAll="0">
      <items count="4">
        <item x="0"/>
        <item x="1"/>
        <item x="2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7"/>
  </rowFields>
  <rowItems count="4">
    <i>
      <x/>
    </i>
    <i>
      <x v="1"/>
    </i>
    <i>
      <x v="2"/>
    </i>
    <i t="grand">
      <x/>
    </i>
  </rowItems>
  <colItems count="1">
    <i/>
  </colItems>
  <dataFields count="1">
    <dataField name="Cuenta de Tipo de personal " fld="7" subtotal="count" showDataAs="percentOfTotal" baseField="0" baseItem="0" numFmtId="10"/>
  </dataFields>
  <chartFormats count="4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>
      <pivotArea type="data" outline="0" fieldPosition="0">
        <references count="2">
          <reference field="4294967294" count="1" selected="0">
            <x v="0"/>
          </reference>
          <reference field="7" count="1" selected="0">
            <x v="0"/>
          </reference>
        </references>
      </pivotArea>
    </chartFormat>
    <chartFormat chart="0" format="2">
      <pivotArea type="data" outline="0" fieldPosition="0">
        <references count="2">
          <reference field="4294967294" count="1" selected="0">
            <x v="0"/>
          </reference>
          <reference field="7" count="1" selected="0">
            <x v="1"/>
          </reference>
        </references>
      </pivotArea>
    </chartFormat>
    <chartFormat chart="0" format="3">
      <pivotArea type="data" outline="0" fieldPosition="0">
        <references count="2">
          <reference field="4294967294" count="1" selected="0">
            <x v="0"/>
          </reference>
          <reference field="7" count="1" selected="0">
            <x v="2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6D4A3E0-2DC9-4840-AAEA-BF9056A0723F}" name="TablaDinámica6" cacheId="0" applyNumberFormats="0" applyBorderFormats="0" applyFontFormats="0" applyPatternFormats="0" applyAlignmentFormats="0" applyWidthHeightFormats="1" dataCaption="Valores" updatedVersion="7" minRefreshableVersion="3" useAutoFormatting="1" itemPrintTitles="1" createdVersion="7" indent="0" outline="1" outlineData="1" multipleFieldFilters="0" chartFormat="11">
  <location ref="A19:C26" firstHeaderRow="0" firstDataRow="1" firstDataCol="1"/>
  <pivotFields count="88">
    <pivotField showAll="0"/>
    <pivotField showAll="0"/>
    <pivotField showAll="0"/>
    <pivotField axis="axisRow" dataField="1" showAll="0">
      <items count="7">
        <item x="5"/>
        <item x="3"/>
        <item x="0"/>
        <item x="2"/>
        <item x="1"/>
        <item x="4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3"/>
  </rowFields>
  <rowItems count="7">
    <i>
      <x/>
    </i>
    <i>
      <x v="1"/>
    </i>
    <i>
      <x v="2"/>
    </i>
    <i>
      <x v="3"/>
    </i>
    <i>
      <x v="4"/>
    </i>
    <i>
      <x v="5"/>
    </i>
    <i t="grand">
      <x/>
    </i>
  </rowItems>
  <colFields count="1">
    <field x="-2"/>
  </colFields>
  <colItems count="2">
    <i>
      <x/>
    </i>
    <i i="1">
      <x v="1"/>
    </i>
  </colItems>
  <dataFields count="2">
    <dataField name="RESPUESTAS" fld="3" subtotal="count" baseField="0" baseItem="0"/>
    <dataField name="PORCENTAJE" fld="3" subtotal="count" showDataAs="percentOfTotal" baseField="0" baseItem="0" numFmtId="10"/>
  </dataFields>
  <formats count="2">
    <format dxfId="4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3">
      <pivotArea outline="0" fieldPosition="0">
        <references count="1">
          <reference field="4294967294" count="1">
            <x v="1"/>
          </reference>
        </references>
      </pivotArea>
    </format>
  </formats>
  <chartFormats count="4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3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3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E675F8C-AAC9-47E4-B039-28DE87810381}" name="TablaDinámica3" cacheId="0" applyNumberFormats="0" applyBorderFormats="0" applyFontFormats="0" applyPatternFormats="0" applyAlignmentFormats="0" applyWidthHeightFormats="1" dataCaption="Valores" updatedVersion="7" minRefreshableVersion="3" useAutoFormatting="1" itemPrintTitles="1" createdVersion="7" indent="0" outline="1" outlineData="1" multipleFieldFilters="0" chartFormat="8">
  <location ref="A3:C6" firstHeaderRow="0" firstDataRow="1" firstDataCol="1"/>
  <pivotFields count="88">
    <pivotField showAll="0"/>
    <pivotField axis="axisRow" dataField="1" showAll="0">
      <items count="3">
        <item x="0"/>
        <item x="1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1"/>
  </rowFields>
  <rowItems count="3">
    <i>
      <x/>
    </i>
    <i>
      <x v="1"/>
    </i>
    <i t="grand">
      <x/>
    </i>
  </rowItems>
  <colFields count="1">
    <field x="-2"/>
  </colFields>
  <colItems count="2">
    <i>
      <x/>
    </i>
    <i i="1">
      <x v="1"/>
    </i>
  </colItems>
  <dataFields count="2">
    <dataField name="RESPUESTA" fld="1" subtotal="count" baseField="0" baseItem="0"/>
    <dataField name="PORCENTAJE" fld="1" subtotal="count" showDataAs="percentOfTotal" baseField="0" baseItem="0" numFmtId="10"/>
  </dataFields>
  <formats count="1">
    <format dxfId="5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</formats>
  <chartFormats count="10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"/>
          </reference>
        </references>
      </pivotArea>
    </chartFormat>
    <chartFormat chart="0" format="2">
      <pivotArea type="data" outline="0" fieldPosition="0">
        <references count="2">
          <reference field="4294967294" count="1" selected="0">
            <x v="0"/>
          </reference>
          <reference field="1" count="1" selected="0">
            <x v="0"/>
          </reference>
        </references>
      </pivotArea>
    </chartFormat>
    <chartFormat chart="0" format="3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3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3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3" format="2">
      <pivotArea type="data" outline="0" fieldPosition="0">
        <references count="2">
          <reference field="4294967294" count="1" selected="0">
            <x v="0"/>
          </reference>
          <reference field="1" count="1" selected="0">
            <x v="0"/>
          </reference>
        </references>
      </pivotArea>
    </chartFormat>
    <chartFormat chart="3" format="3">
      <pivotArea type="data" outline="0" fieldPosition="0">
        <references count="2">
          <reference field="4294967294" count="1" selected="0">
            <x v="0"/>
          </reference>
          <reference field="1" count="1" selected="0">
            <x v="1"/>
          </reference>
        </references>
      </pivotArea>
    </chartFormat>
    <chartFormat chart="3" format="4">
      <pivotArea type="data" outline="0" fieldPosition="0">
        <references count="2">
          <reference field="4294967294" count="1" selected="0">
            <x v="1"/>
          </reference>
          <reference field="1" count="1" selected="0">
            <x v="0"/>
          </reference>
        </references>
      </pivotArea>
    </chartFormat>
    <chartFormat chart="3" format="5">
      <pivotArea type="data" outline="0" fieldPosition="0">
        <references count="2">
          <reference field="4294967294" count="1" selected="0">
            <x v="1"/>
          </reference>
          <reference field="1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3.xml"/><Relationship Id="rId7" Type="http://schemas.openxmlformats.org/officeDocument/2006/relationships/drawing" Target="../drawings/drawing3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6" Type="http://schemas.openxmlformats.org/officeDocument/2006/relationships/printerSettings" Target="../printerSettings/printerSettings7.bin"/><Relationship Id="rId5" Type="http://schemas.openxmlformats.org/officeDocument/2006/relationships/pivotTable" Target="../pivotTables/pivotTable5.xml"/><Relationship Id="rId4" Type="http://schemas.openxmlformats.org/officeDocument/2006/relationships/pivotTable" Target="../pivotTables/pivot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7"/>
  <sheetViews>
    <sheetView workbookViewId="0">
      <selection activeCell="O10" sqref="O10"/>
    </sheetView>
  </sheetViews>
  <sheetFormatPr baseColWidth="10" defaultRowHeight="15" x14ac:dyDescent="0.25"/>
  <cols>
    <col min="2" max="2" width="6.42578125" customWidth="1"/>
    <col min="3" max="3" width="6.5703125" customWidth="1"/>
  </cols>
  <sheetData>
    <row r="1" spans="1:11" ht="15.75" thickBot="1" x14ac:dyDescent="0.3"/>
    <row r="2" spans="1:11" x14ac:dyDescent="0.25">
      <c r="A2" s="115"/>
      <c r="B2" s="116"/>
      <c r="C2" s="117"/>
      <c r="D2" s="124" t="s">
        <v>163</v>
      </c>
      <c r="E2" s="125"/>
      <c r="F2" s="125"/>
      <c r="G2" s="125"/>
      <c r="H2" s="125"/>
      <c r="I2" s="125"/>
      <c r="J2" s="125"/>
      <c r="K2" s="126"/>
    </row>
    <row r="3" spans="1:11" ht="15.75" thickBot="1" x14ac:dyDescent="0.3">
      <c r="A3" s="118"/>
      <c r="B3" s="119"/>
      <c r="C3" s="120"/>
      <c r="D3" s="127"/>
      <c r="E3" s="128"/>
      <c r="F3" s="128"/>
      <c r="G3" s="128"/>
      <c r="H3" s="128"/>
      <c r="I3" s="128"/>
      <c r="J3" s="128"/>
      <c r="K3" s="129"/>
    </row>
    <row r="4" spans="1:11" x14ac:dyDescent="0.25">
      <c r="A4" s="118"/>
      <c r="B4" s="119"/>
      <c r="C4" s="120"/>
      <c r="D4" s="131" t="s">
        <v>162</v>
      </c>
      <c r="E4" s="132"/>
      <c r="F4" s="133"/>
      <c r="G4" s="141" t="s">
        <v>161</v>
      </c>
      <c r="H4" s="142"/>
      <c r="I4" s="142"/>
      <c r="J4" s="142"/>
      <c r="K4" s="143"/>
    </row>
    <row r="5" spans="1:11" ht="18.95" customHeight="1" thickBot="1" x14ac:dyDescent="0.3">
      <c r="A5" s="118"/>
      <c r="B5" s="119"/>
      <c r="C5" s="120"/>
      <c r="D5" s="134"/>
      <c r="E5" s="135"/>
      <c r="F5" s="136"/>
      <c r="G5" s="144"/>
      <c r="H5" s="145"/>
      <c r="I5" s="145"/>
      <c r="J5" s="145"/>
      <c r="K5" s="146"/>
    </row>
    <row r="6" spans="1:11" x14ac:dyDescent="0.25">
      <c r="A6" s="118"/>
      <c r="B6" s="119"/>
      <c r="C6" s="120"/>
      <c r="D6" s="131" t="s">
        <v>160</v>
      </c>
      <c r="E6" s="132"/>
      <c r="F6" s="137"/>
      <c r="G6" s="147" t="s">
        <v>164</v>
      </c>
      <c r="H6" s="142"/>
      <c r="I6" s="142"/>
      <c r="J6" s="142"/>
      <c r="K6" s="143"/>
    </row>
    <row r="7" spans="1:11" ht="21.95" customHeight="1" thickBot="1" x14ac:dyDescent="0.3">
      <c r="A7" s="121"/>
      <c r="B7" s="122"/>
      <c r="C7" s="123"/>
      <c r="D7" s="138"/>
      <c r="E7" s="139"/>
      <c r="F7" s="140"/>
      <c r="G7" s="148"/>
      <c r="H7" s="145"/>
      <c r="I7" s="145"/>
      <c r="J7" s="145"/>
      <c r="K7" s="146"/>
    </row>
    <row r="9" spans="1:11" ht="15.75" thickBot="1" x14ac:dyDescent="0.3"/>
    <row r="10" spans="1:11" ht="15.75" thickBot="1" x14ac:dyDescent="0.3">
      <c r="B10" s="149" t="s">
        <v>165</v>
      </c>
      <c r="C10" s="150"/>
      <c r="D10" s="150"/>
      <c r="E10" s="150"/>
      <c r="F10" s="150"/>
      <c r="G10" s="150"/>
      <c r="H10" s="150"/>
      <c r="I10" s="150"/>
      <c r="J10" s="150"/>
      <c r="K10" s="151"/>
    </row>
    <row r="11" spans="1:11" ht="15.75" thickBot="1" x14ac:dyDescent="0.3">
      <c r="B11" s="27"/>
      <c r="C11" s="27"/>
      <c r="D11" s="27"/>
      <c r="E11" s="27"/>
      <c r="F11" s="27"/>
      <c r="G11" s="27"/>
      <c r="H11" s="27"/>
      <c r="I11" s="27"/>
      <c r="J11" s="27"/>
      <c r="K11" s="27"/>
    </row>
    <row r="12" spans="1:11" ht="18.600000000000001" customHeight="1" thickBot="1" x14ac:dyDescent="0.3">
      <c r="B12" s="112" t="s">
        <v>166</v>
      </c>
      <c r="C12" s="113"/>
      <c r="D12" s="114"/>
      <c r="E12" s="130"/>
      <c r="F12" s="130"/>
      <c r="G12" s="130"/>
      <c r="H12" s="130"/>
      <c r="I12" s="130"/>
      <c r="J12" s="130"/>
      <c r="K12" s="27"/>
    </row>
    <row r="13" spans="1:11" ht="26.45" customHeight="1" thickBot="1" x14ac:dyDescent="0.3">
      <c r="B13" s="112" t="s">
        <v>167</v>
      </c>
      <c r="C13" s="113"/>
      <c r="D13" s="114"/>
      <c r="E13" s="130"/>
      <c r="F13" s="130"/>
      <c r="G13" s="130"/>
      <c r="H13" s="130"/>
      <c r="I13" s="130"/>
      <c r="J13" s="130"/>
      <c r="K13" s="27"/>
    </row>
    <row r="14" spans="1:11" ht="17.45" customHeight="1" thickBot="1" x14ac:dyDescent="0.3">
      <c r="B14" s="112" t="s">
        <v>168</v>
      </c>
      <c r="C14" s="113"/>
      <c r="D14" s="114"/>
      <c r="E14" s="130"/>
      <c r="F14" s="130"/>
      <c r="G14" s="130"/>
      <c r="H14" s="130"/>
      <c r="I14" s="130"/>
      <c r="J14" s="130"/>
      <c r="K14" s="27"/>
    </row>
    <row r="15" spans="1:11" ht="32.1" customHeight="1" thickBot="1" x14ac:dyDescent="0.3">
      <c r="B15" s="112" t="s">
        <v>169</v>
      </c>
      <c r="C15" s="113"/>
      <c r="D15" s="114"/>
      <c r="E15" s="130"/>
      <c r="F15" s="130"/>
      <c r="G15" s="130"/>
      <c r="H15" s="130"/>
      <c r="I15" s="130"/>
      <c r="J15" s="130"/>
      <c r="K15" s="27"/>
    </row>
    <row r="16" spans="1:11" ht="16.5" customHeight="1" thickBot="1" x14ac:dyDescent="0.3">
      <c r="B16" s="109" t="s">
        <v>170</v>
      </c>
      <c r="C16" s="110"/>
      <c r="D16" s="111"/>
      <c r="E16" s="130"/>
      <c r="F16" s="130"/>
      <c r="G16" s="130"/>
      <c r="H16" s="130"/>
      <c r="I16" s="130"/>
      <c r="J16" s="130"/>
      <c r="K16" s="27"/>
    </row>
    <row r="17" spans="2:11" ht="29.1" customHeight="1" thickBot="1" x14ac:dyDescent="0.3">
      <c r="B17" s="112" t="s">
        <v>171</v>
      </c>
      <c r="C17" s="113"/>
      <c r="D17" s="114"/>
      <c r="E17" s="130"/>
      <c r="F17" s="130"/>
      <c r="G17" s="130"/>
      <c r="H17" s="130"/>
      <c r="I17" s="130"/>
      <c r="J17" s="130"/>
      <c r="K17" s="26"/>
    </row>
  </sheetData>
  <mergeCells count="19">
    <mergeCell ref="E17:J17"/>
    <mergeCell ref="E12:J12"/>
    <mergeCell ref="D4:F5"/>
    <mergeCell ref="D6:F7"/>
    <mergeCell ref="G4:K5"/>
    <mergeCell ref="G6:K7"/>
    <mergeCell ref="B10:K10"/>
    <mergeCell ref="E13:J13"/>
    <mergeCell ref="E14:J14"/>
    <mergeCell ref="E15:J15"/>
    <mergeCell ref="E16:J16"/>
    <mergeCell ref="B12:D12"/>
    <mergeCell ref="B17:D17"/>
    <mergeCell ref="B16:D16"/>
    <mergeCell ref="B15:D15"/>
    <mergeCell ref="B14:D14"/>
    <mergeCell ref="B13:D13"/>
    <mergeCell ref="A2:C7"/>
    <mergeCell ref="D2:K3"/>
  </mergeCells>
  <pageMargins left="0.7" right="0.7" top="0.75" bottom="0.75" header="0.3" footer="0.3"/>
  <pageSetup paperSize="9" orientation="portrait" horizontalDpi="360" verticalDpi="36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023E33-778A-4A03-84FE-A888C9142530}">
  <dimension ref="A1:F57"/>
  <sheetViews>
    <sheetView zoomScale="60" zoomScaleNormal="60" workbookViewId="0">
      <pane ySplit="2" topLeftCell="A3" activePane="bottomLeft" state="frozen"/>
      <selection pane="bottomLeft" activeCell="F1" sqref="F1"/>
    </sheetView>
  </sheetViews>
  <sheetFormatPr baseColWidth="10" defaultRowHeight="15" x14ac:dyDescent="0.25"/>
  <cols>
    <col min="1" max="1" width="10.85546875" style="27"/>
    <col min="4" max="5" width="13.7109375" customWidth="1"/>
    <col min="6" max="6" width="15.140625" customWidth="1"/>
  </cols>
  <sheetData>
    <row r="1" spans="2:6" s="27" customFormat="1" ht="43.5" x14ac:dyDescent="0.25">
      <c r="B1" s="100" t="s">
        <v>151</v>
      </c>
      <c r="C1" s="100" t="s">
        <v>176</v>
      </c>
      <c r="D1" s="100" t="s">
        <v>177</v>
      </c>
      <c r="E1" s="100" t="s">
        <v>178</v>
      </c>
      <c r="F1" s="100" t="s">
        <v>304</v>
      </c>
    </row>
    <row r="2" spans="2:6" s="27" customFormat="1" x14ac:dyDescent="0.25">
      <c r="B2" s="102">
        <v>1</v>
      </c>
      <c r="C2" s="102">
        <v>2</v>
      </c>
      <c r="D2" s="102">
        <v>3</v>
      </c>
      <c r="E2" s="102">
        <v>4</v>
      </c>
      <c r="F2" s="102">
        <v>5</v>
      </c>
    </row>
    <row r="3" spans="2:6" x14ac:dyDescent="0.25">
      <c r="B3" s="104">
        <f>IF('Procesamiento de datos'!E4=1,'Procesamiento de datos'!CL4,0)</f>
        <v>0.76249999999999996</v>
      </c>
      <c r="C3" s="104">
        <f>IF('Procesamiento de datos'!E4=2,'Procesamiento de datos'!CL4,0)</f>
        <v>0</v>
      </c>
      <c r="D3" s="104">
        <f>IF('Procesamiento de datos'!E4=3,'Procesamiento de datos'!CL4,0)</f>
        <v>0</v>
      </c>
      <c r="E3" s="104">
        <f>IF('Procesamiento de datos'!E4=4,'Procesamiento de datos'!CL4,0)</f>
        <v>0</v>
      </c>
      <c r="F3" s="104">
        <f>IF('Procesamiento de datos'!E4=5,'Procesamiento de datos'!CL4,0)</f>
        <v>0</v>
      </c>
    </row>
    <row r="4" spans="2:6" x14ac:dyDescent="0.25">
      <c r="B4" s="104">
        <f>IF('Procesamiento de datos'!E5=1,'Procesamiento de datos'!CL5,0)</f>
        <v>0</v>
      </c>
      <c r="C4" s="104">
        <f>IF('Procesamiento de datos'!E5=2,'Procesamiento de datos'!CL5,0)</f>
        <v>0.72499999999999998</v>
      </c>
      <c r="D4" s="104">
        <f>IF('Procesamiento de datos'!E5=3,'Procesamiento de datos'!CL5,0)</f>
        <v>0</v>
      </c>
      <c r="E4" s="104">
        <f>IF('Procesamiento de datos'!E5=4,'Procesamiento de datos'!CL5,0)</f>
        <v>0</v>
      </c>
      <c r="F4" s="104">
        <f>IF('Procesamiento de datos'!E5=5,'Procesamiento de datos'!CL5,0)</f>
        <v>0</v>
      </c>
    </row>
    <row r="5" spans="2:6" x14ac:dyDescent="0.25">
      <c r="B5" s="104">
        <f>IF('Procesamiento de datos'!E6=1,'Procesamiento de datos'!CL6,0)</f>
        <v>0.52500000000000002</v>
      </c>
      <c r="C5" s="104">
        <f>IF('Procesamiento de datos'!E6=2,'Procesamiento de datos'!CL6,0)</f>
        <v>0</v>
      </c>
      <c r="D5" s="104">
        <f>IF('Procesamiento de datos'!E6=3,'Procesamiento de datos'!CL6,0)</f>
        <v>0</v>
      </c>
      <c r="E5" s="104">
        <f>IF('Procesamiento de datos'!E6=4,'Procesamiento de datos'!CL6,0)</f>
        <v>0</v>
      </c>
      <c r="F5" s="104">
        <f>IF('Procesamiento de datos'!E6=5,'Procesamiento de datos'!CL6,0)</f>
        <v>0</v>
      </c>
    </row>
    <row r="6" spans="2:6" x14ac:dyDescent="0.25">
      <c r="B6" s="104">
        <f>IF('Procesamiento de datos'!E7=1,'Procesamiento de datos'!CL7,0)</f>
        <v>0</v>
      </c>
      <c r="C6" s="104">
        <f>IF('Procesamiento de datos'!E7=2,'Procesamiento de datos'!CL7,0)</f>
        <v>0</v>
      </c>
      <c r="D6" s="104">
        <f>IF('Procesamiento de datos'!E7=3,'Procesamiento de datos'!CL7,0)</f>
        <v>0.41249999999999998</v>
      </c>
      <c r="E6" s="104">
        <f>IF('Procesamiento de datos'!E7=4,'Procesamiento de datos'!CL7,0)</f>
        <v>0</v>
      </c>
      <c r="F6" s="104">
        <f>IF('Procesamiento de datos'!E7=5,'Procesamiento de datos'!CL7,0)</f>
        <v>0</v>
      </c>
    </row>
    <row r="7" spans="2:6" x14ac:dyDescent="0.25">
      <c r="B7" s="104">
        <f>IF('Procesamiento de datos'!E8=1,'Procesamiento de datos'!CL8,0)</f>
        <v>0</v>
      </c>
      <c r="C7" s="104">
        <f>IF('Procesamiento de datos'!E8=2,'Procesamiento de datos'!CL8,0)</f>
        <v>0</v>
      </c>
      <c r="D7" s="104">
        <f>IF('Procesamiento de datos'!E8=3,'Procesamiento de datos'!CL8,0)</f>
        <v>0.75</v>
      </c>
      <c r="E7" s="104">
        <f>IF('Procesamiento de datos'!E8=4,'Procesamiento de datos'!CL8,0)</f>
        <v>0</v>
      </c>
      <c r="F7" s="104">
        <f>IF('Procesamiento de datos'!E8=5,'Procesamiento de datos'!CL8,0)</f>
        <v>0</v>
      </c>
    </row>
    <row r="8" spans="2:6" x14ac:dyDescent="0.25">
      <c r="B8" s="104">
        <f>IF('Procesamiento de datos'!E9=1,'Procesamiento de datos'!CL9,0)</f>
        <v>0.8125</v>
      </c>
      <c r="C8" s="104">
        <f>IF('Procesamiento de datos'!E9=2,'Procesamiento de datos'!CL9,0)</f>
        <v>0</v>
      </c>
      <c r="D8" s="104">
        <f>IF('Procesamiento de datos'!E9=3,'Procesamiento de datos'!CL9,0)</f>
        <v>0</v>
      </c>
      <c r="E8" s="104">
        <f>IF('Procesamiento de datos'!E9=4,'Procesamiento de datos'!CL9,0)</f>
        <v>0</v>
      </c>
      <c r="F8" s="104">
        <f>IF('Procesamiento de datos'!E9=5,'Procesamiento de datos'!CL9,0)</f>
        <v>0</v>
      </c>
    </row>
    <row r="9" spans="2:6" x14ac:dyDescent="0.25">
      <c r="B9" s="104">
        <f>IF('Procesamiento de datos'!E10=1,'Procesamiento de datos'!CL10,0)</f>
        <v>0.9</v>
      </c>
      <c r="C9" s="104">
        <f>IF('Procesamiento de datos'!E10=2,'Procesamiento de datos'!CL10,0)</f>
        <v>0</v>
      </c>
      <c r="D9" s="104">
        <f>IF('Procesamiento de datos'!E10=3,'Procesamiento de datos'!CL10,0)</f>
        <v>0</v>
      </c>
      <c r="E9" s="104">
        <f>IF('Procesamiento de datos'!E10=4,'Procesamiento de datos'!CL10,0)</f>
        <v>0</v>
      </c>
      <c r="F9" s="104">
        <f>IF('Procesamiento de datos'!E10=5,'Procesamiento de datos'!CL10,0)</f>
        <v>0</v>
      </c>
    </row>
    <row r="10" spans="2:6" x14ac:dyDescent="0.25">
      <c r="B10" s="104">
        <f>IF('Procesamiento de datos'!E11=1,'Procesamiento de datos'!CL11,0)</f>
        <v>0.63749999999999996</v>
      </c>
      <c r="C10" s="104">
        <f>IF('Procesamiento de datos'!E11=2,'Procesamiento de datos'!CL11,0)</f>
        <v>0</v>
      </c>
      <c r="D10" s="104">
        <f>IF('Procesamiento de datos'!E11=3,'Procesamiento de datos'!CL11,0)</f>
        <v>0</v>
      </c>
      <c r="E10" s="104">
        <f>IF('Procesamiento de datos'!E11=4,'Procesamiento de datos'!CL11,0)</f>
        <v>0</v>
      </c>
      <c r="F10" s="104">
        <f>IF('Procesamiento de datos'!E11=5,'Procesamiento de datos'!CL11,0)</f>
        <v>0</v>
      </c>
    </row>
    <row r="11" spans="2:6" x14ac:dyDescent="0.25">
      <c r="B11" s="104">
        <f>IF('Procesamiento de datos'!E12=1,'Procesamiento de datos'!CL12,0)</f>
        <v>0.8125</v>
      </c>
      <c r="C11" s="104">
        <f>IF('Procesamiento de datos'!E12=2,'Procesamiento de datos'!CL12,0)</f>
        <v>0</v>
      </c>
      <c r="D11" s="104">
        <f>IF('Procesamiento de datos'!E12=3,'Procesamiento de datos'!CL12,0)</f>
        <v>0</v>
      </c>
      <c r="E11" s="104">
        <f>IF('Procesamiento de datos'!E12=4,'Procesamiento de datos'!CL12,0)</f>
        <v>0</v>
      </c>
      <c r="F11" s="104">
        <f>IF('Procesamiento de datos'!E12=5,'Procesamiento de datos'!CL12,0)</f>
        <v>0</v>
      </c>
    </row>
    <row r="12" spans="2:6" x14ac:dyDescent="0.25">
      <c r="B12" s="104">
        <f>IF('Procesamiento de datos'!E13=1,'Procesamiento de datos'!CL13,0)</f>
        <v>0.875</v>
      </c>
      <c r="C12" s="104">
        <f>IF('Procesamiento de datos'!E13=2,'Procesamiento de datos'!CL13,0)</f>
        <v>0</v>
      </c>
      <c r="D12" s="104">
        <f>IF('Procesamiento de datos'!E13=3,'Procesamiento de datos'!CL13,0)</f>
        <v>0</v>
      </c>
      <c r="E12" s="104">
        <f>IF('Procesamiento de datos'!E13=4,'Procesamiento de datos'!CL13,0)</f>
        <v>0</v>
      </c>
      <c r="F12" s="104">
        <f>IF('Procesamiento de datos'!E13=5,'Procesamiento de datos'!CL13,0)</f>
        <v>0</v>
      </c>
    </row>
    <row r="13" spans="2:6" x14ac:dyDescent="0.25">
      <c r="B13" s="104">
        <f>IF('Procesamiento de datos'!E14=1,'Procesamiento de datos'!CL14,0)</f>
        <v>0</v>
      </c>
      <c r="C13" s="104">
        <f>IF('Procesamiento de datos'!E14=2,'Procesamiento de datos'!CL14,0)</f>
        <v>0</v>
      </c>
      <c r="D13" s="104">
        <f>IF('Procesamiento de datos'!E14=3,'Procesamiento de datos'!CL14,0)</f>
        <v>0.375</v>
      </c>
      <c r="E13" s="104">
        <f>IF('Procesamiento de datos'!E14=4,'Procesamiento de datos'!CL14,0)</f>
        <v>0</v>
      </c>
      <c r="F13" s="104">
        <f>IF('Procesamiento de datos'!E14=5,'Procesamiento de datos'!CL14,0)</f>
        <v>0</v>
      </c>
    </row>
    <row r="14" spans="2:6" x14ac:dyDescent="0.25">
      <c r="B14" s="104">
        <f>IF('Procesamiento de datos'!E15=1,'Procesamiento de datos'!CL15,0)</f>
        <v>0</v>
      </c>
      <c r="C14" s="104">
        <f>IF('Procesamiento de datos'!E15=2,'Procesamiento de datos'!CL15,0)</f>
        <v>0</v>
      </c>
      <c r="D14" s="104">
        <f>IF('Procesamiento de datos'!E15=3,'Procesamiento de datos'!CL15,0)</f>
        <v>0.36249999999999999</v>
      </c>
      <c r="E14" s="104">
        <f>IF('Procesamiento de datos'!E15=4,'Procesamiento de datos'!CL15,0)</f>
        <v>0</v>
      </c>
      <c r="F14" s="104">
        <f>IF('Procesamiento de datos'!E15=5,'Procesamiento de datos'!CL15,0)</f>
        <v>0</v>
      </c>
    </row>
    <row r="15" spans="2:6" x14ac:dyDescent="0.25">
      <c r="B15" s="104">
        <f>IF('Procesamiento de datos'!E16=1,'Procesamiento de datos'!CL16,0)</f>
        <v>0</v>
      </c>
      <c r="C15" s="104">
        <f>IF('Procesamiento de datos'!E16=2,'Procesamiento de datos'!CL16,0)</f>
        <v>0</v>
      </c>
      <c r="D15" s="104">
        <f>IF('Procesamiento de datos'!E16=3,'Procesamiento de datos'!CL16,0)</f>
        <v>0</v>
      </c>
      <c r="E15" s="104">
        <f>IF('Procesamiento de datos'!E16=4,'Procesamiento de datos'!CL16,0)</f>
        <v>0</v>
      </c>
      <c r="F15" s="104">
        <f>IF('Procesamiento de datos'!E16=5,'Procesamiento de datos'!CL16,0)</f>
        <v>0.41249999999999998</v>
      </c>
    </row>
    <row r="16" spans="2:6" x14ac:dyDescent="0.25">
      <c r="B16" s="104">
        <f>IF('Procesamiento de datos'!E17=1,'Procesamiento de datos'!CL17,0)</f>
        <v>0</v>
      </c>
      <c r="C16" s="104">
        <f>IF('Procesamiento de datos'!E17=2,'Procesamiento de datos'!CL17,0)</f>
        <v>0</v>
      </c>
      <c r="D16" s="104">
        <f>IF('Procesamiento de datos'!E17=3,'Procesamiento de datos'!CL17,0)</f>
        <v>0</v>
      </c>
      <c r="E16" s="104">
        <f>IF('Procesamiento de datos'!E17=4,'Procesamiento de datos'!CL17,0)</f>
        <v>0</v>
      </c>
      <c r="F16" s="104">
        <f>IF('Procesamiento de datos'!E17=5,'Procesamiento de datos'!CL17,0)</f>
        <v>0.7</v>
      </c>
    </row>
    <row r="17" spans="2:6" x14ac:dyDescent="0.25">
      <c r="B17" s="104">
        <f>IF('Procesamiento de datos'!E18=1,'Procesamiento de datos'!CL18,0)</f>
        <v>0.71250000000000002</v>
      </c>
      <c r="C17" s="104">
        <f>IF('Procesamiento de datos'!E18=2,'Procesamiento de datos'!CL18,0)</f>
        <v>0</v>
      </c>
      <c r="D17" s="104">
        <f>IF('Procesamiento de datos'!E18=3,'Procesamiento de datos'!CL18,0)</f>
        <v>0</v>
      </c>
      <c r="E17" s="104">
        <f>IF('Procesamiento de datos'!E18=4,'Procesamiento de datos'!CL18,0)</f>
        <v>0</v>
      </c>
      <c r="F17" s="104">
        <f>IF('Procesamiento de datos'!E18=5,'Procesamiento de datos'!CL18,0)</f>
        <v>0</v>
      </c>
    </row>
    <row r="18" spans="2:6" x14ac:dyDescent="0.25">
      <c r="B18" s="104">
        <f>IF('Procesamiento de datos'!E19=1,'Procesamiento de datos'!CL19,0)</f>
        <v>0</v>
      </c>
      <c r="C18" s="104">
        <f>IF('Procesamiento de datos'!E19=2,'Procesamiento de datos'!CL19,0)</f>
        <v>0.47499999999999998</v>
      </c>
      <c r="D18" s="104">
        <f>IF('Procesamiento de datos'!E19=3,'Procesamiento de datos'!CL19,0)</f>
        <v>0</v>
      </c>
      <c r="E18" s="104">
        <f>IF('Procesamiento de datos'!E19=4,'Procesamiento de datos'!CL19,0)</f>
        <v>0</v>
      </c>
      <c r="F18" s="104">
        <f>IF('Procesamiento de datos'!E19=5,'Procesamiento de datos'!CL19,0)</f>
        <v>0</v>
      </c>
    </row>
    <row r="19" spans="2:6" x14ac:dyDescent="0.25">
      <c r="B19" s="104">
        <f>IF('Procesamiento de datos'!E20=1,'Procesamiento de datos'!CL20,0)</f>
        <v>0</v>
      </c>
      <c r="C19" s="104">
        <f>IF('Procesamiento de datos'!E20=2,'Procesamiento de datos'!CL20,0)</f>
        <v>0</v>
      </c>
      <c r="D19" s="104">
        <f>IF('Procesamiento de datos'!E20=3,'Procesamiento de datos'!CL20,0)</f>
        <v>0.58750000000000002</v>
      </c>
      <c r="E19" s="104">
        <f>IF('Procesamiento de datos'!E20=4,'Procesamiento de datos'!CL20,0)</f>
        <v>0</v>
      </c>
      <c r="F19" s="104">
        <f>IF('Procesamiento de datos'!E20=5,'Procesamiento de datos'!CL20,0)</f>
        <v>0</v>
      </c>
    </row>
    <row r="20" spans="2:6" x14ac:dyDescent="0.25">
      <c r="B20" s="104">
        <f>IF('Procesamiento de datos'!E21=1,'Procesamiento de datos'!CL21,0)</f>
        <v>0</v>
      </c>
      <c r="C20" s="104">
        <f>IF('Procesamiento de datos'!E21=2,'Procesamiento de datos'!CL21,0)</f>
        <v>0</v>
      </c>
      <c r="D20" s="104">
        <f>IF('Procesamiento de datos'!E21=3,'Procesamiento de datos'!CL21,0)</f>
        <v>0</v>
      </c>
      <c r="E20" s="104">
        <f>IF('Procesamiento de datos'!E21=4,'Procesamiento de datos'!CL21,0)</f>
        <v>0.75</v>
      </c>
      <c r="F20" s="104">
        <f>IF('Procesamiento de datos'!E21=5,'Procesamiento de datos'!CL21,0)</f>
        <v>0</v>
      </c>
    </row>
    <row r="21" spans="2:6" x14ac:dyDescent="0.25">
      <c r="B21" s="104">
        <f>IF('Procesamiento de datos'!E22=1,'Procesamiento de datos'!CL22,0)</f>
        <v>0</v>
      </c>
      <c r="C21" s="104">
        <f>IF('Procesamiento de datos'!E22=2,'Procesamiento de datos'!CL22,0)</f>
        <v>0</v>
      </c>
      <c r="D21" s="104">
        <f>IF('Procesamiento de datos'!E22=3,'Procesamiento de datos'!CL22,0)</f>
        <v>0.9</v>
      </c>
      <c r="E21" s="104">
        <f>IF('Procesamiento de datos'!E22=4,'Procesamiento de datos'!CL22,0)</f>
        <v>0</v>
      </c>
      <c r="F21" s="104">
        <f>IF('Procesamiento de datos'!E22=5,'Procesamiento de datos'!CL22,0)</f>
        <v>0</v>
      </c>
    </row>
    <row r="22" spans="2:6" x14ac:dyDescent="0.25">
      <c r="B22" s="104">
        <f>IF('Procesamiento de datos'!E23=1,'Procesamiento de datos'!CL23,0)</f>
        <v>0.66249999999999998</v>
      </c>
      <c r="C22" s="104">
        <f>IF('Procesamiento de datos'!E23=2,'Procesamiento de datos'!CL23,0)</f>
        <v>0</v>
      </c>
      <c r="D22" s="104">
        <f>IF('Procesamiento de datos'!E23=3,'Procesamiento de datos'!CL23,0)</f>
        <v>0</v>
      </c>
      <c r="E22" s="104">
        <f>IF('Procesamiento de datos'!E23=4,'Procesamiento de datos'!CL23,0)</f>
        <v>0</v>
      </c>
      <c r="F22" s="104">
        <f>IF('Procesamiento de datos'!E23=5,'Procesamiento de datos'!CL23,0)</f>
        <v>0</v>
      </c>
    </row>
    <row r="23" spans="2:6" x14ac:dyDescent="0.25">
      <c r="B23" s="104">
        <f>IF('Procesamiento de datos'!E24=1,'Procesamiento de datos'!CL24,0)</f>
        <v>0</v>
      </c>
      <c r="C23" s="104">
        <f>IF('Procesamiento de datos'!E24=2,'Procesamiento de datos'!CL24,0)</f>
        <v>0</v>
      </c>
      <c r="D23" s="104">
        <f>IF('Procesamiento de datos'!E24=3,'Procesamiento de datos'!CL24,0)</f>
        <v>0</v>
      </c>
      <c r="E23" s="104">
        <f>IF('Procesamiento de datos'!E24=4,'Procesamiento de datos'!CL24,0)</f>
        <v>0</v>
      </c>
      <c r="F23" s="104">
        <f>IF('Procesamiento de datos'!E24=5,'Procesamiento de datos'!CL24,0)</f>
        <v>0.38750000000000001</v>
      </c>
    </row>
    <row r="24" spans="2:6" x14ac:dyDescent="0.25">
      <c r="B24" s="104">
        <f>IF('Procesamiento de datos'!E25=1,'Procesamiento de datos'!CL25,0)</f>
        <v>0.4</v>
      </c>
      <c r="C24" s="104">
        <f>IF('Procesamiento de datos'!E25=2,'Procesamiento de datos'!CL25,0)</f>
        <v>0</v>
      </c>
      <c r="D24" s="104">
        <f>IF('Procesamiento de datos'!E25=3,'Procesamiento de datos'!CL25,0)</f>
        <v>0</v>
      </c>
      <c r="E24" s="104">
        <f>IF('Procesamiento de datos'!E25=4,'Procesamiento de datos'!CL25,0)</f>
        <v>0</v>
      </c>
      <c r="F24" s="104">
        <f>IF('Procesamiento de datos'!E25=5,'Procesamiento de datos'!CL25,0)</f>
        <v>0</v>
      </c>
    </row>
    <row r="25" spans="2:6" x14ac:dyDescent="0.25">
      <c r="B25" s="104">
        <f>IF('Procesamiento de datos'!E26=1,'Procesamiento de datos'!CL26,0)</f>
        <v>0</v>
      </c>
      <c r="C25" s="104">
        <f>IF('Procesamiento de datos'!E26=2,'Procesamiento de datos'!CL26,0)</f>
        <v>0</v>
      </c>
      <c r="D25" s="104">
        <f>IF('Procesamiento de datos'!E26=3,'Procesamiento de datos'!CL26,0)</f>
        <v>0</v>
      </c>
      <c r="E25" s="104">
        <f>IF('Procesamiento de datos'!E26=4,'Procesamiento de datos'!CL26,0)</f>
        <v>0</v>
      </c>
      <c r="F25" s="104">
        <f>IF('Procesamiento de datos'!E26=5,'Procesamiento de datos'!CL26,0)</f>
        <v>0.82499999999999996</v>
      </c>
    </row>
    <row r="26" spans="2:6" x14ac:dyDescent="0.25">
      <c r="B26" s="104">
        <f>IF('Procesamiento de datos'!E27=1,'Procesamiento de datos'!CL27,0)</f>
        <v>0</v>
      </c>
      <c r="C26" s="104">
        <f>IF('Procesamiento de datos'!E27=2,'Procesamiento de datos'!CL27,0)</f>
        <v>0</v>
      </c>
      <c r="D26" s="104">
        <f>IF('Procesamiento de datos'!E27=3,'Procesamiento de datos'!CL27,0)</f>
        <v>0.61250000000000004</v>
      </c>
      <c r="E26" s="104">
        <f>IF('Procesamiento de datos'!E27=4,'Procesamiento de datos'!CL27,0)</f>
        <v>0</v>
      </c>
      <c r="F26" s="104">
        <f>IF('Procesamiento de datos'!E27=5,'Procesamiento de datos'!CL27,0)</f>
        <v>0</v>
      </c>
    </row>
    <row r="27" spans="2:6" x14ac:dyDescent="0.25">
      <c r="B27" s="104">
        <f>IF('Procesamiento de datos'!E28=1,'Procesamiento de datos'!CL28,0)</f>
        <v>0</v>
      </c>
      <c r="C27" s="104">
        <f>IF('Procesamiento de datos'!E28=2,'Procesamiento de datos'!CL28,0)</f>
        <v>0</v>
      </c>
      <c r="D27" s="104">
        <f>IF('Procesamiento de datos'!E28=3,'Procesamiento de datos'!CL28,0)</f>
        <v>0.7</v>
      </c>
      <c r="E27" s="104">
        <f>IF('Procesamiento de datos'!E28=4,'Procesamiento de datos'!CL28,0)</f>
        <v>0</v>
      </c>
      <c r="F27" s="104">
        <f>IF('Procesamiento de datos'!E28=5,'Procesamiento de datos'!CL28,0)</f>
        <v>0</v>
      </c>
    </row>
    <row r="28" spans="2:6" x14ac:dyDescent="0.25">
      <c r="B28" s="104">
        <f>IF('Procesamiento de datos'!E29=1,'Procesamiento de datos'!CL29,0)</f>
        <v>0</v>
      </c>
      <c r="C28" s="104">
        <f>IF('Procesamiento de datos'!E29=2,'Procesamiento de datos'!CL29,0)</f>
        <v>0</v>
      </c>
      <c r="D28" s="104">
        <f>IF('Procesamiento de datos'!E29=3,'Procesamiento de datos'!CL29,0)</f>
        <v>0</v>
      </c>
      <c r="E28" s="104">
        <f>IF('Procesamiento de datos'!E29=4,'Procesamiento de datos'!CL29,0)</f>
        <v>0</v>
      </c>
      <c r="F28" s="104">
        <f>IF('Procesamiento de datos'!E29=5,'Procesamiento de datos'!CL29,0)</f>
        <v>0.73750000000000004</v>
      </c>
    </row>
    <row r="29" spans="2:6" x14ac:dyDescent="0.25">
      <c r="B29" s="104">
        <f>IF('Procesamiento de datos'!E30=1,'Procesamiento de datos'!CL30,0)</f>
        <v>0.67500000000000004</v>
      </c>
      <c r="C29" s="104">
        <f>IF('Procesamiento de datos'!E30=2,'Procesamiento de datos'!CL30,0)</f>
        <v>0</v>
      </c>
      <c r="D29" s="104">
        <f>IF('Procesamiento de datos'!E30=3,'Procesamiento de datos'!CL30,0)</f>
        <v>0</v>
      </c>
      <c r="E29" s="104">
        <f>IF('Procesamiento de datos'!E30=4,'Procesamiento de datos'!CL30,0)</f>
        <v>0</v>
      </c>
      <c r="F29" s="104">
        <f>IF('Procesamiento de datos'!E30=5,'Procesamiento de datos'!CL30,0)</f>
        <v>0</v>
      </c>
    </row>
    <row r="30" spans="2:6" x14ac:dyDescent="0.25">
      <c r="B30" s="104">
        <f>IF('Procesamiento de datos'!E31=1,'Procesamiento de datos'!CL31,0)</f>
        <v>0</v>
      </c>
      <c r="C30" s="104">
        <f>IF('Procesamiento de datos'!E31=2,'Procesamiento de datos'!CL31,0)</f>
        <v>0.5625</v>
      </c>
      <c r="D30" s="104">
        <f>IF('Procesamiento de datos'!E31=3,'Procesamiento de datos'!CL31,0)</f>
        <v>0</v>
      </c>
      <c r="E30" s="104">
        <f>IF('Procesamiento de datos'!E31=4,'Procesamiento de datos'!CL31,0)</f>
        <v>0</v>
      </c>
      <c r="F30" s="104">
        <f>IF('Procesamiento de datos'!E31=5,'Procesamiento de datos'!CL31,0)</f>
        <v>0</v>
      </c>
    </row>
    <row r="31" spans="2:6" x14ac:dyDescent="0.25">
      <c r="B31" s="104">
        <f>IF('Procesamiento de datos'!E32=1,'Procesamiento de datos'!CL32,0)</f>
        <v>0.8</v>
      </c>
      <c r="C31" s="104">
        <f>IF('Procesamiento de datos'!E32=2,'Procesamiento de datos'!CL32,0)</f>
        <v>0</v>
      </c>
      <c r="D31" s="104">
        <f>IF('Procesamiento de datos'!E32=3,'Procesamiento de datos'!CL32,0)</f>
        <v>0</v>
      </c>
      <c r="E31" s="104">
        <f>IF('Procesamiento de datos'!E32=4,'Procesamiento de datos'!CL32,0)</f>
        <v>0</v>
      </c>
      <c r="F31" s="104">
        <f>IF('Procesamiento de datos'!E32=5,'Procesamiento de datos'!CL32,0)</f>
        <v>0</v>
      </c>
    </row>
    <row r="32" spans="2:6" x14ac:dyDescent="0.25">
      <c r="B32" s="104">
        <f>IF('Procesamiento de datos'!E33=1,'Procesamiento de datos'!CL33,0)</f>
        <v>0.82499999999999996</v>
      </c>
      <c r="C32" s="104">
        <f>IF('Procesamiento de datos'!E33=2,'Procesamiento de datos'!CL33,0)</f>
        <v>0</v>
      </c>
      <c r="D32" s="104">
        <f>IF('Procesamiento de datos'!E33=3,'Procesamiento de datos'!CL33,0)</f>
        <v>0</v>
      </c>
      <c r="E32" s="104">
        <f>IF('Procesamiento de datos'!E33=4,'Procesamiento de datos'!CL33,0)</f>
        <v>0</v>
      </c>
      <c r="F32" s="104">
        <f>IF('Procesamiento de datos'!E33=5,'Procesamiento de datos'!CL33,0)</f>
        <v>0</v>
      </c>
    </row>
    <row r="33" spans="2:6" x14ac:dyDescent="0.25">
      <c r="B33" s="104">
        <f>IF('Procesamiento de datos'!E34=1,'Procesamiento de datos'!CL34,0)</f>
        <v>0.52500000000000002</v>
      </c>
      <c r="C33" s="104">
        <f>IF('Procesamiento de datos'!E34=2,'Procesamiento de datos'!CL34,0)</f>
        <v>0</v>
      </c>
      <c r="D33" s="104">
        <f>IF('Procesamiento de datos'!E34=3,'Procesamiento de datos'!CL34,0)</f>
        <v>0</v>
      </c>
      <c r="E33" s="104">
        <f>IF('Procesamiento de datos'!E34=4,'Procesamiento de datos'!CL34,0)</f>
        <v>0</v>
      </c>
      <c r="F33" s="104">
        <f>IF('Procesamiento de datos'!E34=5,'Procesamiento de datos'!CL34,0)</f>
        <v>0</v>
      </c>
    </row>
    <row r="34" spans="2:6" x14ac:dyDescent="0.25">
      <c r="B34" s="104">
        <f>IF('Procesamiento de datos'!E35=1,'Procesamiento de datos'!CL35,0)</f>
        <v>0.625</v>
      </c>
      <c r="C34" s="104">
        <f>IF('Procesamiento de datos'!E35=2,'Procesamiento de datos'!CL35,0)</f>
        <v>0</v>
      </c>
      <c r="D34" s="104">
        <f>IF('Procesamiento de datos'!E35=3,'Procesamiento de datos'!CL35,0)</f>
        <v>0</v>
      </c>
      <c r="E34" s="104">
        <f>IF('Procesamiento de datos'!E35=4,'Procesamiento de datos'!CL35,0)</f>
        <v>0</v>
      </c>
      <c r="F34" s="104">
        <f>IF('Procesamiento de datos'!E35=5,'Procesamiento de datos'!CL35,0)</f>
        <v>0</v>
      </c>
    </row>
    <row r="35" spans="2:6" x14ac:dyDescent="0.25">
      <c r="B35" s="104">
        <f>IF('Procesamiento de datos'!E36=1,'Procesamiento de datos'!CL36,0)</f>
        <v>0</v>
      </c>
      <c r="C35" s="104">
        <f>IF('Procesamiento de datos'!E36=2,'Procesamiento de datos'!CL36,0)</f>
        <v>0.8</v>
      </c>
      <c r="D35" s="104">
        <f>IF('Procesamiento de datos'!E36=3,'Procesamiento de datos'!CL36,0)</f>
        <v>0</v>
      </c>
      <c r="E35" s="104">
        <f>IF('Procesamiento de datos'!E36=4,'Procesamiento de datos'!CL36,0)</f>
        <v>0</v>
      </c>
      <c r="F35" s="104">
        <f>IF('Procesamiento de datos'!E36=5,'Procesamiento de datos'!CL36,0)</f>
        <v>0</v>
      </c>
    </row>
    <row r="36" spans="2:6" x14ac:dyDescent="0.25">
      <c r="B36" s="104">
        <f>IF('Procesamiento de datos'!E37=1,'Procesamiento de datos'!CL37,0)</f>
        <v>0</v>
      </c>
      <c r="C36" s="104">
        <f>IF('Procesamiento de datos'!E37=2,'Procesamiento de datos'!CL37,0)</f>
        <v>0</v>
      </c>
      <c r="D36" s="104">
        <f>IF('Procesamiento de datos'!E37=3,'Procesamiento de datos'!CL37,0)</f>
        <v>0</v>
      </c>
      <c r="E36" s="104">
        <f>IF('Procesamiento de datos'!E37=4,'Procesamiento de datos'!CL37,0)</f>
        <v>0</v>
      </c>
      <c r="F36" s="104">
        <f>IF('Procesamiento de datos'!E37=5,'Procesamiento de datos'!CL37,0)</f>
        <v>0.78749999999999998</v>
      </c>
    </row>
    <row r="37" spans="2:6" x14ac:dyDescent="0.25">
      <c r="B37" s="104">
        <f>IF('Procesamiento de datos'!E38=1,'Procesamiento de datos'!CL38,0)</f>
        <v>0.66249999999999998</v>
      </c>
      <c r="C37" s="104">
        <f>IF('Procesamiento de datos'!E38=2,'Procesamiento de datos'!CL38,0)</f>
        <v>0</v>
      </c>
      <c r="D37" s="104">
        <f>IF('Procesamiento de datos'!E38=3,'Procesamiento de datos'!CL38,0)</f>
        <v>0</v>
      </c>
      <c r="E37" s="104">
        <f>IF('Procesamiento de datos'!E38=4,'Procesamiento de datos'!CL38,0)</f>
        <v>0</v>
      </c>
      <c r="F37" s="104">
        <f>IF('Procesamiento de datos'!E38=5,'Procesamiento de datos'!CL38,0)</f>
        <v>0</v>
      </c>
    </row>
    <row r="38" spans="2:6" x14ac:dyDescent="0.25">
      <c r="B38" s="104">
        <f>IF('Procesamiento de datos'!E39=1,'Procesamiento de datos'!CL39,0)</f>
        <v>0</v>
      </c>
      <c r="C38" s="104">
        <f>IF('Procesamiento de datos'!E39=2,'Procesamiento de datos'!CL39,0)</f>
        <v>0.73750000000000004</v>
      </c>
      <c r="D38" s="104">
        <f>IF('Procesamiento de datos'!E39=3,'Procesamiento de datos'!CL39,0)</f>
        <v>0</v>
      </c>
      <c r="E38" s="104">
        <f>IF('Procesamiento de datos'!E39=4,'Procesamiento de datos'!CL39,0)</f>
        <v>0</v>
      </c>
      <c r="F38" s="104">
        <f>IF('Procesamiento de datos'!E39=5,'Procesamiento de datos'!CL39,0)</f>
        <v>0</v>
      </c>
    </row>
    <row r="39" spans="2:6" x14ac:dyDescent="0.25">
      <c r="B39" s="104">
        <f>IF('Procesamiento de datos'!E40=1,'Procesamiento de datos'!CL40,0)</f>
        <v>0</v>
      </c>
      <c r="C39" s="104">
        <f>IF('Procesamiento de datos'!E40=2,'Procesamiento de datos'!CL40,0)</f>
        <v>0</v>
      </c>
      <c r="D39" s="104">
        <f>IF('Procesamiento de datos'!E40=3,'Procesamiento de datos'!CL40,0)</f>
        <v>0</v>
      </c>
      <c r="E39" s="104">
        <f>IF('Procesamiento de datos'!E40=4,'Procesamiento de datos'!CL40,0)</f>
        <v>0</v>
      </c>
      <c r="F39" s="104">
        <f>IF('Procesamiento de datos'!E40=5,'Procesamiento de datos'!CL40,0)</f>
        <v>0.73750000000000004</v>
      </c>
    </row>
    <row r="40" spans="2:6" x14ac:dyDescent="0.25">
      <c r="B40" s="104">
        <f>IF('Procesamiento de datos'!E41=1,'Procesamiento de datos'!CL41,0)</f>
        <v>0.67500000000000004</v>
      </c>
      <c r="C40" s="104">
        <f>IF('Procesamiento de datos'!E41=2,'Procesamiento de datos'!CL41,0)</f>
        <v>0</v>
      </c>
      <c r="D40" s="104">
        <f>IF('Procesamiento de datos'!E41=3,'Procesamiento de datos'!CL41,0)</f>
        <v>0</v>
      </c>
      <c r="E40" s="104">
        <f>IF('Procesamiento de datos'!E41=4,'Procesamiento de datos'!CL41,0)</f>
        <v>0</v>
      </c>
      <c r="F40" s="104">
        <f>IF('Procesamiento de datos'!E41=5,'Procesamiento de datos'!CL41,0)</f>
        <v>0</v>
      </c>
    </row>
    <row r="41" spans="2:6" x14ac:dyDescent="0.25">
      <c r="B41" s="104">
        <f>IF('Procesamiento de datos'!E42=1,'Procesamiento de datos'!CL42,0)</f>
        <v>0</v>
      </c>
      <c r="C41" s="104">
        <f>IF('Procesamiento de datos'!E42=2,'Procesamiento de datos'!CL42,0)</f>
        <v>0.5625</v>
      </c>
      <c r="D41" s="104">
        <f>IF('Procesamiento de datos'!E42=3,'Procesamiento de datos'!CL42,0)</f>
        <v>0</v>
      </c>
      <c r="E41" s="104">
        <f>IF('Procesamiento de datos'!E42=4,'Procesamiento de datos'!CL42,0)</f>
        <v>0</v>
      </c>
      <c r="F41" s="104">
        <f>IF('Procesamiento de datos'!E42=5,'Procesamiento de datos'!CL42,0)</f>
        <v>0</v>
      </c>
    </row>
    <row r="42" spans="2:6" x14ac:dyDescent="0.25">
      <c r="B42" s="104">
        <f>IF('Procesamiento de datos'!E43=1,'Procesamiento de datos'!CL43,0)</f>
        <v>0.8</v>
      </c>
      <c r="C42" s="104">
        <f>IF('Procesamiento de datos'!E43=2,'Procesamiento de datos'!CL43,0)</f>
        <v>0</v>
      </c>
      <c r="D42" s="104">
        <f>IF('Procesamiento de datos'!E43=3,'Procesamiento de datos'!CL43,0)</f>
        <v>0</v>
      </c>
      <c r="E42" s="104">
        <f>IF('Procesamiento de datos'!E43=4,'Procesamiento de datos'!CL43,0)</f>
        <v>0</v>
      </c>
      <c r="F42" s="104">
        <f>IF('Procesamiento de datos'!E43=5,'Procesamiento de datos'!CL43,0)</f>
        <v>0</v>
      </c>
    </row>
    <row r="43" spans="2:6" x14ac:dyDescent="0.25">
      <c r="B43" s="104">
        <f>IF('Procesamiento de datos'!E44=1,'Procesamiento de datos'!CL44,0)</f>
        <v>0.82499999999999996</v>
      </c>
      <c r="C43" s="104">
        <f>IF('Procesamiento de datos'!E44=2,'Procesamiento de datos'!CL44,0)</f>
        <v>0</v>
      </c>
      <c r="D43" s="104">
        <f>IF('Procesamiento de datos'!E44=3,'Procesamiento de datos'!CL44,0)</f>
        <v>0</v>
      </c>
      <c r="E43" s="104">
        <f>IF('Procesamiento de datos'!E44=4,'Procesamiento de datos'!CL44,0)</f>
        <v>0</v>
      </c>
      <c r="F43" s="104">
        <f>IF('Procesamiento de datos'!E44=5,'Procesamiento de datos'!CL44,0)</f>
        <v>0</v>
      </c>
    </row>
    <row r="44" spans="2:6" x14ac:dyDescent="0.25">
      <c r="B44" s="104">
        <f>IF('Procesamiento de datos'!E45=1,'Procesamiento de datos'!CL45,0)</f>
        <v>0</v>
      </c>
      <c r="C44" s="104">
        <f>IF('Procesamiento de datos'!E45=2,'Procesamiento de datos'!CL45,0)</f>
        <v>0.4375</v>
      </c>
      <c r="D44" s="104">
        <f>IF('Procesamiento de datos'!E45=3,'Procesamiento de datos'!CL45,0)</f>
        <v>0</v>
      </c>
      <c r="E44" s="104">
        <f>IF('Procesamiento de datos'!E45=4,'Procesamiento de datos'!CL45,0)</f>
        <v>0</v>
      </c>
      <c r="F44" s="104">
        <f>IF('Procesamiento de datos'!E45=5,'Procesamiento de datos'!CL45,0)</f>
        <v>0</v>
      </c>
    </row>
    <row r="45" spans="2:6" x14ac:dyDescent="0.25">
      <c r="B45" s="104">
        <f>IF('Procesamiento de datos'!E46=1,'Procesamiento de datos'!CL46,0)</f>
        <v>0.625</v>
      </c>
      <c r="C45" s="104">
        <f>IF('Procesamiento de datos'!E46=2,'Procesamiento de datos'!CL46,0)</f>
        <v>0</v>
      </c>
      <c r="D45" s="104">
        <f>IF('Procesamiento de datos'!E46=3,'Procesamiento de datos'!CL46,0)</f>
        <v>0</v>
      </c>
      <c r="E45" s="104">
        <f>IF('Procesamiento de datos'!E46=4,'Procesamiento de datos'!CL46,0)</f>
        <v>0</v>
      </c>
      <c r="F45" s="104">
        <f>IF('Procesamiento de datos'!E46=5,'Procesamiento de datos'!CL46,0)</f>
        <v>0</v>
      </c>
    </row>
    <row r="46" spans="2:6" x14ac:dyDescent="0.25">
      <c r="B46" s="104">
        <f>IF('Procesamiento de datos'!E47=1,'Procesamiento de datos'!CL47,0)</f>
        <v>0</v>
      </c>
      <c r="C46" s="104">
        <f>IF('Procesamiento de datos'!E47=2,'Procesamiento de datos'!CL47,0)</f>
        <v>0</v>
      </c>
      <c r="D46" s="104">
        <f>IF('Procesamiento de datos'!E47=3,'Procesamiento de datos'!CL47,0)</f>
        <v>0.8</v>
      </c>
      <c r="E46" s="104">
        <f>IF('Procesamiento de datos'!E47=4,'Procesamiento de datos'!CL47,0)</f>
        <v>0</v>
      </c>
      <c r="F46" s="104">
        <f>IF('Procesamiento de datos'!E47=5,'Procesamiento de datos'!CL47,0)</f>
        <v>0</v>
      </c>
    </row>
    <row r="47" spans="2:6" x14ac:dyDescent="0.25">
      <c r="B47" s="104">
        <f>IF('Procesamiento de datos'!E48=1,'Procesamiento de datos'!CL48,0)</f>
        <v>0</v>
      </c>
      <c r="C47" s="104">
        <f>IF('Procesamiento de datos'!E48=2,'Procesamiento de datos'!CL48,0)</f>
        <v>0</v>
      </c>
      <c r="D47" s="104">
        <f>IF('Procesamiento de datos'!E48=3,'Procesamiento de datos'!CL48,0)</f>
        <v>0</v>
      </c>
      <c r="E47" s="104">
        <f>IF('Procesamiento de datos'!E48=4,'Procesamiento de datos'!CL48,0)</f>
        <v>0</v>
      </c>
      <c r="F47" s="104">
        <f>IF('Procesamiento de datos'!E48=5,'Procesamiento de datos'!CL48,0)</f>
        <v>0.78749999999999998</v>
      </c>
    </row>
    <row r="48" spans="2:6" x14ac:dyDescent="0.25">
      <c r="B48" s="104">
        <f>IF('Procesamiento de datos'!E49=1,'Procesamiento de datos'!CL49,0)</f>
        <v>0.66249999999999998</v>
      </c>
      <c r="C48" s="104">
        <f>IF('Procesamiento de datos'!E49=2,'Procesamiento de datos'!CL49,0)</f>
        <v>0</v>
      </c>
      <c r="D48" s="104">
        <f>IF('Procesamiento de datos'!E49=3,'Procesamiento de datos'!CL49,0)</f>
        <v>0</v>
      </c>
      <c r="E48" s="104">
        <f>IF('Procesamiento de datos'!E49=4,'Procesamiento de datos'!CL49,0)</f>
        <v>0</v>
      </c>
      <c r="F48" s="104">
        <f>IF('Procesamiento de datos'!E49=5,'Procesamiento de datos'!CL49,0)</f>
        <v>0</v>
      </c>
    </row>
    <row r="49" spans="1:6" x14ac:dyDescent="0.25">
      <c r="B49" s="104">
        <f>IF('Procesamiento de datos'!E50=1,'Procesamiento de datos'!CL50,0)</f>
        <v>0</v>
      </c>
      <c r="C49" s="104">
        <f>IF('Procesamiento de datos'!E50=2,'Procesamiento de datos'!CL50,0)</f>
        <v>0.73750000000000004</v>
      </c>
      <c r="D49" s="104">
        <f>IF('Procesamiento de datos'!E50=3,'Procesamiento de datos'!CL50,0)</f>
        <v>0</v>
      </c>
      <c r="E49" s="104">
        <f>IF('Procesamiento de datos'!E50=4,'Procesamiento de datos'!CL50,0)</f>
        <v>0</v>
      </c>
      <c r="F49" s="104">
        <f>IF('Procesamiento de datos'!E50=5,'Procesamiento de datos'!CL50,0)</f>
        <v>0</v>
      </c>
    </row>
    <row r="50" spans="1:6" x14ac:dyDescent="0.25">
      <c r="A50" s="27" t="s">
        <v>320</v>
      </c>
      <c r="B50" s="107">
        <f>SUM(B3:B49)/B51</f>
        <v>0.70476190476190481</v>
      </c>
      <c r="C50" s="107">
        <f t="shared" ref="C50:F50" si="0">SUM(C3:C49)/C51</f>
        <v>0.62968749999999996</v>
      </c>
      <c r="D50" s="107">
        <f t="shared" si="0"/>
        <v>0.61111111111111116</v>
      </c>
      <c r="E50" s="107">
        <f t="shared" si="0"/>
        <v>0.75</v>
      </c>
      <c r="F50" s="107">
        <f t="shared" si="0"/>
        <v>0.671875</v>
      </c>
    </row>
    <row r="51" spans="1:6" x14ac:dyDescent="0.25">
      <c r="A51" s="27" t="s">
        <v>316</v>
      </c>
      <c r="B51" s="102">
        <v>21</v>
      </c>
      <c r="C51" s="102">
        <v>8</v>
      </c>
      <c r="D51" s="102">
        <v>9</v>
      </c>
      <c r="E51" s="102">
        <v>1</v>
      </c>
      <c r="F51" s="102">
        <v>8</v>
      </c>
    </row>
    <row r="52" spans="1:6" x14ac:dyDescent="0.25">
      <c r="A52" s="27" t="s">
        <v>321</v>
      </c>
      <c r="B52" s="101">
        <f>SUM(B3:B49)/47</f>
        <v>0.31489361702127661</v>
      </c>
      <c r="C52" s="101">
        <f>SUM(C3:C49)/47</f>
        <v>0.10718085106382978</v>
      </c>
      <c r="D52" s="101">
        <f t="shared" ref="D52:F52" si="1">SUM(D3:D49)/47</f>
        <v>0.11702127659574468</v>
      </c>
      <c r="E52" s="101">
        <f t="shared" si="1"/>
        <v>1.5957446808510637E-2</v>
      </c>
      <c r="F52" s="101">
        <f t="shared" si="1"/>
        <v>0.11436170212765957</v>
      </c>
    </row>
    <row r="57" spans="1:6" x14ac:dyDescent="0.25">
      <c r="B57" t="s">
        <v>323</v>
      </c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BDE8B2-1612-465B-AED6-7DA0D41FF358}">
  <dimension ref="A1:F51"/>
  <sheetViews>
    <sheetView zoomScale="80" zoomScaleNormal="80" workbookViewId="0">
      <pane ySplit="1" topLeftCell="A2" activePane="bottomLeft" state="frozen"/>
      <selection pane="bottomLeft" activeCell="F51" sqref="F51"/>
    </sheetView>
  </sheetViews>
  <sheetFormatPr baseColWidth="10" defaultRowHeight="15" x14ac:dyDescent="0.25"/>
  <cols>
    <col min="1" max="1" width="31.140625" style="27" customWidth="1"/>
    <col min="2" max="2" width="11.140625" bestFit="1" customWidth="1"/>
  </cols>
  <sheetData>
    <row r="1" spans="2:4" x14ac:dyDescent="0.25">
      <c r="B1" s="108" t="s">
        <v>142</v>
      </c>
      <c r="C1" s="19" t="s">
        <v>141</v>
      </c>
      <c r="D1" s="19" t="s">
        <v>175</v>
      </c>
    </row>
    <row r="2" spans="2:4" x14ac:dyDescent="0.25">
      <c r="B2" s="102">
        <f>IF('Procesamiento de datos'!H4=1,'Procesamiento de datos'!CL4,0)</f>
        <v>0</v>
      </c>
      <c r="C2" s="102">
        <f>IF('Procesamiento de datos'!H4=2,'Procesamiento de datos'!CL4,0)</f>
        <v>0.76249999999999996</v>
      </c>
      <c r="D2" s="102">
        <f>IF('Procesamiento de datos'!H4=3,'Procesamiento de datos'!CL4,0)</f>
        <v>0</v>
      </c>
    </row>
    <row r="3" spans="2:4" x14ac:dyDescent="0.25">
      <c r="B3" s="102">
        <f>IF('Procesamiento de datos'!H5=1,'Procesamiento de datos'!CL5,0)</f>
        <v>0</v>
      </c>
      <c r="C3" s="102">
        <f>IF('Procesamiento de datos'!H5=2,'Procesamiento de datos'!CL5,0)</f>
        <v>0.72499999999999998</v>
      </c>
      <c r="D3" s="102">
        <f>IF('Procesamiento de datos'!H5=3,'Procesamiento de datos'!CL5,0)</f>
        <v>0</v>
      </c>
    </row>
    <row r="4" spans="2:4" x14ac:dyDescent="0.25">
      <c r="B4" s="102">
        <f>IF('Procesamiento de datos'!H6=1,'Procesamiento de datos'!CL6,0)</f>
        <v>0</v>
      </c>
      <c r="C4" s="102">
        <f>IF('Procesamiento de datos'!H6=2,'Procesamiento de datos'!CL6,0)</f>
        <v>0.52500000000000002</v>
      </c>
      <c r="D4" s="102">
        <f>IF('Procesamiento de datos'!H6=3,'Procesamiento de datos'!CL6,0)</f>
        <v>0</v>
      </c>
    </row>
    <row r="5" spans="2:4" x14ac:dyDescent="0.25">
      <c r="B5" s="102">
        <f>IF('Procesamiento de datos'!H7=1,'Procesamiento de datos'!CL7,0)</f>
        <v>0.41249999999999998</v>
      </c>
      <c r="C5" s="102">
        <f>IF('Procesamiento de datos'!H7=2,'Procesamiento de datos'!CL7,0)</f>
        <v>0</v>
      </c>
      <c r="D5" s="102">
        <f>IF('Procesamiento de datos'!H7=3,'Procesamiento de datos'!CL7,0)</f>
        <v>0</v>
      </c>
    </row>
    <row r="6" spans="2:4" x14ac:dyDescent="0.25">
      <c r="B6" s="102">
        <f>IF('Procesamiento de datos'!H8=1,'Procesamiento de datos'!CL8,0)</f>
        <v>0.75</v>
      </c>
      <c r="C6" s="102">
        <f>IF('Procesamiento de datos'!H8=2,'Procesamiento de datos'!CL8,0)</f>
        <v>0</v>
      </c>
      <c r="D6" s="102">
        <f>IF('Procesamiento de datos'!H8=3,'Procesamiento de datos'!CL8,0)</f>
        <v>0</v>
      </c>
    </row>
    <row r="7" spans="2:4" x14ac:dyDescent="0.25">
      <c r="B7" s="102">
        <f>IF('Procesamiento de datos'!H9=1,'Procesamiento de datos'!CL9,0)</f>
        <v>0</v>
      </c>
      <c r="C7" s="102">
        <f>IF('Procesamiento de datos'!H9=2,'Procesamiento de datos'!CL9,0)</f>
        <v>0.8125</v>
      </c>
      <c r="D7" s="102">
        <f>IF('Procesamiento de datos'!H9=3,'Procesamiento de datos'!CL9,0)</f>
        <v>0</v>
      </c>
    </row>
    <row r="8" spans="2:4" x14ac:dyDescent="0.25">
      <c r="B8" s="102">
        <f>IF('Procesamiento de datos'!H10=1,'Procesamiento de datos'!CL10,0)</f>
        <v>0</v>
      </c>
      <c r="C8" s="102">
        <f>IF('Procesamiento de datos'!H10=2,'Procesamiento de datos'!CL10,0)</f>
        <v>0.9</v>
      </c>
      <c r="D8" s="102">
        <f>IF('Procesamiento de datos'!H10=3,'Procesamiento de datos'!CL10,0)</f>
        <v>0</v>
      </c>
    </row>
    <row r="9" spans="2:4" x14ac:dyDescent="0.25">
      <c r="B9" s="102">
        <f>IF('Procesamiento de datos'!H11=1,'Procesamiento de datos'!CL11,0)</f>
        <v>0</v>
      </c>
      <c r="C9" s="102">
        <f>IF('Procesamiento de datos'!H11=2,'Procesamiento de datos'!CL11,0)</f>
        <v>0.63749999999999996</v>
      </c>
      <c r="D9" s="102">
        <f>IF('Procesamiento de datos'!H11=3,'Procesamiento de datos'!CL11,0)</f>
        <v>0</v>
      </c>
    </row>
    <row r="10" spans="2:4" x14ac:dyDescent="0.25">
      <c r="B10" s="102">
        <f>IF('Procesamiento de datos'!H12=1,'Procesamiento de datos'!CL12,0)</f>
        <v>0</v>
      </c>
      <c r="C10" s="102">
        <f>IF('Procesamiento de datos'!H12=2,'Procesamiento de datos'!CL12,0)</f>
        <v>0</v>
      </c>
      <c r="D10" s="102">
        <f>IF('Procesamiento de datos'!H12=3,'Procesamiento de datos'!CL12,0)</f>
        <v>0.8125</v>
      </c>
    </row>
    <row r="11" spans="2:4" x14ac:dyDescent="0.25">
      <c r="B11" s="102">
        <f>IF('Procesamiento de datos'!H13=1,'Procesamiento de datos'!CL13,0)</f>
        <v>0</v>
      </c>
      <c r="C11" s="102">
        <f>IF('Procesamiento de datos'!H13=2,'Procesamiento de datos'!CL13,0)</f>
        <v>0.875</v>
      </c>
      <c r="D11" s="102">
        <f>IF('Procesamiento de datos'!H13=3,'Procesamiento de datos'!CL13,0)</f>
        <v>0</v>
      </c>
    </row>
    <row r="12" spans="2:4" x14ac:dyDescent="0.25">
      <c r="B12" s="102">
        <f>IF('Procesamiento de datos'!H14=1,'Procesamiento de datos'!CL14,0)</f>
        <v>0.375</v>
      </c>
      <c r="C12" s="102">
        <f>IF('Procesamiento de datos'!H14=2,'Procesamiento de datos'!CL14,0)</f>
        <v>0</v>
      </c>
      <c r="D12" s="102">
        <f>IF('Procesamiento de datos'!H14=3,'Procesamiento de datos'!CL14,0)</f>
        <v>0</v>
      </c>
    </row>
    <row r="13" spans="2:4" x14ac:dyDescent="0.25">
      <c r="B13" s="102">
        <f>IF('Procesamiento de datos'!H15=1,'Procesamiento de datos'!CL15,0)</f>
        <v>0.36249999999999999</v>
      </c>
      <c r="C13" s="102">
        <f>IF('Procesamiento de datos'!H15=2,'Procesamiento de datos'!CL15,0)</f>
        <v>0</v>
      </c>
      <c r="D13" s="102">
        <f>IF('Procesamiento de datos'!H15=3,'Procesamiento de datos'!CL15,0)</f>
        <v>0</v>
      </c>
    </row>
    <row r="14" spans="2:4" x14ac:dyDescent="0.25">
      <c r="B14" s="102">
        <f>IF('Procesamiento de datos'!H16=1,'Procesamiento de datos'!CL16,0)</f>
        <v>0.41249999999999998</v>
      </c>
      <c r="C14" s="102">
        <f>IF('Procesamiento de datos'!H16=2,'Procesamiento de datos'!CL16,0)</f>
        <v>0</v>
      </c>
      <c r="D14" s="102">
        <f>IF('Procesamiento de datos'!H16=3,'Procesamiento de datos'!CL16,0)</f>
        <v>0</v>
      </c>
    </row>
    <row r="15" spans="2:4" x14ac:dyDescent="0.25">
      <c r="B15" s="102">
        <f>IF('Procesamiento de datos'!H17=1,'Procesamiento de datos'!CL17,0)</f>
        <v>0.7</v>
      </c>
      <c r="C15" s="102">
        <f>IF('Procesamiento de datos'!H17=2,'Procesamiento de datos'!CL17,0)</f>
        <v>0</v>
      </c>
      <c r="D15" s="102">
        <f>IF('Procesamiento de datos'!H17=3,'Procesamiento de datos'!CL17,0)</f>
        <v>0</v>
      </c>
    </row>
    <row r="16" spans="2:4" x14ac:dyDescent="0.25">
      <c r="B16" s="102">
        <f>IF('Procesamiento de datos'!H18=1,'Procesamiento de datos'!CL18,0)</f>
        <v>0.71250000000000002</v>
      </c>
      <c r="C16" s="102">
        <f>IF('Procesamiento de datos'!H18=2,'Procesamiento de datos'!CL18,0)</f>
        <v>0</v>
      </c>
      <c r="D16" s="102">
        <f>IF('Procesamiento de datos'!H18=3,'Procesamiento de datos'!CL18,0)</f>
        <v>0</v>
      </c>
    </row>
    <row r="17" spans="2:4" x14ac:dyDescent="0.25">
      <c r="B17" s="102">
        <f>IF('Procesamiento de datos'!H19=1,'Procesamiento de datos'!CL19,0)</f>
        <v>0</v>
      </c>
      <c r="C17" s="102">
        <f>IF('Procesamiento de datos'!H19=2,'Procesamiento de datos'!CL19,0)</f>
        <v>0.47499999999999998</v>
      </c>
      <c r="D17" s="102">
        <f>IF('Procesamiento de datos'!H19=3,'Procesamiento de datos'!CL19,0)</f>
        <v>0</v>
      </c>
    </row>
    <row r="18" spans="2:4" x14ac:dyDescent="0.25">
      <c r="B18" s="102">
        <f>IF('Procesamiento de datos'!H20=1,'Procesamiento de datos'!CL20,0)</f>
        <v>0.58750000000000002</v>
      </c>
      <c r="C18" s="102">
        <f>IF('Procesamiento de datos'!H20=2,'Procesamiento de datos'!CL20,0)</f>
        <v>0</v>
      </c>
      <c r="D18" s="102">
        <f>IF('Procesamiento de datos'!H20=3,'Procesamiento de datos'!CL20,0)</f>
        <v>0</v>
      </c>
    </row>
    <row r="19" spans="2:4" x14ac:dyDescent="0.25">
      <c r="B19" s="102">
        <f>IF('Procesamiento de datos'!H21=1,'Procesamiento de datos'!CL21,0)</f>
        <v>0.75</v>
      </c>
      <c r="C19" s="102">
        <f>IF('Procesamiento de datos'!H21=2,'Procesamiento de datos'!CL21,0)</f>
        <v>0</v>
      </c>
      <c r="D19" s="102">
        <f>IF('Procesamiento de datos'!H21=3,'Procesamiento de datos'!CL21,0)</f>
        <v>0</v>
      </c>
    </row>
    <row r="20" spans="2:4" x14ac:dyDescent="0.25">
      <c r="B20" s="102">
        <f>IF('Procesamiento de datos'!H22=1,'Procesamiento de datos'!CL22,0)</f>
        <v>0.9</v>
      </c>
      <c r="C20" s="102">
        <f>IF('Procesamiento de datos'!H22=2,'Procesamiento de datos'!CL22,0)</f>
        <v>0</v>
      </c>
      <c r="D20" s="102">
        <f>IF('Procesamiento de datos'!H22=3,'Procesamiento de datos'!CL22,0)</f>
        <v>0</v>
      </c>
    </row>
    <row r="21" spans="2:4" x14ac:dyDescent="0.25">
      <c r="B21" s="102">
        <f>IF('Procesamiento de datos'!H23=1,'Procesamiento de datos'!CL23,0)</f>
        <v>0.66249999999999998</v>
      </c>
      <c r="C21" s="102">
        <f>IF('Procesamiento de datos'!H23=2,'Procesamiento de datos'!CL23,0)</f>
        <v>0</v>
      </c>
      <c r="D21" s="102">
        <f>IF('Procesamiento de datos'!H23=3,'Procesamiento de datos'!CL23,0)</f>
        <v>0</v>
      </c>
    </row>
    <row r="22" spans="2:4" x14ac:dyDescent="0.25">
      <c r="B22" s="102">
        <f>IF('Procesamiento de datos'!H24=1,'Procesamiento de datos'!CL24,0)</f>
        <v>0.38750000000000001</v>
      </c>
      <c r="C22" s="102">
        <f>IF('Procesamiento de datos'!H24=2,'Procesamiento de datos'!CL24,0)</f>
        <v>0</v>
      </c>
      <c r="D22" s="102">
        <f>IF('Procesamiento de datos'!H24=3,'Procesamiento de datos'!CL24,0)</f>
        <v>0</v>
      </c>
    </row>
    <row r="23" spans="2:4" x14ac:dyDescent="0.25">
      <c r="B23" s="102">
        <f>IF('Procesamiento de datos'!H25=1,'Procesamiento de datos'!CL25,0)</f>
        <v>0</v>
      </c>
      <c r="C23" s="102">
        <f>IF('Procesamiento de datos'!H25=2,'Procesamiento de datos'!CL25,0)</f>
        <v>0.4</v>
      </c>
      <c r="D23" s="102">
        <f>IF('Procesamiento de datos'!H25=3,'Procesamiento de datos'!CL25,0)</f>
        <v>0</v>
      </c>
    </row>
    <row r="24" spans="2:4" x14ac:dyDescent="0.25">
      <c r="B24" s="102">
        <f>IF('Procesamiento de datos'!H26=1,'Procesamiento de datos'!CL26,0)</f>
        <v>0</v>
      </c>
      <c r="C24" s="102">
        <f>IF('Procesamiento de datos'!H26=2,'Procesamiento de datos'!CL26,0)</f>
        <v>0.82499999999999996</v>
      </c>
      <c r="D24" s="102">
        <f>IF('Procesamiento de datos'!H26=3,'Procesamiento de datos'!CL26,0)</f>
        <v>0</v>
      </c>
    </row>
    <row r="25" spans="2:4" x14ac:dyDescent="0.25">
      <c r="B25" s="102">
        <f>IF('Procesamiento de datos'!H27=1,'Procesamiento de datos'!CL27,0)</f>
        <v>0.61250000000000004</v>
      </c>
      <c r="C25" s="102">
        <f>IF('Procesamiento de datos'!H27=2,'Procesamiento de datos'!CL27,0)</f>
        <v>0</v>
      </c>
      <c r="D25" s="102">
        <f>IF('Procesamiento de datos'!H27=3,'Procesamiento de datos'!CL27,0)</f>
        <v>0</v>
      </c>
    </row>
    <row r="26" spans="2:4" x14ac:dyDescent="0.25">
      <c r="B26" s="102">
        <f>IF('Procesamiento de datos'!H28=1,'Procesamiento de datos'!CL28,0)</f>
        <v>0</v>
      </c>
      <c r="C26" s="102">
        <f>IF('Procesamiento de datos'!H28=2,'Procesamiento de datos'!CL28,0)</f>
        <v>0</v>
      </c>
      <c r="D26" s="102">
        <f>IF('Procesamiento de datos'!H28=3,'Procesamiento de datos'!CL28,0)</f>
        <v>0.7</v>
      </c>
    </row>
    <row r="27" spans="2:4" x14ac:dyDescent="0.25">
      <c r="B27" s="102">
        <f>IF('Procesamiento de datos'!H29=1,'Procesamiento de datos'!CL29,0)</f>
        <v>0</v>
      </c>
      <c r="C27" s="102">
        <f>IF('Procesamiento de datos'!H29=2,'Procesamiento de datos'!CL29,0)</f>
        <v>0.73750000000000004</v>
      </c>
      <c r="D27" s="102">
        <f>IF('Procesamiento de datos'!H29=3,'Procesamiento de datos'!CL29,0)</f>
        <v>0</v>
      </c>
    </row>
    <row r="28" spans="2:4" x14ac:dyDescent="0.25">
      <c r="B28" s="102">
        <f>IF('Procesamiento de datos'!H30=1,'Procesamiento de datos'!CL30,0)</f>
        <v>0</v>
      </c>
      <c r="C28" s="102">
        <f>IF('Procesamiento de datos'!H30=2,'Procesamiento de datos'!CL30,0)</f>
        <v>0.67500000000000004</v>
      </c>
      <c r="D28" s="102">
        <f>IF('Procesamiento de datos'!H30=3,'Procesamiento de datos'!CL30,0)</f>
        <v>0</v>
      </c>
    </row>
    <row r="29" spans="2:4" x14ac:dyDescent="0.25">
      <c r="B29" s="102">
        <f>IF('Procesamiento de datos'!H31=1,'Procesamiento de datos'!CL31,0)</f>
        <v>0.5625</v>
      </c>
      <c r="C29" s="102">
        <f>IF('Procesamiento de datos'!H31=2,'Procesamiento de datos'!CL31,0)</f>
        <v>0</v>
      </c>
      <c r="D29" s="102">
        <f>IF('Procesamiento de datos'!H31=3,'Procesamiento de datos'!CL31,0)</f>
        <v>0</v>
      </c>
    </row>
    <row r="30" spans="2:4" x14ac:dyDescent="0.25">
      <c r="B30" s="102">
        <f>IF('Procesamiento de datos'!H32=1,'Procesamiento de datos'!CL32,0)</f>
        <v>0</v>
      </c>
      <c r="C30" s="102">
        <f>IF('Procesamiento de datos'!H32=2,'Procesamiento de datos'!CL32,0)</f>
        <v>0.8</v>
      </c>
      <c r="D30" s="102">
        <f>IF('Procesamiento de datos'!H32=3,'Procesamiento de datos'!CL32,0)</f>
        <v>0</v>
      </c>
    </row>
    <row r="31" spans="2:4" x14ac:dyDescent="0.25">
      <c r="B31" s="102">
        <f>IF('Procesamiento de datos'!H33=1,'Procesamiento de datos'!CL33,0)</f>
        <v>0.82499999999999996</v>
      </c>
      <c r="C31" s="102">
        <f>IF('Procesamiento de datos'!H33=2,'Procesamiento de datos'!CL33,0)</f>
        <v>0</v>
      </c>
      <c r="D31" s="102">
        <f>IF('Procesamiento de datos'!H33=3,'Procesamiento de datos'!CL33,0)</f>
        <v>0</v>
      </c>
    </row>
    <row r="32" spans="2:4" x14ac:dyDescent="0.25">
      <c r="B32" s="102">
        <f>IF('Procesamiento de datos'!H34=1,'Procesamiento de datos'!CL34,0)</f>
        <v>0</v>
      </c>
      <c r="C32" s="102">
        <f>IF('Procesamiento de datos'!H34=2,'Procesamiento de datos'!CL34,0)</f>
        <v>0</v>
      </c>
      <c r="D32" s="102">
        <f>IF('Procesamiento de datos'!H34=3,'Procesamiento de datos'!CL34,0)</f>
        <v>0.52500000000000002</v>
      </c>
    </row>
    <row r="33" spans="2:4" x14ac:dyDescent="0.25">
      <c r="B33" s="102">
        <f>IF('Procesamiento de datos'!H35=1,'Procesamiento de datos'!CL35,0)</f>
        <v>0.625</v>
      </c>
      <c r="C33" s="102">
        <f>IF('Procesamiento de datos'!H35=2,'Procesamiento de datos'!CL35,0)</f>
        <v>0</v>
      </c>
      <c r="D33" s="102">
        <f>IF('Procesamiento de datos'!H35=3,'Procesamiento de datos'!CL35,0)</f>
        <v>0</v>
      </c>
    </row>
    <row r="34" spans="2:4" x14ac:dyDescent="0.25">
      <c r="B34" s="102">
        <f>IF('Procesamiento de datos'!H36=1,'Procesamiento de datos'!CL36,0)</f>
        <v>0</v>
      </c>
      <c r="C34" s="102">
        <f>IF('Procesamiento de datos'!H36=2,'Procesamiento de datos'!CL36,0)</f>
        <v>0.8</v>
      </c>
      <c r="D34" s="102">
        <f>IF('Procesamiento de datos'!H36=3,'Procesamiento de datos'!CL36,0)</f>
        <v>0</v>
      </c>
    </row>
    <row r="35" spans="2:4" x14ac:dyDescent="0.25">
      <c r="B35" s="102">
        <f>IF('Procesamiento de datos'!H37=1,'Procesamiento de datos'!CL37,0)</f>
        <v>0.78749999999999998</v>
      </c>
      <c r="C35" s="102">
        <f>IF('Procesamiento de datos'!H37=2,'Procesamiento de datos'!CL37,0)</f>
        <v>0</v>
      </c>
      <c r="D35" s="102">
        <f>IF('Procesamiento de datos'!H37=3,'Procesamiento de datos'!CL37,0)</f>
        <v>0</v>
      </c>
    </row>
    <row r="36" spans="2:4" x14ac:dyDescent="0.25">
      <c r="B36" s="102">
        <f>IF('Procesamiento de datos'!H38=1,'Procesamiento de datos'!CL38,0)</f>
        <v>0.66249999999999998</v>
      </c>
      <c r="C36" s="102">
        <f>IF('Procesamiento de datos'!H38=2,'Procesamiento de datos'!CL38,0)</f>
        <v>0</v>
      </c>
      <c r="D36" s="102">
        <f>IF('Procesamiento de datos'!H38=3,'Procesamiento de datos'!CL38,0)</f>
        <v>0</v>
      </c>
    </row>
    <row r="37" spans="2:4" x14ac:dyDescent="0.25">
      <c r="B37" s="102">
        <f>IF('Procesamiento de datos'!H39=1,'Procesamiento de datos'!CL39,0)</f>
        <v>0.73750000000000004</v>
      </c>
      <c r="C37" s="102">
        <f>IF('Procesamiento de datos'!H39=2,'Procesamiento de datos'!CL39,0)</f>
        <v>0</v>
      </c>
      <c r="D37" s="102">
        <f>IF('Procesamiento de datos'!H39=3,'Procesamiento de datos'!CL39,0)</f>
        <v>0</v>
      </c>
    </row>
    <row r="38" spans="2:4" x14ac:dyDescent="0.25">
      <c r="B38" s="102">
        <f>IF('Procesamiento de datos'!H40=1,'Procesamiento de datos'!CL40,0)</f>
        <v>0</v>
      </c>
      <c r="C38" s="102">
        <f>IF('Procesamiento de datos'!H40=2,'Procesamiento de datos'!CL40,0)</f>
        <v>0.73750000000000004</v>
      </c>
      <c r="D38" s="102">
        <f>IF('Procesamiento de datos'!H40=3,'Procesamiento de datos'!CL40,0)</f>
        <v>0</v>
      </c>
    </row>
    <row r="39" spans="2:4" x14ac:dyDescent="0.25">
      <c r="B39" s="102">
        <f>IF('Procesamiento de datos'!H41=1,'Procesamiento de datos'!CL41,0)</f>
        <v>0</v>
      </c>
      <c r="C39" s="102">
        <f>IF('Procesamiento de datos'!H41=2,'Procesamiento de datos'!CL41,0)</f>
        <v>0.67500000000000004</v>
      </c>
      <c r="D39" s="102">
        <f>IF('Procesamiento de datos'!H41=3,'Procesamiento de datos'!CL41,0)</f>
        <v>0</v>
      </c>
    </row>
    <row r="40" spans="2:4" x14ac:dyDescent="0.25">
      <c r="B40" s="102">
        <f>IF('Procesamiento de datos'!H42=1,'Procesamiento de datos'!CL42,0)</f>
        <v>0.5625</v>
      </c>
      <c r="C40" s="102">
        <f>IF('Procesamiento de datos'!H42=2,'Procesamiento de datos'!CL42,0)</f>
        <v>0</v>
      </c>
      <c r="D40" s="102">
        <f>IF('Procesamiento de datos'!H42=3,'Procesamiento de datos'!CL42,0)</f>
        <v>0</v>
      </c>
    </row>
    <row r="41" spans="2:4" x14ac:dyDescent="0.25">
      <c r="B41" s="102">
        <f>IF('Procesamiento de datos'!H43=1,'Procesamiento de datos'!CL43,0)</f>
        <v>0</v>
      </c>
      <c r="C41" s="102">
        <f>IF('Procesamiento de datos'!H43=2,'Procesamiento de datos'!CL43,0)</f>
        <v>0.8</v>
      </c>
      <c r="D41" s="102">
        <f>IF('Procesamiento de datos'!H43=3,'Procesamiento de datos'!CL43,0)</f>
        <v>0</v>
      </c>
    </row>
    <row r="42" spans="2:4" x14ac:dyDescent="0.25">
      <c r="B42" s="102">
        <f>IF('Procesamiento de datos'!H44=1,'Procesamiento de datos'!CL44,0)</f>
        <v>0.82499999999999996</v>
      </c>
      <c r="C42" s="102">
        <f>IF('Procesamiento de datos'!H44=2,'Procesamiento de datos'!CL44,0)</f>
        <v>0</v>
      </c>
      <c r="D42" s="102">
        <f>IF('Procesamiento de datos'!H44=3,'Procesamiento de datos'!CL44,0)</f>
        <v>0</v>
      </c>
    </row>
    <row r="43" spans="2:4" x14ac:dyDescent="0.25">
      <c r="B43" s="102">
        <f>IF('Procesamiento de datos'!H45=1,'Procesamiento de datos'!CL45,0)</f>
        <v>0.4375</v>
      </c>
      <c r="C43" s="102">
        <f>IF('Procesamiento de datos'!H45=2,'Procesamiento de datos'!CL45,0)</f>
        <v>0</v>
      </c>
      <c r="D43" s="102">
        <f>IF('Procesamiento de datos'!H45=3,'Procesamiento de datos'!CL45,0)</f>
        <v>0</v>
      </c>
    </row>
    <row r="44" spans="2:4" x14ac:dyDescent="0.25">
      <c r="B44" s="102">
        <f>IF('Procesamiento de datos'!H46=1,'Procesamiento de datos'!CL46,0)</f>
        <v>0.625</v>
      </c>
      <c r="C44" s="102">
        <f>IF('Procesamiento de datos'!H46=2,'Procesamiento de datos'!CL46,0)</f>
        <v>0</v>
      </c>
      <c r="D44" s="102">
        <f>IF('Procesamiento de datos'!H46=3,'Procesamiento de datos'!CL46,0)</f>
        <v>0</v>
      </c>
    </row>
    <row r="45" spans="2:4" x14ac:dyDescent="0.25">
      <c r="B45" s="102">
        <f>IF('Procesamiento de datos'!H47=1,'Procesamiento de datos'!CL47,0)</f>
        <v>0</v>
      </c>
      <c r="C45" s="102">
        <f>IF('Procesamiento de datos'!H47=2,'Procesamiento de datos'!CL47,0)</f>
        <v>0</v>
      </c>
      <c r="D45" s="102">
        <f>IF('Procesamiento de datos'!H47=3,'Procesamiento de datos'!CL47,0)</f>
        <v>0.8</v>
      </c>
    </row>
    <row r="46" spans="2:4" x14ac:dyDescent="0.25">
      <c r="B46" s="102">
        <f>IF('Procesamiento de datos'!H48=1,'Procesamiento de datos'!CL48,0)</f>
        <v>0.78749999999999998</v>
      </c>
      <c r="C46" s="102">
        <f>IF('Procesamiento de datos'!H48=2,'Procesamiento de datos'!CL48,0)</f>
        <v>0</v>
      </c>
      <c r="D46" s="102">
        <f>IF('Procesamiento de datos'!H48=3,'Procesamiento de datos'!CL48,0)</f>
        <v>0</v>
      </c>
    </row>
    <row r="47" spans="2:4" x14ac:dyDescent="0.25">
      <c r="B47" s="102">
        <f>IF('Procesamiento de datos'!H49=1,'Procesamiento de datos'!CL49,0)</f>
        <v>0.66249999999999998</v>
      </c>
      <c r="C47" s="102">
        <f>IF('Procesamiento de datos'!H49=2,'Procesamiento de datos'!CL49,0)</f>
        <v>0</v>
      </c>
      <c r="D47" s="102">
        <f>IF('Procesamiento de datos'!H49=3,'Procesamiento de datos'!CL49,0)</f>
        <v>0</v>
      </c>
    </row>
    <row r="48" spans="2:4" x14ac:dyDescent="0.25">
      <c r="B48" s="106">
        <f>IF('Procesamiento de datos'!H50=1,'Procesamiento de datos'!CL50,0)</f>
        <v>0.73750000000000004</v>
      </c>
      <c r="C48" s="106">
        <f>IF('Procesamiento de datos'!H50=2,'Procesamiento de datos'!CL50,0)</f>
        <v>0</v>
      </c>
      <c r="D48" s="106">
        <f>IF('Procesamiento de datos'!H50=3,'Procesamiento de datos'!CL50,0)</f>
        <v>0</v>
      </c>
    </row>
    <row r="49" spans="1:6" x14ac:dyDescent="0.25">
      <c r="A49" s="102" t="s">
        <v>318</v>
      </c>
      <c r="B49" s="105">
        <f>SUM(B2:B48)/B50</f>
        <v>0.63317307692307689</v>
      </c>
      <c r="C49" s="105">
        <f t="shared" ref="C49:D49" si="0">SUM(C2:C48)/C50</f>
        <v>0.71544117647058847</v>
      </c>
      <c r="D49" s="105">
        <f t="shared" si="0"/>
        <v>0.70937500000000009</v>
      </c>
    </row>
    <row r="50" spans="1:6" x14ac:dyDescent="0.25">
      <c r="A50" s="102" t="s">
        <v>317</v>
      </c>
      <c r="B50" s="102">
        <v>26</v>
      </c>
      <c r="C50" s="102">
        <v>17</v>
      </c>
      <c r="D50" s="102">
        <v>4</v>
      </c>
    </row>
    <row r="51" spans="1:6" x14ac:dyDescent="0.25">
      <c r="A51" s="102" t="s">
        <v>319</v>
      </c>
      <c r="B51" s="104">
        <f>SUM(B2:B48)/47</f>
        <v>0.3502659574468085</v>
      </c>
      <c r="C51" s="104">
        <f t="shared" ref="C51:D51" si="1">SUM(C2:C48)/47</f>
        <v>0.25877659574468093</v>
      </c>
      <c r="D51" s="104">
        <f t="shared" si="1"/>
        <v>6.0372340425531926E-2</v>
      </c>
      <c r="F51" t="s">
        <v>322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17"/>
  <sheetViews>
    <sheetView tabSelected="1" topLeftCell="A16" workbookViewId="0">
      <selection activeCell="B35" sqref="B35:B37"/>
    </sheetView>
  </sheetViews>
  <sheetFormatPr baseColWidth="10" defaultRowHeight="15" x14ac:dyDescent="0.25"/>
  <cols>
    <col min="1" max="1" width="12.5703125" customWidth="1"/>
    <col min="2" max="2" width="42.28515625" customWidth="1"/>
    <col min="3" max="3" width="34.28515625" customWidth="1"/>
  </cols>
  <sheetData>
    <row r="1" spans="1:6" x14ac:dyDescent="0.25">
      <c r="A1" s="152" t="s">
        <v>144</v>
      </c>
      <c r="B1" s="152"/>
    </row>
    <row r="2" spans="1:6" x14ac:dyDescent="0.25">
      <c r="A2" s="19">
        <v>1</v>
      </c>
      <c r="B2" s="19" t="s">
        <v>145</v>
      </c>
    </row>
    <row r="3" spans="1:6" x14ac:dyDescent="0.25">
      <c r="A3" s="19">
        <v>2</v>
      </c>
      <c r="B3" s="19" t="s">
        <v>146</v>
      </c>
    </row>
    <row r="4" spans="1:6" ht="9.6" customHeight="1" x14ac:dyDescent="0.25">
      <c r="A4" s="153"/>
      <c r="B4" s="153"/>
    </row>
    <row r="5" spans="1:6" ht="8.4499999999999993" customHeight="1" x14ac:dyDescent="0.25">
      <c r="A5" s="153"/>
      <c r="B5" s="153"/>
      <c r="D5" s="18"/>
      <c r="F5" s="18"/>
    </row>
    <row r="6" spans="1:6" x14ac:dyDescent="0.25">
      <c r="A6" s="152" t="s">
        <v>157</v>
      </c>
      <c r="B6" s="152"/>
      <c r="D6" s="18"/>
      <c r="F6" s="18"/>
    </row>
    <row r="7" spans="1:6" x14ac:dyDescent="0.25">
      <c r="A7" s="20">
        <v>1</v>
      </c>
      <c r="B7" s="19" t="s">
        <v>147</v>
      </c>
      <c r="D7" s="18"/>
      <c r="F7" s="18"/>
    </row>
    <row r="8" spans="1:6" x14ac:dyDescent="0.25">
      <c r="A8" s="20">
        <v>2</v>
      </c>
      <c r="B8" s="19" t="s">
        <v>273</v>
      </c>
      <c r="F8" s="18"/>
    </row>
    <row r="9" spans="1:6" x14ac:dyDescent="0.25">
      <c r="A9" s="20">
        <v>3</v>
      </c>
      <c r="B9" s="19" t="s">
        <v>148</v>
      </c>
    </row>
    <row r="10" spans="1:6" x14ac:dyDescent="0.25">
      <c r="A10" s="20">
        <v>4</v>
      </c>
      <c r="B10" s="19" t="s">
        <v>274</v>
      </c>
    </row>
    <row r="11" spans="1:6" x14ac:dyDescent="0.25">
      <c r="A11" s="20">
        <v>5</v>
      </c>
      <c r="B11" s="60" t="s">
        <v>149</v>
      </c>
    </row>
    <row r="12" spans="1:6" x14ac:dyDescent="0.25">
      <c r="A12" s="20">
        <v>6</v>
      </c>
      <c r="B12" s="60" t="s">
        <v>300</v>
      </c>
    </row>
    <row r="13" spans="1:6" x14ac:dyDescent="0.25">
      <c r="A13" s="20">
        <v>7</v>
      </c>
      <c r="B13" s="19" t="s">
        <v>150</v>
      </c>
    </row>
    <row r="14" spans="1:6" x14ac:dyDescent="0.25">
      <c r="A14" s="20">
        <v>8</v>
      </c>
      <c r="B14" s="60" t="s">
        <v>299</v>
      </c>
    </row>
    <row r="15" spans="1:6" ht="12.6" customHeight="1" x14ac:dyDescent="0.25">
      <c r="A15" s="154"/>
      <c r="B15" s="154"/>
    </row>
    <row r="16" spans="1:6" x14ac:dyDescent="0.25">
      <c r="A16" s="152" t="s">
        <v>152</v>
      </c>
      <c r="B16" s="152"/>
    </row>
    <row r="17" spans="1:4" x14ac:dyDescent="0.25">
      <c r="A17" s="19">
        <v>1</v>
      </c>
      <c r="B17" s="19" t="s">
        <v>151</v>
      </c>
    </row>
    <row r="18" spans="1:4" x14ac:dyDescent="0.25">
      <c r="A18" s="19">
        <v>2</v>
      </c>
      <c r="B18" s="19" t="s">
        <v>176</v>
      </c>
    </row>
    <row r="19" spans="1:4" s="27" customFormat="1" x14ac:dyDescent="0.25">
      <c r="A19" s="19">
        <v>3</v>
      </c>
      <c r="B19" s="19" t="s">
        <v>177</v>
      </c>
    </row>
    <row r="20" spans="1:4" s="27" customFormat="1" x14ac:dyDescent="0.25">
      <c r="A20" s="19">
        <v>4</v>
      </c>
      <c r="B20" s="19" t="s">
        <v>178</v>
      </c>
    </row>
    <row r="21" spans="1:4" s="27" customFormat="1" x14ac:dyDescent="0.25">
      <c r="A21" s="19">
        <v>5</v>
      </c>
      <c r="B21" s="19" t="s">
        <v>304</v>
      </c>
    </row>
    <row r="22" spans="1:4" ht="11.1" customHeight="1" x14ac:dyDescent="0.25">
      <c r="A22" s="153"/>
      <c r="B22" s="153"/>
    </row>
    <row r="23" spans="1:4" x14ac:dyDescent="0.25">
      <c r="A23" s="152" t="s">
        <v>153</v>
      </c>
      <c r="B23" s="152"/>
      <c r="D23" s="18"/>
    </row>
    <row r="24" spans="1:4" x14ac:dyDescent="0.25">
      <c r="A24" s="19">
        <v>1</v>
      </c>
      <c r="B24" s="19" t="s">
        <v>154</v>
      </c>
      <c r="D24" s="18"/>
    </row>
    <row r="25" spans="1:4" x14ac:dyDescent="0.25">
      <c r="A25" s="19">
        <v>2</v>
      </c>
      <c r="B25" s="19" t="s">
        <v>270</v>
      </c>
      <c r="D25" s="18"/>
    </row>
    <row r="26" spans="1:4" x14ac:dyDescent="0.25">
      <c r="A26" s="19">
        <v>3</v>
      </c>
      <c r="B26" s="20" t="s">
        <v>275</v>
      </c>
    </row>
    <row r="27" spans="1:4" ht="12.6" customHeight="1" x14ac:dyDescent="0.25">
      <c r="A27" s="153"/>
      <c r="B27" s="153"/>
    </row>
    <row r="28" spans="1:4" x14ac:dyDescent="0.25">
      <c r="A28" s="152" t="s">
        <v>173</v>
      </c>
      <c r="B28" s="152"/>
    </row>
    <row r="29" spans="1:4" x14ac:dyDescent="0.25">
      <c r="A29" s="19">
        <v>1</v>
      </c>
      <c r="B29" s="19" t="s">
        <v>155</v>
      </c>
    </row>
    <row r="30" spans="1:4" x14ac:dyDescent="0.25">
      <c r="A30" s="19">
        <v>2</v>
      </c>
      <c r="B30" s="60" t="s">
        <v>156</v>
      </c>
    </row>
    <row r="31" spans="1:4" x14ac:dyDescent="0.25">
      <c r="A31" s="19">
        <v>3</v>
      </c>
      <c r="B31" s="19" t="s">
        <v>301</v>
      </c>
    </row>
    <row r="32" spans="1:4" x14ac:dyDescent="0.25">
      <c r="A32" s="19">
        <v>4</v>
      </c>
      <c r="B32" s="60" t="s">
        <v>269</v>
      </c>
    </row>
    <row r="33" spans="1:2" ht="10.5" customHeight="1" x14ac:dyDescent="0.25">
      <c r="A33" s="153"/>
      <c r="B33" s="153"/>
    </row>
    <row r="34" spans="1:2" x14ac:dyDescent="0.25">
      <c r="A34" s="152" t="s">
        <v>174</v>
      </c>
      <c r="B34" s="152"/>
    </row>
    <row r="35" spans="1:2" x14ac:dyDescent="0.25">
      <c r="A35" s="19">
        <v>1</v>
      </c>
      <c r="B35" s="21" t="s">
        <v>142</v>
      </c>
    </row>
    <row r="36" spans="1:2" x14ac:dyDescent="0.25">
      <c r="A36" s="19">
        <v>2</v>
      </c>
      <c r="B36" s="19" t="s">
        <v>141</v>
      </c>
    </row>
    <row r="37" spans="1:2" x14ac:dyDescent="0.25">
      <c r="A37" s="20">
        <v>3</v>
      </c>
      <c r="B37" s="19" t="s">
        <v>175</v>
      </c>
    </row>
    <row r="38" spans="1:2" ht="39.950000000000003" customHeight="1" x14ac:dyDescent="0.25"/>
    <row r="39" spans="1:2" ht="39.950000000000003" customHeight="1" x14ac:dyDescent="0.25"/>
    <row r="40" spans="1:2" ht="39.950000000000003" customHeight="1" x14ac:dyDescent="0.25"/>
    <row r="41" spans="1:2" ht="39.950000000000003" customHeight="1" x14ac:dyDescent="0.25"/>
    <row r="42" spans="1:2" ht="39.950000000000003" customHeight="1" x14ac:dyDescent="0.25"/>
    <row r="43" spans="1:2" ht="39.950000000000003" customHeight="1" x14ac:dyDescent="0.25"/>
    <row r="44" spans="1:2" ht="39.950000000000003" customHeight="1" x14ac:dyDescent="0.25"/>
    <row r="45" spans="1:2" ht="39.950000000000003" customHeight="1" x14ac:dyDescent="0.25"/>
    <row r="46" spans="1:2" ht="39.950000000000003" customHeight="1" x14ac:dyDescent="0.25"/>
    <row r="47" spans="1:2" ht="39.950000000000003" customHeight="1" x14ac:dyDescent="0.25"/>
    <row r="48" spans="1:2" ht="39.950000000000003" customHeight="1" x14ac:dyDescent="0.25"/>
    <row r="49" ht="39.950000000000003" customHeight="1" x14ac:dyDescent="0.25"/>
    <row r="50" ht="39.950000000000003" customHeight="1" x14ac:dyDescent="0.25"/>
    <row r="51" ht="39.950000000000003" customHeight="1" x14ac:dyDescent="0.25"/>
    <row r="52" ht="39.950000000000003" customHeight="1" x14ac:dyDescent="0.25"/>
    <row r="53" ht="39.950000000000003" customHeight="1" x14ac:dyDescent="0.25"/>
    <row r="54" ht="39.950000000000003" customHeight="1" x14ac:dyDescent="0.25"/>
    <row r="55" ht="39.950000000000003" customHeight="1" x14ac:dyDescent="0.25"/>
    <row r="56" ht="39.950000000000003" customHeight="1" x14ac:dyDescent="0.25"/>
    <row r="57" ht="39.950000000000003" customHeight="1" x14ac:dyDescent="0.25"/>
    <row r="58" ht="39.950000000000003" customHeight="1" x14ac:dyDescent="0.25"/>
    <row r="59" ht="39.950000000000003" customHeight="1" x14ac:dyDescent="0.25"/>
    <row r="60" ht="39.950000000000003" customHeight="1" x14ac:dyDescent="0.25"/>
    <row r="61" ht="39.950000000000003" customHeight="1" x14ac:dyDescent="0.25"/>
    <row r="62" ht="39.950000000000003" customHeight="1" x14ac:dyDescent="0.25"/>
    <row r="63" ht="39.950000000000003" customHeight="1" x14ac:dyDescent="0.25"/>
    <row r="64" ht="39.950000000000003" customHeight="1" x14ac:dyDescent="0.25"/>
    <row r="65" ht="39.950000000000003" customHeight="1" x14ac:dyDescent="0.25"/>
    <row r="66" ht="39.950000000000003" customHeight="1" x14ac:dyDescent="0.25"/>
    <row r="67" ht="39.950000000000003" customHeight="1" x14ac:dyDescent="0.25"/>
    <row r="68" ht="39.950000000000003" customHeight="1" x14ac:dyDescent="0.25"/>
    <row r="69" ht="39.950000000000003" customHeight="1" x14ac:dyDescent="0.25"/>
    <row r="70" ht="39.950000000000003" customHeight="1" x14ac:dyDescent="0.25"/>
    <row r="71" ht="39.950000000000003" customHeight="1" x14ac:dyDescent="0.25"/>
    <row r="72" ht="39.950000000000003" customHeight="1" x14ac:dyDescent="0.25"/>
    <row r="73" ht="39.950000000000003" customHeight="1" x14ac:dyDescent="0.25"/>
    <row r="74" ht="39.950000000000003" customHeight="1" x14ac:dyDescent="0.25"/>
    <row r="75" ht="39.950000000000003" customHeight="1" x14ac:dyDescent="0.25"/>
    <row r="76" ht="39.950000000000003" customHeight="1" x14ac:dyDescent="0.25"/>
    <row r="77" ht="39.950000000000003" customHeight="1" x14ac:dyDescent="0.25"/>
    <row r="78" ht="39.950000000000003" customHeight="1" x14ac:dyDescent="0.25"/>
    <row r="79" ht="39.950000000000003" customHeight="1" x14ac:dyDescent="0.25"/>
    <row r="80" ht="39.950000000000003" customHeight="1" x14ac:dyDescent="0.25"/>
    <row r="81" ht="39.950000000000003" customHeight="1" x14ac:dyDescent="0.25"/>
    <row r="82" ht="39.950000000000003" customHeight="1" x14ac:dyDescent="0.25"/>
    <row r="83" ht="39.950000000000003" customHeight="1" x14ac:dyDescent="0.25"/>
    <row r="84" ht="39.950000000000003" customHeight="1" x14ac:dyDescent="0.25"/>
    <row r="85" ht="39.950000000000003" customHeight="1" x14ac:dyDescent="0.25"/>
    <row r="86" ht="39.950000000000003" customHeight="1" x14ac:dyDescent="0.25"/>
    <row r="87" ht="39.950000000000003" customHeight="1" x14ac:dyDescent="0.25"/>
    <row r="88" ht="39.950000000000003" customHeight="1" x14ac:dyDescent="0.25"/>
    <row r="89" ht="39.950000000000003" customHeight="1" x14ac:dyDescent="0.25"/>
    <row r="90" ht="39.950000000000003" customHeight="1" x14ac:dyDescent="0.25"/>
    <row r="91" ht="39.950000000000003" customHeight="1" x14ac:dyDescent="0.25"/>
    <row r="92" ht="39.950000000000003" customHeight="1" x14ac:dyDescent="0.25"/>
    <row r="93" ht="39.950000000000003" customHeight="1" x14ac:dyDescent="0.25"/>
    <row r="94" ht="39.950000000000003" customHeight="1" x14ac:dyDescent="0.25"/>
    <row r="95" ht="39.950000000000003" customHeight="1" x14ac:dyDescent="0.25"/>
    <row r="96" ht="39.950000000000003" customHeight="1" x14ac:dyDescent="0.25"/>
    <row r="97" ht="39.950000000000003" customHeight="1" x14ac:dyDescent="0.25"/>
    <row r="98" ht="39.950000000000003" customHeight="1" x14ac:dyDescent="0.25"/>
    <row r="99" ht="39.950000000000003" customHeight="1" x14ac:dyDescent="0.25"/>
    <row r="100" ht="39.950000000000003" customHeight="1" x14ac:dyDescent="0.25"/>
    <row r="101" ht="39.950000000000003" customHeight="1" x14ac:dyDescent="0.25"/>
    <row r="102" ht="39.950000000000003" customHeight="1" x14ac:dyDescent="0.25"/>
    <row r="103" ht="39.950000000000003" customHeight="1" x14ac:dyDescent="0.25"/>
    <row r="104" ht="39.950000000000003" customHeight="1" x14ac:dyDescent="0.25"/>
    <row r="105" ht="39.950000000000003" customHeight="1" x14ac:dyDescent="0.25"/>
    <row r="106" ht="39.950000000000003" customHeight="1" x14ac:dyDescent="0.25"/>
    <row r="107" ht="39.950000000000003" customHeight="1" x14ac:dyDescent="0.25"/>
    <row r="108" ht="39.950000000000003" customHeight="1" x14ac:dyDescent="0.25"/>
    <row r="109" ht="39.950000000000003" customHeight="1" x14ac:dyDescent="0.25"/>
    <row r="110" ht="39.950000000000003" customHeight="1" x14ac:dyDescent="0.25"/>
    <row r="111" ht="39.950000000000003" customHeight="1" x14ac:dyDescent="0.25"/>
    <row r="112" ht="39.950000000000003" customHeight="1" x14ac:dyDescent="0.25"/>
    <row r="113" ht="39.950000000000003" customHeight="1" x14ac:dyDescent="0.25"/>
    <row r="114" ht="39.950000000000003" customHeight="1" x14ac:dyDescent="0.25"/>
    <row r="115" ht="39.950000000000003" customHeight="1" x14ac:dyDescent="0.25"/>
    <row r="116" ht="39.950000000000003" customHeight="1" x14ac:dyDescent="0.25"/>
    <row r="117" ht="39.950000000000003" customHeight="1" x14ac:dyDescent="0.25"/>
  </sheetData>
  <mergeCells count="12">
    <mergeCell ref="A34:B34"/>
    <mergeCell ref="A33:B33"/>
    <mergeCell ref="A27:B27"/>
    <mergeCell ref="A15:B15"/>
    <mergeCell ref="A22:B22"/>
    <mergeCell ref="A23:B23"/>
    <mergeCell ref="A28:B28"/>
    <mergeCell ref="A1:B1"/>
    <mergeCell ref="A6:B6"/>
    <mergeCell ref="A16:B16"/>
    <mergeCell ref="A4:B4"/>
    <mergeCell ref="A5:B5"/>
  </mergeCells>
  <phoneticPr fontId="1" type="noConversion"/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C91"/>
  <sheetViews>
    <sheetView topLeftCell="A83" workbookViewId="0">
      <selection activeCell="C90" sqref="C90"/>
    </sheetView>
  </sheetViews>
  <sheetFormatPr baseColWidth="10" defaultRowHeight="15" x14ac:dyDescent="0.25"/>
  <cols>
    <col min="1" max="1" width="16.5703125" customWidth="1"/>
    <col min="2" max="2" width="13.7109375" customWidth="1"/>
    <col min="3" max="3" width="11.140625" bestFit="1" customWidth="1"/>
    <col min="5" max="5" width="14.28515625" customWidth="1"/>
    <col min="6" max="6" width="13.85546875" customWidth="1"/>
    <col min="7" max="7" width="13.42578125" customWidth="1"/>
  </cols>
  <sheetData>
    <row r="1" spans="1:7" hidden="1" x14ac:dyDescent="0.25">
      <c r="A1" s="23" t="s">
        <v>143</v>
      </c>
      <c r="B1" s="24" t="b">
        <v>1</v>
      </c>
      <c r="C1" s="23" t="b">
        <v>0</v>
      </c>
      <c r="E1" s="23" t="s">
        <v>143</v>
      </c>
      <c r="F1" s="24" t="b">
        <v>1</v>
      </c>
      <c r="G1" s="23" t="b">
        <v>0</v>
      </c>
    </row>
    <row r="2" spans="1:7" hidden="1" x14ac:dyDescent="0.25">
      <c r="A2" s="25" t="s">
        <v>14</v>
      </c>
      <c r="B2" s="25">
        <v>1</v>
      </c>
      <c r="C2" s="25">
        <v>0</v>
      </c>
      <c r="E2" s="25" t="s">
        <v>14</v>
      </c>
      <c r="F2" s="25" t="str">
        <f>IF(B2=1,"V","F")</f>
        <v>V</v>
      </c>
      <c r="G2" s="25" t="str">
        <f>IF(C2=1,"V","F")</f>
        <v>F</v>
      </c>
    </row>
    <row r="3" spans="1:7" hidden="1" x14ac:dyDescent="0.25">
      <c r="A3" s="25" t="s">
        <v>15</v>
      </c>
      <c r="B3" s="25">
        <v>1</v>
      </c>
      <c r="C3" s="25">
        <v>0</v>
      </c>
      <c r="E3" s="25" t="s">
        <v>15</v>
      </c>
      <c r="F3" s="25" t="str">
        <f t="shared" ref="F3:F66" si="0">IF(B3=1,"V","F")</f>
        <v>V</v>
      </c>
      <c r="G3" s="25" t="str">
        <f t="shared" ref="G3:G66" si="1">IF(C3=1,"V","F")</f>
        <v>F</v>
      </c>
    </row>
    <row r="4" spans="1:7" hidden="1" x14ac:dyDescent="0.25">
      <c r="A4" s="25" t="s">
        <v>16</v>
      </c>
      <c r="B4" s="25">
        <v>1</v>
      </c>
      <c r="C4" s="25">
        <v>0</v>
      </c>
      <c r="E4" s="25" t="s">
        <v>16</v>
      </c>
      <c r="F4" s="25" t="str">
        <f t="shared" si="0"/>
        <v>V</v>
      </c>
      <c r="G4" s="25" t="str">
        <f t="shared" si="1"/>
        <v>F</v>
      </c>
    </row>
    <row r="5" spans="1:7" hidden="1" x14ac:dyDescent="0.25">
      <c r="A5" s="25" t="s">
        <v>17</v>
      </c>
      <c r="B5" s="25">
        <v>1</v>
      </c>
      <c r="C5" s="25">
        <v>0</v>
      </c>
      <c r="E5" s="25" t="s">
        <v>17</v>
      </c>
      <c r="F5" s="25" t="str">
        <f t="shared" si="0"/>
        <v>V</v>
      </c>
      <c r="G5" s="25" t="str">
        <f t="shared" si="1"/>
        <v>F</v>
      </c>
    </row>
    <row r="6" spans="1:7" hidden="1" x14ac:dyDescent="0.25">
      <c r="A6" s="25" t="s">
        <v>18</v>
      </c>
      <c r="B6" s="25">
        <v>0</v>
      </c>
      <c r="C6" s="25">
        <v>1</v>
      </c>
      <c r="E6" s="25" t="s">
        <v>18</v>
      </c>
      <c r="F6" s="25" t="str">
        <f t="shared" si="0"/>
        <v>F</v>
      </c>
      <c r="G6" s="25" t="str">
        <f t="shared" si="1"/>
        <v>V</v>
      </c>
    </row>
    <row r="7" spans="1:7" hidden="1" x14ac:dyDescent="0.25">
      <c r="A7" s="25" t="s">
        <v>19</v>
      </c>
      <c r="B7" s="25">
        <v>1</v>
      </c>
      <c r="C7" s="25">
        <v>0</v>
      </c>
      <c r="E7" s="25" t="s">
        <v>19</v>
      </c>
      <c r="F7" s="25" t="str">
        <f t="shared" si="0"/>
        <v>V</v>
      </c>
      <c r="G7" s="25" t="str">
        <f t="shared" si="1"/>
        <v>F</v>
      </c>
    </row>
    <row r="8" spans="1:7" hidden="1" x14ac:dyDescent="0.25">
      <c r="A8" s="25" t="s">
        <v>20</v>
      </c>
      <c r="B8" s="25">
        <v>0</v>
      </c>
      <c r="C8" s="25">
        <v>1</v>
      </c>
      <c r="E8" s="25" t="s">
        <v>20</v>
      </c>
      <c r="F8" s="25" t="str">
        <f t="shared" si="0"/>
        <v>F</v>
      </c>
      <c r="G8" s="25" t="str">
        <f t="shared" si="1"/>
        <v>V</v>
      </c>
    </row>
    <row r="9" spans="1:7" hidden="1" x14ac:dyDescent="0.25">
      <c r="A9" s="25" t="s">
        <v>21</v>
      </c>
      <c r="B9" s="25">
        <v>1</v>
      </c>
      <c r="C9" s="25">
        <v>0</v>
      </c>
      <c r="E9" s="25" t="s">
        <v>21</v>
      </c>
      <c r="F9" s="25" t="str">
        <f t="shared" si="0"/>
        <v>V</v>
      </c>
      <c r="G9" s="25" t="str">
        <f t="shared" si="1"/>
        <v>F</v>
      </c>
    </row>
    <row r="10" spans="1:7" hidden="1" x14ac:dyDescent="0.25">
      <c r="A10" s="25" t="s">
        <v>22</v>
      </c>
      <c r="B10" s="25">
        <v>0</v>
      </c>
      <c r="C10" s="25">
        <v>1</v>
      </c>
      <c r="E10" s="25" t="s">
        <v>22</v>
      </c>
      <c r="F10" s="25" t="str">
        <f t="shared" si="0"/>
        <v>F</v>
      </c>
      <c r="G10" s="25" t="str">
        <f t="shared" si="1"/>
        <v>V</v>
      </c>
    </row>
    <row r="11" spans="1:7" hidden="1" x14ac:dyDescent="0.25">
      <c r="A11" s="25" t="s">
        <v>23</v>
      </c>
      <c r="B11" s="25">
        <v>1</v>
      </c>
      <c r="C11" s="25">
        <v>0</v>
      </c>
      <c r="E11" s="25" t="s">
        <v>23</v>
      </c>
      <c r="F11" s="25" t="str">
        <f t="shared" si="0"/>
        <v>V</v>
      </c>
      <c r="G11" s="25" t="str">
        <f t="shared" si="1"/>
        <v>F</v>
      </c>
    </row>
    <row r="12" spans="1:7" hidden="1" x14ac:dyDescent="0.25">
      <c r="A12" s="25" t="s">
        <v>24</v>
      </c>
      <c r="B12" s="25">
        <v>1</v>
      </c>
      <c r="C12" s="25">
        <v>0</v>
      </c>
      <c r="E12" s="25" t="s">
        <v>24</v>
      </c>
      <c r="F12" s="25" t="str">
        <f t="shared" si="0"/>
        <v>V</v>
      </c>
      <c r="G12" s="25" t="str">
        <f t="shared" si="1"/>
        <v>F</v>
      </c>
    </row>
    <row r="13" spans="1:7" hidden="1" x14ac:dyDescent="0.25">
      <c r="A13" s="25" t="s">
        <v>25</v>
      </c>
      <c r="B13" s="25">
        <v>0</v>
      </c>
      <c r="C13" s="25">
        <v>1</v>
      </c>
      <c r="E13" s="25" t="s">
        <v>25</v>
      </c>
      <c r="F13" s="25" t="str">
        <f t="shared" si="0"/>
        <v>F</v>
      </c>
      <c r="G13" s="25" t="str">
        <f t="shared" si="1"/>
        <v>V</v>
      </c>
    </row>
    <row r="14" spans="1:7" hidden="1" x14ac:dyDescent="0.25">
      <c r="A14" s="25" t="s">
        <v>26</v>
      </c>
      <c r="B14" s="25">
        <v>0</v>
      </c>
      <c r="C14" s="25">
        <v>1</v>
      </c>
      <c r="E14" s="25" t="s">
        <v>26</v>
      </c>
      <c r="F14" s="25" t="str">
        <f t="shared" si="0"/>
        <v>F</v>
      </c>
      <c r="G14" s="25" t="str">
        <f t="shared" si="1"/>
        <v>V</v>
      </c>
    </row>
    <row r="15" spans="1:7" hidden="1" x14ac:dyDescent="0.25">
      <c r="A15" s="25" t="s">
        <v>27</v>
      </c>
      <c r="B15" s="25">
        <v>0</v>
      </c>
      <c r="C15" s="25">
        <v>1</v>
      </c>
      <c r="E15" s="25" t="s">
        <v>27</v>
      </c>
      <c r="F15" s="25" t="str">
        <f t="shared" si="0"/>
        <v>F</v>
      </c>
      <c r="G15" s="25" t="str">
        <f t="shared" si="1"/>
        <v>V</v>
      </c>
    </row>
    <row r="16" spans="1:7" hidden="1" x14ac:dyDescent="0.25">
      <c r="A16" s="25" t="s">
        <v>28</v>
      </c>
      <c r="B16" s="25">
        <v>1</v>
      </c>
      <c r="C16" s="25">
        <v>0</v>
      </c>
      <c r="E16" s="25" t="s">
        <v>28</v>
      </c>
      <c r="F16" s="25" t="str">
        <f t="shared" si="0"/>
        <v>V</v>
      </c>
      <c r="G16" s="25" t="str">
        <f t="shared" si="1"/>
        <v>F</v>
      </c>
    </row>
    <row r="17" spans="1:7" hidden="1" x14ac:dyDescent="0.25">
      <c r="A17" s="25" t="s">
        <v>29</v>
      </c>
      <c r="B17" s="25">
        <v>1</v>
      </c>
      <c r="C17" s="25">
        <v>0</v>
      </c>
      <c r="E17" s="25" t="s">
        <v>29</v>
      </c>
      <c r="F17" s="25" t="str">
        <f t="shared" si="0"/>
        <v>V</v>
      </c>
      <c r="G17" s="25" t="str">
        <f t="shared" si="1"/>
        <v>F</v>
      </c>
    </row>
    <row r="18" spans="1:7" hidden="1" x14ac:dyDescent="0.25">
      <c r="A18" s="25" t="s">
        <v>30</v>
      </c>
      <c r="B18" s="25">
        <v>1</v>
      </c>
      <c r="C18" s="25">
        <v>0</v>
      </c>
      <c r="E18" s="25" t="s">
        <v>30</v>
      </c>
      <c r="F18" s="25" t="str">
        <f t="shared" si="0"/>
        <v>V</v>
      </c>
      <c r="G18" s="25" t="str">
        <f t="shared" si="1"/>
        <v>F</v>
      </c>
    </row>
    <row r="19" spans="1:7" hidden="1" x14ac:dyDescent="0.25">
      <c r="A19" s="25" t="s">
        <v>31</v>
      </c>
      <c r="B19" s="25">
        <v>1</v>
      </c>
      <c r="C19" s="25">
        <v>0</v>
      </c>
      <c r="E19" s="25" t="s">
        <v>31</v>
      </c>
      <c r="F19" s="25" t="str">
        <f t="shared" si="0"/>
        <v>V</v>
      </c>
      <c r="G19" s="25" t="str">
        <f t="shared" si="1"/>
        <v>F</v>
      </c>
    </row>
    <row r="20" spans="1:7" hidden="1" x14ac:dyDescent="0.25">
      <c r="A20" s="25" t="s">
        <v>32</v>
      </c>
      <c r="B20" s="25">
        <v>1</v>
      </c>
      <c r="C20" s="25">
        <v>0</v>
      </c>
      <c r="E20" s="25" t="s">
        <v>32</v>
      </c>
      <c r="F20" s="25" t="str">
        <f t="shared" si="0"/>
        <v>V</v>
      </c>
      <c r="G20" s="25" t="str">
        <f t="shared" si="1"/>
        <v>F</v>
      </c>
    </row>
    <row r="21" spans="1:7" hidden="1" x14ac:dyDescent="0.25">
      <c r="A21" s="25" t="s">
        <v>33</v>
      </c>
      <c r="B21" s="25">
        <v>0</v>
      </c>
      <c r="C21" s="25">
        <v>1</v>
      </c>
      <c r="E21" s="25" t="s">
        <v>33</v>
      </c>
      <c r="F21" s="25" t="str">
        <f t="shared" si="0"/>
        <v>F</v>
      </c>
      <c r="G21" s="25" t="str">
        <f t="shared" si="1"/>
        <v>V</v>
      </c>
    </row>
    <row r="22" spans="1:7" hidden="1" x14ac:dyDescent="0.25">
      <c r="A22" s="25" t="s">
        <v>34</v>
      </c>
      <c r="B22" s="25">
        <v>1</v>
      </c>
      <c r="C22" s="25">
        <v>0</v>
      </c>
      <c r="E22" s="25" t="s">
        <v>34</v>
      </c>
      <c r="F22" s="25" t="str">
        <f t="shared" si="0"/>
        <v>V</v>
      </c>
      <c r="G22" s="25" t="str">
        <f t="shared" si="1"/>
        <v>F</v>
      </c>
    </row>
    <row r="23" spans="1:7" hidden="1" x14ac:dyDescent="0.25">
      <c r="A23" s="25" t="s">
        <v>35</v>
      </c>
      <c r="B23" s="25">
        <v>1</v>
      </c>
      <c r="C23" s="25">
        <v>0</v>
      </c>
      <c r="E23" s="25" t="s">
        <v>35</v>
      </c>
      <c r="F23" s="25" t="str">
        <f t="shared" si="0"/>
        <v>V</v>
      </c>
      <c r="G23" s="25" t="str">
        <f t="shared" si="1"/>
        <v>F</v>
      </c>
    </row>
    <row r="24" spans="1:7" hidden="1" x14ac:dyDescent="0.25">
      <c r="A24" s="25" t="s">
        <v>36</v>
      </c>
      <c r="B24" s="25">
        <v>1</v>
      </c>
      <c r="C24" s="25">
        <v>0</v>
      </c>
      <c r="E24" s="25" t="s">
        <v>36</v>
      </c>
      <c r="F24" s="25" t="str">
        <f t="shared" si="0"/>
        <v>V</v>
      </c>
      <c r="G24" s="25" t="str">
        <f t="shared" si="1"/>
        <v>F</v>
      </c>
    </row>
    <row r="25" spans="1:7" hidden="1" x14ac:dyDescent="0.25">
      <c r="A25" s="25" t="s">
        <v>37</v>
      </c>
      <c r="B25" s="25">
        <v>1</v>
      </c>
      <c r="C25" s="25">
        <v>0</v>
      </c>
      <c r="E25" s="25" t="s">
        <v>37</v>
      </c>
      <c r="F25" s="25" t="str">
        <f t="shared" si="0"/>
        <v>V</v>
      </c>
      <c r="G25" s="25" t="str">
        <f t="shared" si="1"/>
        <v>F</v>
      </c>
    </row>
    <row r="26" spans="1:7" hidden="1" x14ac:dyDescent="0.25">
      <c r="A26" s="25" t="s">
        <v>38</v>
      </c>
      <c r="B26" s="25">
        <v>0</v>
      </c>
      <c r="C26" s="25">
        <v>1</v>
      </c>
      <c r="E26" s="25" t="s">
        <v>38</v>
      </c>
      <c r="F26" s="25" t="str">
        <f t="shared" si="0"/>
        <v>F</v>
      </c>
      <c r="G26" s="25" t="str">
        <f t="shared" si="1"/>
        <v>V</v>
      </c>
    </row>
    <row r="27" spans="1:7" hidden="1" x14ac:dyDescent="0.25">
      <c r="A27" s="25" t="s">
        <v>39</v>
      </c>
      <c r="B27" s="25">
        <v>1</v>
      </c>
      <c r="C27" s="25">
        <v>0</v>
      </c>
      <c r="E27" s="25" t="s">
        <v>39</v>
      </c>
      <c r="F27" s="25" t="str">
        <f t="shared" si="0"/>
        <v>V</v>
      </c>
      <c r="G27" s="25" t="str">
        <f t="shared" si="1"/>
        <v>F</v>
      </c>
    </row>
    <row r="28" spans="1:7" hidden="1" x14ac:dyDescent="0.25">
      <c r="A28" s="25" t="s">
        <v>40</v>
      </c>
      <c r="B28" s="25">
        <v>0</v>
      </c>
      <c r="C28" s="25">
        <v>1</v>
      </c>
      <c r="E28" s="25" t="s">
        <v>40</v>
      </c>
      <c r="F28" s="25" t="str">
        <f t="shared" si="0"/>
        <v>F</v>
      </c>
      <c r="G28" s="25" t="str">
        <f t="shared" si="1"/>
        <v>V</v>
      </c>
    </row>
    <row r="29" spans="1:7" hidden="1" x14ac:dyDescent="0.25">
      <c r="A29" s="25" t="s">
        <v>41</v>
      </c>
      <c r="B29" s="25">
        <v>0</v>
      </c>
      <c r="C29" s="25">
        <v>1</v>
      </c>
      <c r="E29" s="25" t="s">
        <v>41</v>
      </c>
      <c r="F29" s="25" t="str">
        <f t="shared" si="0"/>
        <v>F</v>
      </c>
      <c r="G29" s="25" t="str">
        <f t="shared" si="1"/>
        <v>V</v>
      </c>
    </row>
    <row r="30" spans="1:7" hidden="1" x14ac:dyDescent="0.25">
      <c r="A30" s="25" t="s">
        <v>42</v>
      </c>
      <c r="B30" s="25">
        <v>0</v>
      </c>
      <c r="C30" s="25">
        <v>1</v>
      </c>
      <c r="E30" s="25" t="s">
        <v>42</v>
      </c>
      <c r="F30" s="25" t="str">
        <f t="shared" si="0"/>
        <v>F</v>
      </c>
      <c r="G30" s="25" t="str">
        <f t="shared" si="1"/>
        <v>V</v>
      </c>
    </row>
    <row r="31" spans="1:7" hidden="1" x14ac:dyDescent="0.25">
      <c r="A31" s="25" t="s">
        <v>43</v>
      </c>
      <c r="B31" s="25">
        <v>0</v>
      </c>
      <c r="C31" s="25">
        <v>1</v>
      </c>
      <c r="E31" s="25" t="s">
        <v>43</v>
      </c>
      <c r="F31" s="25" t="str">
        <f t="shared" si="0"/>
        <v>F</v>
      </c>
      <c r="G31" s="25" t="str">
        <f t="shared" si="1"/>
        <v>V</v>
      </c>
    </row>
    <row r="32" spans="1:7" hidden="1" x14ac:dyDescent="0.25">
      <c r="A32" s="25" t="s">
        <v>44</v>
      </c>
      <c r="B32" s="25">
        <v>0</v>
      </c>
      <c r="C32" s="25">
        <v>1</v>
      </c>
      <c r="E32" s="25" t="s">
        <v>44</v>
      </c>
      <c r="F32" s="25" t="str">
        <f t="shared" si="0"/>
        <v>F</v>
      </c>
      <c r="G32" s="25" t="str">
        <f t="shared" si="1"/>
        <v>V</v>
      </c>
    </row>
    <row r="33" spans="1:7" hidden="1" x14ac:dyDescent="0.25">
      <c r="A33" s="25" t="s">
        <v>45</v>
      </c>
      <c r="B33" s="25">
        <v>1</v>
      </c>
      <c r="C33" s="25">
        <v>0</v>
      </c>
      <c r="E33" s="25" t="s">
        <v>45</v>
      </c>
      <c r="F33" s="25" t="str">
        <f t="shared" si="0"/>
        <v>V</v>
      </c>
      <c r="G33" s="25" t="str">
        <f t="shared" si="1"/>
        <v>F</v>
      </c>
    </row>
    <row r="34" spans="1:7" hidden="1" x14ac:dyDescent="0.25">
      <c r="A34" s="25" t="s">
        <v>46</v>
      </c>
      <c r="B34" s="25">
        <v>0</v>
      </c>
      <c r="C34" s="25">
        <v>1</v>
      </c>
      <c r="E34" s="25" t="s">
        <v>46</v>
      </c>
      <c r="F34" s="25" t="str">
        <f t="shared" si="0"/>
        <v>F</v>
      </c>
      <c r="G34" s="25" t="str">
        <f t="shared" si="1"/>
        <v>V</v>
      </c>
    </row>
    <row r="35" spans="1:7" hidden="1" x14ac:dyDescent="0.25">
      <c r="A35" s="25" t="s">
        <v>47</v>
      </c>
      <c r="B35" s="25">
        <v>1</v>
      </c>
      <c r="C35" s="25">
        <v>0</v>
      </c>
      <c r="E35" s="25" t="s">
        <v>47</v>
      </c>
      <c r="F35" s="25" t="str">
        <f t="shared" si="0"/>
        <v>V</v>
      </c>
      <c r="G35" s="25" t="str">
        <f t="shared" si="1"/>
        <v>F</v>
      </c>
    </row>
    <row r="36" spans="1:7" hidden="1" x14ac:dyDescent="0.25">
      <c r="A36" s="25" t="s">
        <v>48</v>
      </c>
      <c r="B36" s="25">
        <v>0</v>
      </c>
      <c r="C36" s="25">
        <v>1</v>
      </c>
      <c r="E36" s="25" t="s">
        <v>48</v>
      </c>
      <c r="F36" s="25" t="str">
        <f t="shared" si="0"/>
        <v>F</v>
      </c>
      <c r="G36" s="25" t="str">
        <f t="shared" si="1"/>
        <v>V</v>
      </c>
    </row>
    <row r="37" spans="1:7" hidden="1" x14ac:dyDescent="0.25">
      <c r="A37" s="25" t="s">
        <v>49</v>
      </c>
      <c r="B37" s="52">
        <v>0</v>
      </c>
      <c r="C37" s="25">
        <v>1</v>
      </c>
      <c r="E37" s="25" t="s">
        <v>49</v>
      </c>
      <c r="F37" s="25" t="str">
        <f t="shared" si="0"/>
        <v>F</v>
      </c>
      <c r="G37" s="25" t="str">
        <f t="shared" si="1"/>
        <v>V</v>
      </c>
    </row>
    <row r="38" spans="1:7" hidden="1" x14ac:dyDescent="0.25">
      <c r="A38" s="25" t="s">
        <v>50</v>
      </c>
      <c r="B38" s="52">
        <v>0</v>
      </c>
      <c r="C38" s="25">
        <v>1</v>
      </c>
      <c r="E38" s="25" t="s">
        <v>50</v>
      </c>
      <c r="F38" s="25" t="str">
        <f t="shared" si="0"/>
        <v>F</v>
      </c>
      <c r="G38" s="25" t="str">
        <f t="shared" si="1"/>
        <v>V</v>
      </c>
    </row>
    <row r="39" spans="1:7" hidden="1" x14ac:dyDescent="0.25">
      <c r="A39" s="25" t="s">
        <v>51</v>
      </c>
      <c r="B39" s="52">
        <v>1</v>
      </c>
      <c r="C39" s="25">
        <v>0</v>
      </c>
      <c r="E39" s="25" t="s">
        <v>51</v>
      </c>
      <c r="F39" s="25" t="str">
        <f t="shared" si="0"/>
        <v>V</v>
      </c>
      <c r="G39" s="25" t="str">
        <f t="shared" si="1"/>
        <v>F</v>
      </c>
    </row>
    <row r="40" spans="1:7" hidden="1" x14ac:dyDescent="0.25">
      <c r="A40" s="25" t="s">
        <v>52</v>
      </c>
      <c r="B40" s="52">
        <v>0</v>
      </c>
      <c r="C40" s="25">
        <v>1</v>
      </c>
      <c r="E40" s="25" t="s">
        <v>52</v>
      </c>
      <c r="F40" s="25" t="str">
        <f t="shared" si="0"/>
        <v>F</v>
      </c>
      <c r="G40" s="25" t="str">
        <f t="shared" si="1"/>
        <v>V</v>
      </c>
    </row>
    <row r="41" spans="1:7" hidden="1" x14ac:dyDescent="0.25">
      <c r="A41" s="25" t="s">
        <v>53</v>
      </c>
      <c r="B41" s="52">
        <v>0</v>
      </c>
      <c r="C41" s="25">
        <v>1</v>
      </c>
      <c r="E41" s="25" t="s">
        <v>53</v>
      </c>
      <c r="F41" s="25" t="str">
        <f t="shared" si="0"/>
        <v>F</v>
      </c>
      <c r="G41" s="25" t="str">
        <f t="shared" si="1"/>
        <v>V</v>
      </c>
    </row>
    <row r="42" spans="1:7" hidden="1" x14ac:dyDescent="0.25">
      <c r="A42" s="25" t="s">
        <v>54</v>
      </c>
      <c r="B42" s="52">
        <v>0</v>
      </c>
      <c r="C42" s="25">
        <v>1</v>
      </c>
      <c r="E42" s="25" t="s">
        <v>54</v>
      </c>
      <c r="F42" s="25" t="str">
        <f t="shared" si="0"/>
        <v>F</v>
      </c>
      <c r="G42" s="25" t="str">
        <f t="shared" si="1"/>
        <v>V</v>
      </c>
    </row>
    <row r="43" spans="1:7" hidden="1" x14ac:dyDescent="0.25">
      <c r="A43" s="25" t="s">
        <v>55</v>
      </c>
      <c r="B43" s="52">
        <v>0</v>
      </c>
      <c r="C43" s="25">
        <v>1</v>
      </c>
      <c r="E43" s="25" t="s">
        <v>55</v>
      </c>
      <c r="F43" s="25" t="str">
        <f t="shared" si="0"/>
        <v>F</v>
      </c>
      <c r="G43" s="25" t="str">
        <f t="shared" si="1"/>
        <v>V</v>
      </c>
    </row>
    <row r="44" spans="1:7" hidden="1" x14ac:dyDescent="0.25">
      <c r="A44" s="25" t="s">
        <v>56</v>
      </c>
      <c r="B44" s="52">
        <v>1</v>
      </c>
      <c r="C44" s="25">
        <v>0</v>
      </c>
      <c r="E44" s="25" t="s">
        <v>56</v>
      </c>
      <c r="F44" s="25" t="str">
        <f t="shared" si="0"/>
        <v>V</v>
      </c>
      <c r="G44" s="25" t="str">
        <f t="shared" si="1"/>
        <v>F</v>
      </c>
    </row>
    <row r="45" spans="1:7" hidden="1" x14ac:dyDescent="0.25">
      <c r="A45" s="25" t="s">
        <v>57</v>
      </c>
      <c r="B45" s="52">
        <v>0</v>
      </c>
      <c r="C45" s="25">
        <v>1</v>
      </c>
      <c r="E45" s="25" t="s">
        <v>57</v>
      </c>
      <c r="F45" s="25" t="str">
        <f t="shared" si="0"/>
        <v>F</v>
      </c>
      <c r="G45" s="25" t="str">
        <f t="shared" si="1"/>
        <v>V</v>
      </c>
    </row>
    <row r="46" spans="1:7" hidden="1" x14ac:dyDescent="0.25">
      <c r="A46" s="25" t="s">
        <v>58</v>
      </c>
      <c r="B46" s="52">
        <v>0</v>
      </c>
      <c r="C46" s="25">
        <v>1</v>
      </c>
      <c r="E46" s="25" t="s">
        <v>58</v>
      </c>
      <c r="F46" s="25" t="str">
        <f t="shared" si="0"/>
        <v>F</v>
      </c>
      <c r="G46" s="25" t="str">
        <f t="shared" si="1"/>
        <v>V</v>
      </c>
    </row>
    <row r="47" spans="1:7" hidden="1" x14ac:dyDescent="0.25">
      <c r="A47" s="25" t="s">
        <v>59</v>
      </c>
      <c r="B47" s="52">
        <v>0</v>
      </c>
      <c r="C47" s="25">
        <v>1</v>
      </c>
      <c r="E47" s="25" t="s">
        <v>59</v>
      </c>
      <c r="F47" s="25" t="str">
        <f t="shared" si="0"/>
        <v>F</v>
      </c>
      <c r="G47" s="25" t="str">
        <f t="shared" si="1"/>
        <v>V</v>
      </c>
    </row>
    <row r="48" spans="1:7" hidden="1" x14ac:dyDescent="0.25">
      <c r="A48" s="25" t="s">
        <v>60</v>
      </c>
      <c r="B48" s="52">
        <v>0</v>
      </c>
      <c r="C48" s="25">
        <v>1</v>
      </c>
      <c r="E48" s="25" t="s">
        <v>60</v>
      </c>
      <c r="F48" s="25" t="str">
        <f t="shared" si="0"/>
        <v>F</v>
      </c>
      <c r="G48" s="25" t="str">
        <f t="shared" si="1"/>
        <v>V</v>
      </c>
    </row>
    <row r="49" spans="1:7" hidden="1" x14ac:dyDescent="0.25">
      <c r="A49" s="25" t="s">
        <v>61</v>
      </c>
      <c r="B49" s="52">
        <v>1</v>
      </c>
      <c r="C49" s="25">
        <v>0</v>
      </c>
      <c r="E49" s="25" t="s">
        <v>61</v>
      </c>
      <c r="F49" s="25" t="str">
        <f t="shared" si="0"/>
        <v>V</v>
      </c>
      <c r="G49" s="25" t="str">
        <f t="shared" si="1"/>
        <v>F</v>
      </c>
    </row>
    <row r="50" spans="1:7" hidden="1" x14ac:dyDescent="0.25">
      <c r="A50" s="25" t="s">
        <v>62</v>
      </c>
      <c r="B50" s="52">
        <v>0</v>
      </c>
      <c r="C50" s="25">
        <v>1</v>
      </c>
      <c r="E50" s="25" t="s">
        <v>62</v>
      </c>
      <c r="F50" s="25" t="str">
        <f t="shared" si="0"/>
        <v>F</v>
      </c>
      <c r="G50" s="25" t="str">
        <f t="shared" si="1"/>
        <v>V</v>
      </c>
    </row>
    <row r="51" spans="1:7" hidden="1" x14ac:dyDescent="0.25">
      <c r="A51" s="25" t="s">
        <v>63</v>
      </c>
      <c r="B51" s="52">
        <v>0</v>
      </c>
      <c r="C51" s="25">
        <v>1</v>
      </c>
      <c r="E51" s="25" t="s">
        <v>63</v>
      </c>
      <c r="F51" s="25" t="str">
        <f t="shared" si="0"/>
        <v>F</v>
      </c>
      <c r="G51" s="25" t="str">
        <f t="shared" si="1"/>
        <v>V</v>
      </c>
    </row>
    <row r="52" spans="1:7" hidden="1" x14ac:dyDescent="0.25">
      <c r="A52" s="25" t="s">
        <v>64</v>
      </c>
      <c r="B52" s="52">
        <v>0</v>
      </c>
      <c r="C52" s="25">
        <v>1</v>
      </c>
      <c r="E52" s="25" t="s">
        <v>64</v>
      </c>
      <c r="F52" s="25" t="str">
        <f t="shared" si="0"/>
        <v>F</v>
      </c>
      <c r="G52" s="25" t="str">
        <f t="shared" si="1"/>
        <v>V</v>
      </c>
    </row>
    <row r="53" spans="1:7" hidden="1" x14ac:dyDescent="0.25">
      <c r="A53" s="25" t="s">
        <v>65</v>
      </c>
      <c r="B53" s="52">
        <v>0</v>
      </c>
      <c r="C53" s="25">
        <v>1</v>
      </c>
      <c r="E53" s="25" t="s">
        <v>65</v>
      </c>
      <c r="F53" s="25" t="str">
        <f t="shared" si="0"/>
        <v>F</v>
      </c>
      <c r="G53" s="25" t="str">
        <f t="shared" si="1"/>
        <v>V</v>
      </c>
    </row>
    <row r="54" spans="1:7" hidden="1" x14ac:dyDescent="0.25">
      <c r="A54" s="25" t="s">
        <v>66</v>
      </c>
      <c r="B54" s="52">
        <v>1</v>
      </c>
      <c r="C54" s="25">
        <v>0</v>
      </c>
      <c r="E54" s="25" t="s">
        <v>66</v>
      </c>
      <c r="F54" s="25" t="str">
        <f t="shared" si="0"/>
        <v>V</v>
      </c>
      <c r="G54" s="25" t="str">
        <f t="shared" si="1"/>
        <v>F</v>
      </c>
    </row>
    <row r="55" spans="1:7" hidden="1" x14ac:dyDescent="0.25">
      <c r="A55" s="25" t="s">
        <v>67</v>
      </c>
      <c r="B55" s="52">
        <v>0</v>
      </c>
      <c r="C55" s="25">
        <v>1</v>
      </c>
      <c r="E55" s="25" t="s">
        <v>67</v>
      </c>
      <c r="F55" s="25" t="str">
        <f t="shared" si="0"/>
        <v>F</v>
      </c>
      <c r="G55" s="25" t="str">
        <f t="shared" si="1"/>
        <v>V</v>
      </c>
    </row>
    <row r="56" spans="1:7" hidden="1" x14ac:dyDescent="0.25">
      <c r="A56" s="25" t="s">
        <v>68</v>
      </c>
      <c r="B56" s="52">
        <v>1</v>
      </c>
      <c r="C56" s="25">
        <v>0</v>
      </c>
      <c r="E56" s="25" t="s">
        <v>68</v>
      </c>
      <c r="F56" s="25" t="str">
        <f t="shared" si="0"/>
        <v>V</v>
      </c>
      <c r="G56" s="25" t="str">
        <f t="shared" si="1"/>
        <v>F</v>
      </c>
    </row>
    <row r="57" spans="1:7" hidden="1" x14ac:dyDescent="0.25">
      <c r="A57" s="25" t="s">
        <v>69</v>
      </c>
      <c r="B57" s="52">
        <v>0</v>
      </c>
      <c r="C57" s="25">
        <v>1</v>
      </c>
      <c r="E57" s="25" t="s">
        <v>69</v>
      </c>
      <c r="F57" s="25" t="str">
        <f t="shared" si="0"/>
        <v>F</v>
      </c>
      <c r="G57" s="25" t="str">
        <f t="shared" si="1"/>
        <v>V</v>
      </c>
    </row>
    <row r="58" spans="1:7" hidden="1" x14ac:dyDescent="0.25">
      <c r="A58" s="25" t="s">
        <v>70</v>
      </c>
      <c r="B58" s="52">
        <v>0</v>
      </c>
      <c r="C58" s="25">
        <v>1</v>
      </c>
      <c r="E58" s="25" t="s">
        <v>70</v>
      </c>
      <c r="F58" s="25" t="str">
        <f t="shared" si="0"/>
        <v>F</v>
      </c>
      <c r="G58" s="25" t="str">
        <f t="shared" si="1"/>
        <v>V</v>
      </c>
    </row>
    <row r="59" spans="1:7" hidden="1" x14ac:dyDescent="0.25">
      <c r="A59" s="25" t="s">
        <v>71</v>
      </c>
      <c r="B59" s="52">
        <v>1</v>
      </c>
      <c r="C59" s="25">
        <v>0</v>
      </c>
      <c r="E59" s="25" t="s">
        <v>71</v>
      </c>
      <c r="F59" s="25" t="str">
        <f t="shared" si="0"/>
        <v>V</v>
      </c>
      <c r="G59" s="25" t="str">
        <f t="shared" si="1"/>
        <v>F</v>
      </c>
    </row>
    <row r="60" spans="1:7" hidden="1" x14ac:dyDescent="0.25">
      <c r="A60" s="25" t="s">
        <v>72</v>
      </c>
      <c r="B60" s="52">
        <v>1</v>
      </c>
      <c r="C60" s="25">
        <v>0</v>
      </c>
      <c r="E60" s="25" t="s">
        <v>72</v>
      </c>
      <c r="F60" s="25" t="str">
        <f t="shared" si="0"/>
        <v>V</v>
      </c>
      <c r="G60" s="25" t="str">
        <f t="shared" si="1"/>
        <v>F</v>
      </c>
    </row>
    <row r="61" spans="1:7" hidden="1" x14ac:dyDescent="0.25">
      <c r="A61" s="25" t="s">
        <v>73</v>
      </c>
      <c r="B61" s="52">
        <v>1</v>
      </c>
      <c r="C61" s="25">
        <v>0</v>
      </c>
      <c r="E61" s="25" t="s">
        <v>73</v>
      </c>
      <c r="F61" s="25" t="str">
        <f t="shared" si="0"/>
        <v>V</v>
      </c>
      <c r="G61" s="25" t="str">
        <f t="shared" si="1"/>
        <v>F</v>
      </c>
    </row>
    <row r="62" spans="1:7" hidden="1" x14ac:dyDescent="0.25">
      <c r="A62" s="25" t="s">
        <v>74</v>
      </c>
      <c r="B62" s="52">
        <v>1</v>
      </c>
      <c r="C62" s="25">
        <v>0</v>
      </c>
      <c r="E62" s="25" t="s">
        <v>74</v>
      </c>
      <c r="F62" s="25" t="str">
        <f t="shared" si="0"/>
        <v>V</v>
      </c>
      <c r="G62" s="25" t="str">
        <f t="shared" si="1"/>
        <v>F</v>
      </c>
    </row>
    <row r="63" spans="1:7" hidden="1" x14ac:dyDescent="0.25">
      <c r="A63" s="25" t="s">
        <v>75</v>
      </c>
      <c r="B63" s="52">
        <v>1</v>
      </c>
      <c r="C63" s="25">
        <v>0</v>
      </c>
      <c r="E63" s="25" t="s">
        <v>75</v>
      </c>
      <c r="F63" s="25" t="str">
        <f t="shared" si="0"/>
        <v>V</v>
      </c>
      <c r="G63" s="25" t="str">
        <f t="shared" si="1"/>
        <v>F</v>
      </c>
    </row>
    <row r="64" spans="1:7" hidden="1" x14ac:dyDescent="0.25">
      <c r="A64" s="25" t="s">
        <v>76</v>
      </c>
      <c r="B64" s="52">
        <v>0</v>
      </c>
      <c r="C64" s="25">
        <v>1</v>
      </c>
      <c r="E64" s="25" t="s">
        <v>76</v>
      </c>
      <c r="F64" s="25" t="str">
        <f t="shared" si="0"/>
        <v>F</v>
      </c>
      <c r="G64" s="25" t="str">
        <f t="shared" si="1"/>
        <v>V</v>
      </c>
    </row>
    <row r="65" spans="1:7" hidden="1" x14ac:dyDescent="0.25">
      <c r="A65" s="25" t="s">
        <v>77</v>
      </c>
      <c r="B65" s="25">
        <v>0</v>
      </c>
      <c r="C65" s="25">
        <v>1</v>
      </c>
      <c r="E65" s="25" t="s">
        <v>77</v>
      </c>
      <c r="F65" s="25" t="str">
        <f t="shared" si="0"/>
        <v>F</v>
      </c>
      <c r="G65" s="25" t="str">
        <f t="shared" si="1"/>
        <v>V</v>
      </c>
    </row>
    <row r="66" spans="1:7" hidden="1" x14ac:dyDescent="0.25">
      <c r="A66" s="25" t="s">
        <v>78</v>
      </c>
      <c r="B66" s="25">
        <v>1</v>
      </c>
      <c r="C66" s="25">
        <v>0</v>
      </c>
      <c r="E66" s="25" t="s">
        <v>78</v>
      </c>
      <c r="F66" s="25" t="str">
        <f t="shared" si="0"/>
        <v>V</v>
      </c>
      <c r="G66" s="25" t="str">
        <f t="shared" si="1"/>
        <v>F</v>
      </c>
    </row>
    <row r="67" spans="1:7" hidden="1" x14ac:dyDescent="0.25">
      <c r="A67" s="25" t="s">
        <v>79</v>
      </c>
      <c r="B67" s="25">
        <v>1</v>
      </c>
      <c r="C67" s="25">
        <v>0</v>
      </c>
      <c r="E67" s="25" t="s">
        <v>79</v>
      </c>
      <c r="F67" s="25" t="str">
        <f t="shared" ref="F67:F81" si="2">IF(B67=1,"V","F")</f>
        <v>V</v>
      </c>
      <c r="G67" s="25" t="str">
        <f t="shared" ref="G67:G81" si="3">IF(C67=1,"V","F")</f>
        <v>F</v>
      </c>
    </row>
    <row r="68" spans="1:7" hidden="1" x14ac:dyDescent="0.25">
      <c r="A68" s="25" t="s">
        <v>80</v>
      </c>
      <c r="B68" s="25">
        <v>0</v>
      </c>
      <c r="C68" s="25">
        <v>1</v>
      </c>
      <c r="E68" s="25" t="s">
        <v>80</v>
      </c>
      <c r="F68" s="25" t="str">
        <f t="shared" si="2"/>
        <v>F</v>
      </c>
      <c r="G68" s="25" t="str">
        <f t="shared" si="3"/>
        <v>V</v>
      </c>
    </row>
    <row r="69" spans="1:7" hidden="1" x14ac:dyDescent="0.25">
      <c r="A69" s="25" t="s">
        <v>81</v>
      </c>
      <c r="B69" s="25">
        <v>0</v>
      </c>
      <c r="C69" s="25">
        <v>1</v>
      </c>
      <c r="E69" s="25" t="s">
        <v>81</v>
      </c>
      <c r="F69" s="25" t="str">
        <f t="shared" si="2"/>
        <v>F</v>
      </c>
      <c r="G69" s="25" t="str">
        <f t="shared" si="3"/>
        <v>V</v>
      </c>
    </row>
    <row r="70" spans="1:7" hidden="1" x14ac:dyDescent="0.25">
      <c r="A70" s="25" t="s">
        <v>82</v>
      </c>
      <c r="B70" s="25">
        <v>1</v>
      </c>
      <c r="C70" s="25">
        <v>0</v>
      </c>
      <c r="E70" s="25" t="s">
        <v>82</v>
      </c>
      <c r="F70" s="25" t="str">
        <f t="shared" si="2"/>
        <v>V</v>
      </c>
      <c r="G70" s="25" t="str">
        <f t="shared" si="3"/>
        <v>F</v>
      </c>
    </row>
    <row r="71" spans="1:7" hidden="1" x14ac:dyDescent="0.25">
      <c r="A71" s="25" t="s">
        <v>83</v>
      </c>
      <c r="B71" s="25">
        <v>0</v>
      </c>
      <c r="C71" s="25">
        <v>1</v>
      </c>
      <c r="E71" s="25" t="s">
        <v>83</v>
      </c>
      <c r="F71" s="25" t="str">
        <f t="shared" si="2"/>
        <v>F</v>
      </c>
      <c r="G71" s="25" t="str">
        <f t="shared" si="3"/>
        <v>V</v>
      </c>
    </row>
    <row r="72" spans="1:7" hidden="1" x14ac:dyDescent="0.25">
      <c r="A72" s="25" t="s">
        <v>84</v>
      </c>
      <c r="B72" s="25">
        <v>1</v>
      </c>
      <c r="C72" s="25">
        <v>0</v>
      </c>
      <c r="E72" s="25" t="s">
        <v>84</v>
      </c>
      <c r="F72" s="25" t="str">
        <f t="shared" si="2"/>
        <v>V</v>
      </c>
      <c r="G72" s="25" t="str">
        <f t="shared" si="3"/>
        <v>F</v>
      </c>
    </row>
    <row r="73" spans="1:7" hidden="1" x14ac:dyDescent="0.25">
      <c r="A73" s="25" t="s">
        <v>85</v>
      </c>
      <c r="B73" s="25">
        <v>1</v>
      </c>
      <c r="C73" s="25">
        <v>0</v>
      </c>
      <c r="E73" s="25" t="s">
        <v>85</v>
      </c>
      <c r="F73" s="25" t="str">
        <f t="shared" si="2"/>
        <v>V</v>
      </c>
      <c r="G73" s="25" t="str">
        <f t="shared" si="3"/>
        <v>F</v>
      </c>
    </row>
    <row r="74" spans="1:7" hidden="1" x14ac:dyDescent="0.25">
      <c r="A74" s="25" t="s">
        <v>86</v>
      </c>
      <c r="B74" s="25">
        <v>0</v>
      </c>
      <c r="C74" s="25">
        <v>1</v>
      </c>
      <c r="E74" s="25" t="s">
        <v>86</v>
      </c>
      <c r="F74" s="25" t="str">
        <f t="shared" si="2"/>
        <v>F</v>
      </c>
      <c r="G74" s="25" t="str">
        <f t="shared" si="3"/>
        <v>V</v>
      </c>
    </row>
    <row r="75" spans="1:7" hidden="1" x14ac:dyDescent="0.25">
      <c r="A75" s="25" t="s">
        <v>87</v>
      </c>
      <c r="B75" s="25">
        <v>1</v>
      </c>
      <c r="C75" s="25">
        <v>0</v>
      </c>
      <c r="E75" s="25" t="s">
        <v>87</v>
      </c>
      <c r="F75" s="25" t="str">
        <f t="shared" si="2"/>
        <v>V</v>
      </c>
      <c r="G75" s="25" t="str">
        <f t="shared" si="3"/>
        <v>F</v>
      </c>
    </row>
    <row r="76" spans="1:7" hidden="1" x14ac:dyDescent="0.25">
      <c r="A76" s="25" t="s">
        <v>88</v>
      </c>
      <c r="B76" s="25">
        <v>1</v>
      </c>
      <c r="C76" s="25">
        <v>0</v>
      </c>
      <c r="E76" s="25" t="s">
        <v>88</v>
      </c>
      <c r="F76" s="25" t="str">
        <f t="shared" si="2"/>
        <v>V</v>
      </c>
      <c r="G76" s="25" t="str">
        <f t="shared" si="3"/>
        <v>F</v>
      </c>
    </row>
    <row r="77" spans="1:7" hidden="1" x14ac:dyDescent="0.25">
      <c r="A77" s="25" t="s">
        <v>89</v>
      </c>
      <c r="B77" s="25">
        <v>1</v>
      </c>
      <c r="C77" s="25">
        <v>0</v>
      </c>
      <c r="E77" s="25" t="s">
        <v>89</v>
      </c>
      <c r="F77" s="25" t="str">
        <f t="shared" si="2"/>
        <v>V</v>
      </c>
      <c r="G77" s="25" t="str">
        <f t="shared" si="3"/>
        <v>F</v>
      </c>
    </row>
    <row r="78" spans="1:7" hidden="1" x14ac:dyDescent="0.25">
      <c r="A78" s="25" t="s">
        <v>90</v>
      </c>
      <c r="B78" s="25">
        <v>0</v>
      </c>
      <c r="C78" s="25">
        <v>1</v>
      </c>
      <c r="E78" s="25" t="s">
        <v>90</v>
      </c>
      <c r="F78" s="25" t="str">
        <f t="shared" si="2"/>
        <v>F</v>
      </c>
      <c r="G78" s="25" t="str">
        <f t="shared" si="3"/>
        <v>V</v>
      </c>
    </row>
    <row r="79" spans="1:7" hidden="1" x14ac:dyDescent="0.25">
      <c r="A79" s="25" t="s">
        <v>91</v>
      </c>
      <c r="B79" s="25">
        <v>0</v>
      </c>
      <c r="C79" s="25">
        <v>1</v>
      </c>
      <c r="E79" s="25" t="s">
        <v>91</v>
      </c>
      <c r="F79" s="25" t="str">
        <f t="shared" si="2"/>
        <v>F</v>
      </c>
      <c r="G79" s="25" t="str">
        <f t="shared" si="3"/>
        <v>V</v>
      </c>
    </row>
    <row r="80" spans="1:7" hidden="1" x14ac:dyDescent="0.25">
      <c r="A80" s="25" t="s">
        <v>92</v>
      </c>
      <c r="B80" s="25">
        <v>0</v>
      </c>
      <c r="C80" s="25">
        <v>1</v>
      </c>
      <c r="E80" s="25" t="s">
        <v>92</v>
      </c>
      <c r="F80" s="25" t="str">
        <f t="shared" si="2"/>
        <v>F</v>
      </c>
      <c r="G80" s="25" t="str">
        <f t="shared" si="3"/>
        <v>V</v>
      </c>
    </row>
    <row r="81" spans="1:81" hidden="1" x14ac:dyDescent="0.25">
      <c r="A81" s="25" t="s">
        <v>93</v>
      </c>
      <c r="B81" s="25">
        <v>0</v>
      </c>
      <c r="C81" s="25">
        <v>1</v>
      </c>
      <c r="E81" s="25" t="s">
        <v>93</v>
      </c>
      <c r="F81" s="25" t="str">
        <f t="shared" si="2"/>
        <v>F</v>
      </c>
      <c r="G81" s="25" t="str">
        <f t="shared" si="3"/>
        <v>V</v>
      </c>
    </row>
    <row r="82" spans="1:81" hidden="1" x14ac:dyDescent="0.25"/>
    <row r="84" spans="1:81" x14ac:dyDescent="0.25">
      <c r="A84" s="23" t="s">
        <v>143</v>
      </c>
      <c r="B84" s="25" t="s">
        <v>14</v>
      </c>
      <c r="C84" s="25" t="s">
        <v>15</v>
      </c>
      <c r="D84" s="25" t="s">
        <v>16</v>
      </c>
      <c r="E84" s="25" t="s">
        <v>17</v>
      </c>
      <c r="F84" s="25" t="s">
        <v>18</v>
      </c>
      <c r="G84" s="25" t="s">
        <v>19</v>
      </c>
      <c r="H84" s="25" t="s">
        <v>20</v>
      </c>
      <c r="I84" s="25" t="s">
        <v>21</v>
      </c>
      <c r="J84" s="25" t="s">
        <v>22</v>
      </c>
      <c r="K84" s="25" t="s">
        <v>23</v>
      </c>
      <c r="L84" s="25" t="s">
        <v>24</v>
      </c>
      <c r="M84" s="25" t="s">
        <v>25</v>
      </c>
      <c r="N84" s="25" t="s">
        <v>26</v>
      </c>
      <c r="O84" s="25" t="s">
        <v>27</v>
      </c>
      <c r="P84" s="25" t="s">
        <v>28</v>
      </c>
      <c r="Q84" s="25" t="s">
        <v>29</v>
      </c>
      <c r="R84" s="25" t="s">
        <v>30</v>
      </c>
      <c r="S84" s="25" t="s">
        <v>31</v>
      </c>
      <c r="T84" s="25" t="s">
        <v>32</v>
      </c>
      <c r="U84" s="25" t="s">
        <v>33</v>
      </c>
      <c r="V84" s="25" t="s">
        <v>34</v>
      </c>
      <c r="W84" s="25" t="s">
        <v>35</v>
      </c>
      <c r="X84" s="25" t="s">
        <v>36</v>
      </c>
      <c r="Y84" s="25" t="s">
        <v>37</v>
      </c>
      <c r="Z84" s="25" t="s">
        <v>38</v>
      </c>
      <c r="AA84" s="25" t="s">
        <v>39</v>
      </c>
      <c r="AB84" s="25" t="s">
        <v>40</v>
      </c>
      <c r="AC84" s="25" t="s">
        <v>41</v>
      </c>
      <c r="AD84" s="25" t="s">
        <v>42</v>
      </c>
      <c r="AE84" s="25" t="s">
        <v>43</v>
      </c>
      <c r="AF84" s="25" t="s">
        <v>44</v>
      </c>
      <c r="AG84" s="25" t="s">
        <v>45</v>
      </c>
      <c r="AH84" s="25" t="s">
        <v>46</v>
      </c>
      <c r="AI84" s="25" t="s">
        <v>47</v>
      </c>
      <c r="AJ84" s="25" t="s">
        <v>48</v>
      </c>
      <c r="AK84" s="25" t="s">
        <v>49</v>
      </c>
      <c r="AL84" s="25" t="s">
        <v>50</v>
      </c>
      <c r="AM84" s="25" t="s">
        <v>51</v>
      </c>
      <c r="AN84" s="25" t="s">
        <v>52</v>
      </c>
      <c r="AO84" s="25" t="s">
        <v>53</v>
      </c>
      <c r="AP84" s="25" t="s">
        <v>54</v>
      </c>
      <c r="AQ84" s="25" t="s">
        <v>55</v>
      </c>
      <c r="AR84" s="25" t="s">
        <v>56</v>
      </c>
      <c r="AS84" s="25" t="s">
        <v>57</v>
      </c>
      <c r="AT84" s="25" t="s">
        <v>58</v>
      </c>
      <c r="AU84" s="25" t="s">
        <v>59</v>
      </c>
      <c r="AV84" s="25" t="s">
        <v>60</v>
      </c>
      <c r="AW84" s="25" t="s">
        <v>61</v>
      </c>
      <c r="AX84" s="25" t="s">
        <v>62</v>
      </c>
      <c r="AY84" s="25" t="s">
        <v>63</v>
      </c>
      <c r="AZ84" s="25" t="s">
        <v>64</v>
      </c>
      <c r="BA84" s="25" t="s">
        <v>65</v>
      </c>
      <c r="BB84" s="25" t="s">
        <v>66</v>
      </c>
      <c r="BC84" s="25" t="s">
        <v>67</v>
      </c>
      <c r="BD84" s="25" t="s">
        <v>68</v>
      </c>
      <c r="BE84" s="25" t="s">
        <v>69</v>
      </c>
      <c r="BF84" s="25" t="s">
        <v>70</v>
      </c>
      <c r="BG84" s="25" t="s">
        <v>71</v>
      </c>
      <c r="BH84" s="25" t="s">
        <v>72</v>
      </c>
      <c r="BI84" s="25" t="s">
        <v>73</v>
      </c>
      <c r="BJ84" s="25" t="s">
        <v>74</v>
      </c>
      <c r="BK84" s="25" t="s">
        <v>75</v>
      </c>
      <c r="BL84" s="25" t="s">
        <v>76</v>
      </c>
      <c r="BM84" s="25" t="s">
        <v>77</v>
      </c>
      <c r="BN84" s="25" t="s">
        <v>78</v>
      </c>
      <c r="BO84" s="25" t="s">
        <v>79</v>
      </c>
      <c r="BP84" s="25" t="s">
        <v>80</v>
      </c>
      <c r="BQ84" s="25" t="s">
        <v>81</v>
      </c>
      <c r="BR84" s="25" t="s">
        <v>82</v>
      </c>
      <c r="BS84" s="25" t="s">
        <v>83</v>
      </c>
      <c r="BT84" s="25" t="s">
        <v>84</v>
      </c>
      <c r="BU84" s="25" t="s">
        <v>85</v>
      </c>
      <c r="BV84" s="25" t="s">
        <v>86</v>
      </c>
      <c r="BW84" s="25" t="s">
        <v>87</v>
      </c>
      <c r="BX84" s="25" t="s">
        <v>88</v>
      </c>
      <c r="BY84" s="25" t="s">
        <v>89</v>
      </c>
      <c r="BZ84" s="25" t="s">
        <v>90</v>
      </c>
      <c r="CA84" s="25" t="s">
        <v>91</v>
      </c>
      <c r="CB84" s="25" t="s">
        <v>92</v>
      </c>
      <c r="CC84" s="25" t="s">
        <v>93</v>
      </c>
    </row>
    <row r="85" spans="1:81" x14ac:dyDescent="0.25">
      <c r="A85" s="24" t="b">
        <v>1</v>
      </c>
      <c r="B85" s="25">
        <v>1</v>
      </c>
      <c r="C85" s="25">
        <v>1</v>
      </c>
      <c r="D85" s="25">
        <v>1</v>
      </c>
      <c r="E85" s="25">
        <v>1</v>
      </c>
      <c r="F85" s="25">
        <v>0</v>
      </c>
      <c r="G85" s="25">
        <v>1</v>
      </c>
      <c r="H85" s="25">
        <v>0</v>
      </c>
      <c r="I85" s="25">
        <v>1</v>
      </c>
      <c r="J85" s="25">
        <v>0</v>
      </c>
      <c r="K85" s="25">
        <v>1</v>
      </c>
      <c r="L85" s="25">
        <v>1</v>
      </c>
      <c r="M85" s="25">
        <v>0</v>
      </c>
      <c r="N85" s="25">
        <v>0</v>
      </c>
      <c r="O85" s="25">
        <v>0</v>
      </c>
      <c r="P85" s="25">
        <v>1</v>
      </c>
      <c r="Q85" s="25">
        <v>1</v>
      </c>
      <c r="R85" s="25">
        <v>1</v>
      </c>
      <c r="S85" s="25">
        <v>1</v>
      </c>
      <c r="T85" s="25">
        <v>1</v>
      </c>
      <c r="U85" s="25">
        <v>0</v>
      </c>
      <c r="V85" s="25">
        <v>1</v>
      </c>
      <c r="W85" s="25">
        <v>1</v>
      </c>
      <c r="X85" s="25">
        <v>1</v>
      </c>
      <c r="Y85" s="25">
        <v>1</v>
      </c>
      <c r="Z85" s="25">
        <v>0</v>
      </c>
      <c r="AA85" s="25">
        <v>1</v>
      </c>
      <c r="AB85" s="25">
        <v>0</v>
      </c>
      <c r="AC85" s="25">
        <v>0</v>
      </c>
      <c r="AD85" s="25">
        <v>0</v>
      </c>
      <c r="AE85" s="25">
        <v>0</v>
      </c>
      <c r="AF85" s="25">
        <v>0</v>
      </c>
      <c r="AG85" s="25">
        <v>1</v>
      </c>
      <c r="AH85" s="25">
        <v>0</v>
      </c>
      <c r="AI85" s="25">
        <v>1</v>
      </c>
      <c r="AJ85" s="25">
        <v>0</v>
      </c>
      <c r="AK85" s="52">
        <v>0</v>
      </c>
      <c r="AL85" s="52">
        <v>0</v>
      </c>
      <c r="AM85" s="52">
        <v>1</v>
      </c>
      <c r="AN85" s="52">
        <v>0</v>
      </c>
      <c r="AO85" s="52">
        <v>0</v>
      </c>
      <c r="AP85" s="52">
        <v>0</v>
      </c>
      <c r="AQ85" s="52">
        <v>0</v>
      </c>
      <c r="AR85" s="52">
        <v>1</v>
      </c>
      <c r="AS85" s="52">
        <v>0</v>
      </c>
      <c r="AT85" s="52">
        <v>0</v>
      </c>
      <c r="AU85" s="52">
        <v>0</v>
      </c>
      <c r="AV85" s="52">
        <v>0</v>
      </c>
      <c r="AW85" s="52">
        <v>1</v>
      </c>
      <c r="AX85" s="52">
        <v>0</v>
      </c>
      <c r="AY85" s="52">
        <v>0</v>
      </c>
      <c r="AZ85" s="52">
        <v>0</v>
      </c>
      <c r="BA85" s="52">
        <v>0</v>
      </c>
      <c r="BB85" s="52">
        <v>1</v>
      </c>
      <c r="BC85" s="52">
        <v>0</v>
      </c>
      <c r="BD85" s="52">
        <v>1</v>
      </c>
      <c r="BE85" s="52">
        <v>0</v>
      </c>
      <c r="BF85" s="52">
        <v>0</v>
      </c>
      <c r="BG85" s="52">
        <v>1</v>
      </c>
      <c r="BH85" s="52">
        <v>1</v>
      </c>
      <c r="BI85" s="52">
        <v>1</v>
      </c>
      <c r="BJ85" s="52">
        <v>1</v>
      </c>
      <c r="BK85" s="52">
        <v>1</v>
      </c>
      <c r="BL85" s="52">
        <v>0</v>
      </c>
      <c r="BM85" s="25">
        <v>0</v>
      </c>
      <c r="BN85" s="25">
        <v>1</v>
      </c>
      <c r="BO85" s="25">
        <v>1</v>
      </c>
      <c r="BP85" s="25">
        <v>0</v>
      </c>
      <c r="BQ85" s="25">
        <v>0</v>
      </c>
      <c r="BR85" s="25">
        <v>1</v>
      </c>
      <c r="BS85" s="25">
        <v>0</v>
      </c>
      <c r="BT85" s="25">
        <v>1</v>
      </c>
      <c r="BU85" s="25">
        <v>1</v>
      </c>
      <c r="BV85" s="25">
        <v>0</v>
      </c>
      <c r="BW85" s="25">
        <v>1</v>
      </c>
      <c r="BX85" s="25">
        <v>1</v>
      </c>
      <c r="BY85" s="25">
        <v>1</v>
      </c>
      <c r="BZ85" s="25">
        <v>0</v>
      </c>
      <c r="CA85" s="25">
        <v>0</v>
      </c>
      <c r="CB85" s="25">
        <v>0</v>
      </c>
      <c r="CC85" s="25">
        <v>0</v>
      </c>
    </row>
    <row r="86" spans="1:81" x14ac:dyDescent="0.25">
      <c r="A86" s="23" t="b">
        <v>0</v>
      </c>
      <c r="B86" s="25">
        <v>0</v>
      </c>
      <c r="C86" s="25">
        <v>0</v>
      </c>
      <c r="D86" s="25">
        <v>0</v>
      </c>
      <c r="E86" s="25">
        <v>0</v>
      </c>
      <c r="F86" s="25">
        <v>1</v>
      </c>
      <c r="G86" s="25">
        <v>0</v>
      </c>
      <c r="H86" s="25">
        <v>1</v>
      </c>
      <c r="I86" s="25">
        <v>0</v>
      </c>
      <c r="J86" s="25">
        <v>1</v>
      </c>
      <c r="K86" s="25">
        <v>0</v>
      </c>
      <c r="L86" s="25">
        <v>0</v>
      </c>
      <c r="M86" s="25">
        <v>1</v>
      </c>
      <c r="N86" s="25">
        <v>1</v>
      </c>
      <c r="O86" s="25">
        <v>1</v>
      </c>
      <c r="P86" s="25">
        <v>0</v>
      </c>
      <c r="Q86" s="25">
        <v>0</v>
      </c>
      <c r="R86" s="25">
        <v>0</v>
      </c>
      <c r="S86" s="25">
        <v>0</v>
      </c>
      <c r="T86" s="25">
        <v>0</v>
      </c>
      <c r="U86" s="25">
        <v>1</v>
      </c>
      <c r="V86" s="25">
        <v>0</v>
      </c>
      <c r="W86" s="25">
        <v>0</v>
      </c>
      <c r="X86" s="25">
        <v>0</v>
      </c>
      <c r="Y86" s="25">
        <v>0</v>
      </c>
      <c r="Z86" s="25">
        <v>1</v>
      </c>
      <c r="AA86" s="25">
        <v>0</v>
      </c>
      <c r="AB86" s="25">
        <v>1</v>
      </c>
      <c r="AC86" s="25">
        <v>1</v>
      </c>
      <c r="AD86" s="25">
        <v>1</v>
      </c>
      <c r="AE86" s="25">
        <v>1</v>
      </c>
      <c r="AF86" s="25">
        <v>1</v>
      </c>
      <c r="AG86" s="25">
        <v>0</v>
      </c>
      <c r="AH86" s="25">
        <v>1</v>
      </c>
      <c r="AI86" s="25">
        <v>0</v>
      </c>
      <c r="AJ86" s="25">
        <v>1</v>
      </c>
      <c r="AK86" s="25">
        <v>1</v>
      </c>
      <c r="AL86" s="25">
        <v>1</v>
      </c>
      <c r="AM86" s="25">
        <v>0</v>
      </c>
      <c r="AN86" s="25">
        <v>1</v>
      </c>
      <c r="AO86" s="25">
        <v>1</v>
      </c>
      <c r="AP86" s="25">
        <v>1</v>
      </c>
      <c r="AQ86" s="25">
        <v>1</v>
      </c>
      <c r="AR86" s="25">
        <v>0</v>
      </c>
      <c r="AS86" s="25">
        <v>1</v>
      </c>
      <c r="AT86" s="25">
        <v>1</v>
      </c>
      <c r="AU86" s="25">
        <v>1</v>
      </c>
      <c r="AV86" s="25">
        <v>1</v>
      </c>
      <c r="AW86" s="25">
        <v>0</v>
      </c>
      <c r="AX86" s="25">
        <v>1</v>
      </c>
      <c r="AY86" s="25">
        <v>1</v>
      </c>
      <c r="AZ86" s="25">
        <v>1</v>
      </c>
      <c r="BA86" s="25">
        <v>1</v>
      </c>
      <c r="BB86" s="25">
        <v>0</v>
      </c>
      <c r="BC86" s="25">
        <v>1</v>
      </c>
      <c r="BD86" s="25">
        <v>0</v>
      </c>
      <c r="BE86" s="25">
        <v>1</v>
      </c>
      <c r="BF86" s="25">
        <v>1</v>
      </c>
      <c r="BG86" s="25">
        <v>0</v>
      </c>
      <c r="BH86" s="25">
        <v>0</v>
      </c>
      <c r="BI86" s="25">
        <v>0</v>
      </c>
      <c r="BJ86" s="25">
        <v>0</v>
      </c>
      <c r="BK86" s="25">
        <v>0</v>
      </c>
      <c r="BL86" s="25">
        <v>1</v>
      </c>
      <c r="BM86" s="25">
        <v>1</v>
      </c>
      <c r="BN86" s="25">
        <v>0</v>
      </c>
      <c r="BO86" s="25">
        <v>0</v>
      </c>
      <c r="BP86" s="25">
        <v>1</v>
      </c>
      <c r="BQ86" s="25">
        <v>1</v>
      </c>
      <c r="BR86" s="25">
        <v>0</v>
      </c>
      <c r="BS86" s="25">
        <v>1</v>
      </c>
      <c r="BT86" s="25">
        <v>0</v>
      </c>
      <c r="BU86" s="25">
        <v>0</v>
      </c>
      <c r="BV86" s="25">
        <v>1</v>
      </c>
      <c r="BW86" s="25">
        <v>0</v>
      </c>
      <c r="BX86" s="25">
        <v>0</v>
      </c>
      <c r="BY86" s="25">
        <v>0</v>
      </c>
      <c r="BZ86" s="25">
        <v>1</v>
      </c>
      <c r="CA86" s="25">
        <v>1</v>
      </c>
      <c r="CB86" s="25">
        <v>1</v>
      </c>
      <c r="CC86" s="25">
        <v>1</v>
      </c>
    </row>
    <row r="89" spans="1:81" x14ac:dyDescent="0.25">
      <c r="A89" s="23" t="s">
        <v>143</v>
      </c>
      <c r="B89" s="25" t="s">
        <v>14</v>
      </c>
      <c r="C89" s="25" t="s">
        <v>15</v>
      </c>
      <c r="D89" s="25" t="s">
        <v>16</v>
      </c>
      <c r="E89" s="25" t="s">
        <v>17</v>
      </c>
      <c r="F89" s="25" t="s">
        <v>18</v>
      </c>
      <c r="G89" s="25" t="s">
        <v>19</v>
      </c>
      <c r="H89" s="25" t="s">
        <v>20</v>
      </c>
      <c r="I89" s="25" t="s">
        <v>21</v>
      </c>
      <c r="J89" s="25" t="s">
        <v>22</v>
      </c>
      <c r="K89" s="25" t="s">
        <v>23</v>
      </c>
      <c r="L89" s="25" t="s">
        <v>24</v>
      </c>
      <c r="M89" s="25" t="s">
        <v>25</v>
      </c>
      <c r="N89" s="25" t="s">
        <v>26</v>
      </c>
      <c r="O89" s="25" t="s">
        <v>27</v>
      </c>
      <c r="P89" s="25" t="s">
        <v>28</v>
      </c>
      <c r="Q89" s="25" t="s">
        <v>29</v>
      </c>
      <c r="R89" s="25" t="s">
        <v>30</v>
      </c>
      <c r="S89" s="25" t="s">
        <v>31</v>
      </c>
      <c r="T89" s="25" t="s">
        <v>32</v>
      </c>
      <c r="U89" s="25" t="s">
        <v>33</v>
      </c>
      <c r="V89" s="25" t="s">
        <v>34</v>
      </c>
      <c r="W89" s="25" t="s">
        <v>35</v>
      </c>
      <c r="X89" s="25" t="s">
        <v>36</v>
      </c>
      <c r="Y89" s="25" t="s">
        <v>37</v>
      </c>
      <c r="Z89" s="25" t="s">
        <v>38</v>
      </c>
      <c r="AA89" s="25" t="s">
        <v>39</v>
      </c>
      <c r="AB89" s="25" t="s">
        <v>40</v>
      </c>
      <c r="AC89" s="25" t="s">
        <v>41</v>
      </c>
      <c r="AD89" s="25" t="s">
        <v>42</v>
      </c>
      <c r="AE89" s="25" t="s">
        <v>43</v>
      </c>
      <c r="AF89" s="25" t="s">
        <v>44</v>
      </c>
      <c r="AG89" s="25" t="s">
        <v>45</v>
      </c>
      <c r="AH89" s="25" t="s">
        <v>46</v>
      </c>
      <c r="AI89" s="25" t="s">
        <v>47</v>
      </c>
      <c r="AJ89" s="25" t="s">
        <v>48</v>
      </c>
      <c r="AK89" s="25" t="s">
        <v>49</v>
      </c>
      <c r="AL89" s="25" t="s">
        <v>50</v>
      </c>
      <c r="AM89" s="25" t="s">
        <v>51</v>
      </c>
      <c r="AN89" s="25" t="s">
        <v>52</v>
      </c>
      <c r="AO89" s="25" t="s">
        <v>53</v>
      </c>
      <c r="AP89" s="25" t="s">
        <v>54</v>
      </c>
      <c r="AQ89" s="25" t="s">
        <v>55</v>
      </c>
      <c r="AR89" s="25" t="s">
        <v>56</v>
      </c>
      <c r="AS89" s="25" t="s">
        <v>57</v>
      </c>
      <c r="AT89" s="25" t="s">
        <v>58</v>
      </c>
      <c r="AU89" s="25" t="s">
        <v>59</v>
      </c>
      <c r="AV89" s="25" t="s">
        <v>60</v>
      </c>
      <c r="AW89" s="25" t="s">
        <v>61</v>
      </c>
      <c r="AX89" s="25" t="s">
        <v>62</v>
      </c>
      <c r="AY89" s="25" t="s">
        <v>63</v>
      </c>
      <c r="AZ89" s="25" t="s">
        <v>64</v>
      </c>
      <c r="BA89" s="25" t="s">
        <v>65</v>
      </c>
      <c r="BB89" s="25" t="s">
        <v>66</v>
      </c>
      <c r="BC89" s="25" t="s">
        <v>67</v>
      </c>
      <c r="BD89" s="25" t="s">
        <v>68</v>
      </c>
      <c r="BE89" s="25" t="s">
        <v>69</v>
      </c>
      <c r="BF89" s="25" t="s">
        <v>70</v>
      </c>
      <c r="BG89" s="25" t="s">
        <v>71</v>
      </c>
      <c r="BH89" s="25" t="s">
        <v>72</v>
      </c>
      <c r="BI89" s="25" t="s">
        <v>73</v>
      </c>
      <c r="BJ89" s="25" t="s">
        <v>74</v>
      </c>
      <c r="BK89" s="25" t="s">
        <v>75</v>
      </c>
      <c r="BL89" s="25" t="s">
        <v>76</v>
      </c>
      <c r="BM89" s="25" t="s">
        <v>77</v>
      </c>
      <c r="BN89" s="25" t="s">
        <v>78</v>
      </c>
      <c r="BO89" s="25" t="s">
        <v>79</v>
      </c>
      <c r="BP89" s="25" t="s">
        <v>80</v>
      </c>
      <c r="BQ89" s="25" t="s">
        <v>81</v>
      </c>
      <c r="BR89" s="25" t="s">
        <v>82</v>
      </c>
      <c r="BS89" s="25" t="s">
        <v>83</v>
      </c>
      <c r="BT89" s="25" t="s">
        <v>84</v>
      </c>
      <c r="BU89" s="25" t="s">
        <v>85</v>
      </c>
      <c r="BV89" s="25" t="s">
        <v>86</v>
      </c>
      <c r="BW89" s="25" t="s">
        <v>87</v>
      </c>
      <c r="BX89" s="25" t="s">
        <v>88</v>
      </c>
      <c r="BY89" s="25" t="s">
        <v>89</v>
      </c>
      <c r="BZ89" s="25" t="s">
        <v>90</v>
      </c>
      <c r="CA89" s="25" t="s">
        <v>91</v>
      </c>
      <c r="CB89" s="25" t="s">
        <v>92</v>
      </c>
      <c r="CC89" s="25" t="s">
        <v>93</v>
      </c>
    </row>
    <row r="90" spans="1:81" x14ac:dyDescent="0.25">
      <c r="A90" s="24" t="b">
        <v>1</v>
      </c>
      <c r="B90" s="25" t="s">
        <v>272</v>
      </c>
      <c r="C90" s="25" t="s">
        <v>272</v>
      </c>
      <c r="D90" s="25" t="s">
        <v>272</v>
      </c>
      <c r="E90" s="25" t="s">
        <v>272</v>
      </c>
      <c r="F90" s="25" t="s">
        <v>271</v>
      </c>
      <c r="G90" s="25" t="s">
        <v>272</v>
      </c>
      <c r="H90" s="25" t="s">
        <v>271</v>
      </c>
      <c r="I90" s="25" t="s">
        <v>272</v>
      </c>
      <c r="J90" s="25" t="s">
        <v>271</v>
      </c>
      <c r="K90" s="25" t="s">
        <v>272</v>
      </c>
      <c r="L90" s="25" t="s">
        <v>272</v>
      </c>
      <c r="M90" s="25" t="s">
        <v>271</v>
      </c>
      <c r="N90" s="25" t="s">
        <v>271</v>
      </c>
      <c r="O90" s="25" t="s">
        <v>271</v>
      </c>
      <c r="P90" s="25" t="s">
        <v>272</v>
      </c>
      <c r="Q90" s="25" t="s">
        <v>272</v>
      </c>
      <c r="R90" s="25" t="s">
        <v>272</v>
      </c>
      <c r="S90" s="25" t="s">
        <v>272</v>
      </c>
      <c r="T90" s="25" t="s">
        <v>272</v>
      </c>
      <c r="U90" s="25" t="s">
        <v>271</v>
      </c>
      <c r="V90" s="25" t="s">
        <v>272</v>
      </c>
      <c r="W90" s="25" t="s">
        <v>272</v>
      </c>
      <c r="X90" s="25" t="s">
        <v>272</v>
      </c>
      <c r="Y90" s="25" t="s">
        <v>272</v>
      </c>
      <c r="Z90" s="25" t="s">
        <v>271</v>
      </c>
      <c r="AA90" s="25" t="s">
        <v>272</v>
      </c>
      <c r="AB90" s="25" t="s">
        <v>271</v>
      </c>
      <c r="AC90" s="25" t="s">
        <v>271</v>
      </c>
      <c r="AD90" s="25" t="s">
        <v>271</v>
      </c>
      <c r="AE90" s="25" t="s">
        <v>271</v>
      </c>
      <c r="AF90" s="25" t="s">
        <v>271</v>
      </c>
      <c r="AG90" s="25" t="s">
        <v>272</v>
      </c>
      <c r="AH90" s="25" t="s">
        <v>271</v>
      </c>
      <c r="AI90" s="25" t="s">
        <v>272</v>
      </c>
      <c r="AJ90" s="25" t="s">
        <v>271</v>
      </c>
      <c r="AK90" s="25" t="s">
        <v>271</v>
      </c>
      <c r="AL90" s="25" t="s">
        <v>271</v>
      </c>
      <c r="AM90" s="25" t="s">
        <v>272</v>
      </c>
      <c r="AN90" s="25" t="s">
        <v>271</v>
      </c>
      <c r="AO90" s="25" t="s">
        <v>271</v>
      </c>
      <c r="AP90" s="25" t="s">
        <v>271</v>
      </c>
      <c r="AQ90" s="25" t="s">
        <v>271</v>
      </c>
      <c r="AR90" s="25" t="s">
        <v>272</v>
      </c>
      <c r="AS90" s="25" t="s">
        <v>271</v>
      </c>
      <c r="AT90" s="25" t="s">
        <v>271</v>
      </c>
      <c r="AU90" s="25" t="s">
        <v>271</v>
      </c>
      <c r="AV90" s="25" t="s">
        <v>271</v>
      </c>
      <c r="AW90" s="25" t="s">
        <v>272</v>
      </c>
      <c r="AX90" s="25" t="s">
        <v>271</v>
      </c>
      <c r="AY90" s="25" t="s">
        <v>271</v>
      </c>
      <c r="AZ90" s="25" t="s">
        <v>271</v>
      </c>
      <c r="BA90" s="25" t="s">
        <v>271</v>
      </c>
      <c r="BB90" s="25" t="s">
        <v>272</v>
      </c>
      <c r="BC90" s="25" t="s">
        <v>271</v>
      </c>
      <c r="BD90" s="25" t="s">
        <v>272</v>
      </c>
      <c r="BE90" s="25" t="s">
        <v>271</v>
      </c>
      <c r="BF90" s="25" t="s">
        <v>271</v>
      </c>
      <c r="BG90" s="25" t="s">
        <v>272</v>
      </c>
      <c r="BH90" s="25" t="s">
        <v>272</v>
      </c>
      <c r="BI90" s="25" t="s">
        <v>272</v>
      </c>
      <c r="BJ90" s="25" t="s">
        <v>272</v>
      </c>
      <c r="BK90" s="25" t="s">
        <v>272</v>
      </c>
      <c r="BL90" s="25" t="s">
        <v>271</v>
      </c>
      <c r="BM90" s="25" t="s">
        <v>271</v>
      </c>
      <c r="BN90" s="25" t="s">
        <v>272</v>
      </c>
      <c r="BO90" s="25" t="s">
        <v>272</v>
      </c>
      <c r="BP90" s="25" t="s">
        <v>271</v>
      </c>
      <c r="BQ90" s="25" t="s">
        <v>271</v>
      </c>
      <c r="BR90" s="25" t="s">
        <v>272</v>
      </c>
      <c r="BS90" s="25" t="s">
        <v>271</v>
      </c>
      <c r="BT90" s="25" t="s">
        <v>272</v>
      </c>
      <c r="BU90" s="25" t="s">
        <v>272</v>
      </c>
      <c r="BV90" s="25" t="s">
        <v>271</v>
      </c>
      <c r="BW90" s="25" t="s">
        <v>272</v>
      </c>
      <c r="BX90" s="25" t="s">
        <v>272</v>
      </c>
      <c r="BY90" s="25" t="s">
        <v>272</v>
      </c>
      <c r="BZ90" s="25" t="s">
        <v>271</v>
      </c>
      <c r="CA90" s="25" t="s">
        <v>271</v>
      </c>
      <c r="CB90" s="25" t="s">
        <v>271</v>
      </c>
      <c r="CC90" s="25" t="s">
        <v>271</v>
      </c>
    </row>
    <row r="91" spans="1:81" x14ac:dyDescent="0.25">
      <c r="A91" s="23" t="b">
        <v>0</v>
      </c>
      <c r="B91" s="25" t="s">
        <v>271</v>
      </c>
      <c r="C91" s="25" t="s">
        <v>271</v>
      </c>
      <c r="D91" s="25" t="s">
        <v>271</v>
      </c>
      <c r="E91" s="25" t="s">
        <v>271</v>
      </c>
      <c r="F91" s="25" t="s">
        <v>272</v>
      </c>
      <c r="G91" s="25" t="s">
        <v>271</v>
      </c>
      <c r="H91" s="25" t="s">
        <v>272</v>
      </c>
      <c r="I91" s="25" t="s">
        <v>271</v>
      </c>
      <c r="J91" s="25" t="s">
        <v>272</v>
      </c>
      <c r="K91" s="25" t="s">
        <v>271</v>
      </c>
      <c r="L91" s="25" t="s">
        <v>271</v>
      </c>
      <c r="M91" s="25" t="s">
        <v>272</v>
      </c>
      <c r="N91" s="25" t="s">
        <v>272</v>
      </c>
      <c r="O91" s="25" t="s">
        <v>272</v>
      </c>
      <c r="P91" s="25" t="s">
        <v>271</v>
      </c>
      <c r="Q91" s="25" t="s">
        <v>271</v>
      </c>
      <c r="R91" s="25" t="s">
        <v>271</v>
      </c>
      <c r="S91" s="25" t="s">
        <v>271</v>
      </c>
      <c r="T91" s="25" t="s">
        <v>271</v>
      </c>
      <c r="U91" s="25" t="s">
        <v>272</v>
      </c>
      <c r="V91" s="25" t="s">
        <v>271</v>
      </c>
      <c r="W91" s="25" t="s">
        <v>271</v>
      </c>
      <c r="X91" s="25" t="s">
        <v>271</v>
      </c>
      <c r="Y91" s="25" t="s">
        <v>271</v>
      </c>
      <c r="Z91" s="25" t="s">
        <v>272</v>
      </c>
      <c r="AA91" s="25" t="s">
        <v>271</v>
      </c>
      <c r="AB91" s="25" t="s">
        <v>272</v>
      </c>
      <c r="AC91" s="25" t="s">
        <v>272</v>
      </c>
      <c r="AD91" s="25" t="s">
        <v>272</v>
      </c>
      <c r="AE91" s="25" t="s">
        <v>272</v>
      </c>
      <c r="AF91" s="25" t="s">
        <v>272</v>
      </c>
      <c r="AG91" s="25" t="s">
        <v>271</v>
      </c>
      <c r="AH91" s="25" t="s">
        <v>272</v>
      </c>
      <c r="AI91" s="25" t="s">
        <v>271</v>
      </c>
      <c r="AJ91" s="25" t="s">
        <v>272</v>
      </c>
      <c r="AK91" s="25" t="s">
        <v>272</v>
      </c>
      <c r="AL91" s="25" t="s">
        <v>272</v>
      </c>
      <c r="AM91" s="25" t="s">
        <v>271</v>
      </c>
      <c r="AN91" s="25" t="s">
        <v>272</v>
      </c>
      <c r="AO91" s="25" t="s">
        <v>272</v>
      </c>
      <c r="AP91" s="25" t="s">
        <v>272</v>
      </c>
      <c r="AQ91" s="25" t="s">
        <v>272</v>
      </c>
      <c r="AR91" s="25" t="s">
        <v>271</v>
      </c>
      <c r="AS91" s="25" t="s">
        <v>272</v>
      </c>
      <c r="AT91" s="25" t="s">
        <v>272</v>
      </c>
      <c r="AU91" s="25" t="s">
        <v>272</v>
      </c>
      <c r="AV91" s="25" t="s">
        <v>272</v>
      </c>
      <c r="AW91" s="25" t="s">
        <v>271</v>
      </c>
      <c r="AX91" s="25" t="s">
        <v>272</v>
      </c>
      <c r="AY91" s="25" t="s">
        <v>272</v>
      </c>
      <c r="AZ91" s="25" t="s">
        <v>272</v>
      </c>
      <c r="BA91" s="25" t="s">
        <v>272</v>
      </c>
      <c r="BB91" s="25" t="s">
        <v>271</v>
      </c>
      <c r="BC91" s="25" t="s">
        <v>272</v>
      </c>
      <c r="BD91" s="25" t="s">
        <v>271</v>
      </c>
      <c r="BE91" s="25" t="s">
        <v>272</v>
      </c>
      <c r="BF91" s="25" t="s">
        <v>272</v>
      </c>
      <c r="BG91" s="25" t="s">
        <v>271</v>
      </c>
      <c r="BH91" s="25" t="s">
        <v>271</v>
      </c>
      <c r="BI91" s="25" t="s">
        <v>271</v>
      </c>
      <c r="BJ91" s="25" t="s">
        <v>271</v>
      </c>
      <c r="BK91" s="25" t="s">
        <v>271</v>
      </c>
      <c r="BL91" s="25" t="s">
        <v>272</v>
      </c>
      <c r="BM91" s="25" t="s">
        <v>272</v>
      </c>
      <c r="BN91" s="25" t="s">
        <v>271</v>
      </c>
      <c r="BO91" s="25" t="s">
        <v>271</v>
      </c>
      <c r="BP91" s="25" t="s">
        <v>272</v>
      </c>
      <c r="BQ91" s="25" t="s">
        <v>272</v>
      </c>
      <c r="BR91" s="25" t="s">
        <v>271</v>
      </c>
      <c r="BS91" s="25" t="s">
        <v>272</v>
      </c>
      <c r="BT91" s="25" t="s">
        <v>271</v>
      </c>
      <c r="BU91" s="25" t="s">
        <v>271</v>
      </c>
      <c r="BV91" s="25" t="s">
        <v>272</v>
      </c>
      <c r="BW91" s="25" t="s">
        <v>271</v>
      </c>
      <c r="BX91" s="25" t="s">
        <v>271</v>
      </c>
      <c r="BY91" s="25" t="s">
        <v>271</v>
      </c>
      <c r="BZ91" s="25" t="s">
        <v>272</v>
      </c>
      <c r="CA91" s="25" t="s">
        <v>272</v>
      </c>
      <c r="CB91" s="25" t="s">
        <v>272</v>
      </c>
      <c r="CC91" s="25" t="s">
        <v>272</v>
      </c>
    </row>
  </sheetData>
  <sheetProtection algorithmName="SHA-512" hashValue="IkX4T3hTIRtDYSrGgGciK7Dstjl3yWDURHAF4ZTBAWYuh5dBtsJ1xiXleASfZxi3m/8fYG7o8sFysDryHTtzIw==" saltValue="4jFcQXB0DhVNu9MIVbYrhA==" spinCount="100000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N48"/>
  <sheetViews>
    <sheetView zoomScale="90" zoomScaleNormal="90" workbookViewId="0">
      <pane ySplit="1" topLeftCell="A2" activePane="bottomLeft" state="frozen"/>
      <selection activeCell="H1" sqref="H1"/>
      <selection pane="bottomLeft" activeCell="CC15" sqref="CC15"/>
    </sheetView>
  </sheetViews>
  <sheetFormatPr baseColWidth="10" defaultColWidth="11.42578125" defaultRowHeight="14.25" x14ac:dyDescent="0.2"/>
  <cols>
    <col min="1" max="1" width="11.5703125" style="59" bestFit="1" customWidth="1"/>
    <col min="2" max="2" width="24.140625" style="59" customWidth="1"/>
    <col min="3" max="3" width="12.42578125" style="59" bestFit="1" customWidth="1"/>
    <col min="4" max="4" width="11.42578125" style="59"/>
    <col min="5" max="5" width="11.5703125" style="59" bestFit="1" customWidth="1"/>
    <col min="6" max="6" width="11.42578125" style="59"/>
    <col min="7" max="7" width="24.42578125" style="59" customWidth="1"/>
    <col min="8" max="8" width="21.85546875" style="59" customWidth="1"/>
    <col min="9" max="9" width="23.42578125" style="59" customWidth="1"/>
    <col min="10" max="10" width="21.85546875" style="59" customWidth="1"/>
    <col min="11" max="11" width="15.140625" style="59" customWidth="1"/>
    <col min="12" max="16384" width="11.42578125" style="59"/>
  </cols>
  <sheetData>
    <row r="1" spans="1:92" x14ac:dyDescent="0.2">
      <c r="A1" s="59" t="s">
        <v>179</v>
      </c>
      <c r="B1" s="59" t="s">
        <v>180</v>
      </c>
      <c r="C1" s="59" t="s">
        <v>181</v>
      </c>
      <c r="D1" s="59" t="s">
        <v>182</v>
      </c>
      <c r="E1" s="59" t="s">
        <v>183</v>
      </c>
      <c r="F1" s="59" t="s">
        <v>184</v>
      </c>
      <c r="G1" s="59" t="s">
        <v>157</v>
      </c>
      <c r="H1" s="59" t="s">
        <v>185</v>
      </c>
      <c r="I1" s="59" t="s">
        <v>186</v>
      </c>
      <c r="J1" s="59" t="s">
        <v>173</v>
      </c>
      <c r="K1" s="59" t="s">
        <v>187</v>
      </c>
      <c r="L1" s="59" t="s">
        <v>188</v>
      </c>
      <c r="M1" s="59" t="s">
        <v>189</v>
      </c>
      <c r="N1" s="59" t="s">
        <v>190</v>
      </c>
      <c r="O1" s="59" t="s">
        <v>191</v>
      </c>
      <c r="P1" s="59" t="s">
        <v>192</v>
      </c>
      <c r="Q1" s="59" t="s">
        <v>193</v>
      </c>
      <c r="R1" s="59" t="s">
        <v>194</v>
      </c>
      <c r="S1" s="59" t="s">
        <v>195</v>
      </c>
      <c r="T1" s="59" t="s">
        <v>196</v>
      </c>
      <c r="U1" s="59" t="s">
        <v>197</v>
      </c>
      <c r="V1" s="59" t="s">
        <v>198</v>
      </c>
      <c r="W1" s="59" t="s">
        <v>199</v>
      </c>
      <c r="X1" s="59" t="s">
        <v>200</v>
      </c>
      <c r="Y1" s="59" t="s">
        <v>201</v>
      </c>
      <c r="Z1" s="59" t="s">
        <v>202</v>
      </c>
      <c r="AA1" s="59" t="s">
        <v>203</v>
      </c>
      <c r="AB1" s="59" t="s">
        <v>204</v>
      </c>
      <c r="AC1" s="59" t="s">
        <v>205</v>
      </c>
      <c r="AD1" s="59" t="s">
        <v>206</v>
      </c>
      <c r="AE1" s="59" t="s">
        <v>207</v>
      </c>
      <c r="AF1" s="59" t="s">
        <v>208</v>
      </c>
      <c r="AG1" s="59" t="s">
        <v>209</v>
      </c>
      <c r="AH1" s="59" t="s">
        <v>210</v>
      </c>
      <c r="AI1" s="59" t="s">
        <v>211</v>
      </c>
      <c r="AJ1" s="59" t="s">
        <v>212</v>
      </c>
      <c r="AK1" s="59" t="s">
        <v>213</v>
      </c>
      <c r="AL1" s="59" t="s">
        <v>214</v>
      </c>
      <c r="AM1" s="59" t="s">
        <v>215</v>
      </c>
      <c r="AN1" s="59" t="s">
        <v>216</v>
      </c>
      <c r="AO1" s="59" t="s">
        <v>217</v>
      </c>
      <c r="AP1" s="59" t="s">
        <v>218</v>
      </c>
      <c r="AQ1" s="59" t="s">
        <v>219</v>
      </c>
      <c r="AR1" s="59" t="s">
        <v>220</v>
      </c>
      <c r="AS1" s="59" t="s">
        <v>221</v>
      </c>
      <c r="AT1" s="59" t="s">
        <v>222</v>
      </c>
      <c r="AU1" s="59" t="s">
        <v>223</v>
      </c>
      <c r="AV1" s="59" t="s">
        <v>224</v>
      </c>
      <c r="AW1" s="59" t="s">
        <v>225</v>
      </c>
      <c r="AX1" s="59" t="s">
        <v>226</v>
      </c>
      <c r="AY1" s="59" t="s">
        <v>227</v>
      </c>
      <c r="AZ1" s="59" t="s">
        <v>228</v>
      </c>
      <c r="BA1" s="59" t="s">
        <v>229</v>
      </c>
      <c r="BB1" s="59" t="s">
        <v>230</v>
      </c>
      <c r="BC1" s="59" t="s">
        <v>231</v>
      </c>
      <c r="BD1" s="59" t="s">
        <v>232</v>
      </c>
      <c r="BE1" s="59" t="s">
        <v>233</v>
      </c>
      <c r="BF1" s="59" t="s">
        <v>234</v>
      </c>
      <c r="BG1" s="59" t="s">
        <v>235</v>
      </c>
      <c r="BH1" s="59" t="s">
        <v>236</v>
      </c>
      <c r="BI1" s="59" t="s">
        <v>237</v>
      </c>
      <c r="BJ1" s="59" t="s">
        <v>238</v>
      </c>
      <c r="BK1" s="59" t="s">
        <v>239</v>
      </c>
      <c r="BL1" s="59" t="s">
        <v>240</v>
      </c>
      <c r="BM1" s="59" t="s">
        <v>241</v>
      </c>
      <c r="BN1" s="59" t="s">
        <v>242</v>
      </c>
      <c r="BO1" s="59" t="s">
        <v>243</v>
      </c>
      <c r="BP1" s="59" t="s">
        <v>244</v>
      </c>
      <c r="BQ1" s="59" t="s">
        <v>245</v>
      </c>
      <c r="BR1" s="59" t="s">
        <v>246</v>
      </c>
      <c r="BS1" s="59" t="s">
        <v>247</v>
      </c>
      <c r="BT1" s="59" t="s">
        <v>248</v>
      </c>
      <c r="BU1" s="59" t="s">
        <v>249</v>
      </c>
      <c r="BV1" s="59" t="s">
        <v>250</v>
      </c>
      <c r="BW1" s="59" t="s">
        <v>251</v>
      </c>
      <c r="BX1" s="59" t="s">
        <v>252</v>
      </c>
      <c r="BY1" s="59" t="s">
        <v>253</v>
      </c>
      <c r="BZ1" s="59" t="s">
        <v>254</v>
      </c>
      <c r="CA1" s="59" t="s">
        <v>255</v>
      </c>
      <c r="CB1" s="59" t="s">
        <v>256</v>
      </c>
      <c r="CC1" s="59" t="s">
        <v>257</v>
      </c>
      <c r="CD1" s="59" t="s">
        <v>258</v>
      </c>
      <c r="CE1" s="59" t="s">
        <v>259</v>
      </c>
      <c r="CF1" s="59" t="s">
        <v>260</v>
      </c>
      <c r="CG1" s="59" t="s">
        <v>261</v>
      </c>
      <c r="CH1" s="59" t="s">
        <v>262</v>
      </c>
      <c r="CI1" s="59" t="s">
        <v>263</v>
      </c>
      <c r="CJ1" s="59" t="s">
        <v>264</v>
      </c>
      <c r="CK1" s="59" t="s">
        <v>265</v>
      </c>
      <c r="CL1" s="59" t="s">
        <v>266</v>
      </c>
      <c r="CM1" s="59" t="s">
        <v>267</v>
      </c>
      <c r="CN1" s="59" t="s">
        <v>268</v>
      </c>
    </row>
    <row r="2" spans="1:92" x14ac:dyDescent="0.2">
      <c r="E2" s="59">
        <v>32</v>
      </c>
      <c r="F2" s="59" t="s">
        <v>146</v>
      </c>
      <c r="G2" s="59" t="s">
        <v>300</v>
      </c>
      <c r="H2" s="59" t="s">
        <v>151</v>
      </c>
      <c r="I2" s="92" t="s">
        <v>270</v>
      </c>
      <c r="J2" s="59" t="s">
        <v>156</v>
      </c>
      <c r="K2" s="59" t="s">
        <v>141</v>
      </c>
      <c r="L2" s="59" t="s">
        <v>272</v>
      </c>
      <c r="M2" s="59" t="s">
        <v>272</v>
      </c>
      <c r="N2" s="59" t="s">
        <v>271</v>
      </c>
      <c r="O2" s="59" t="s">
        <v>272</v>
      </c>
      <c r="P2" s="59" t="s">
        <v>271</v>
      </c>
      <c r="Q2" s="59" t="s">
        <v>272</v>
      </c>
      <c r="R2" s="59" t="s">
        <v>272</v>
      </c>
      <c r="S2" s="59" t="s">
        <v>272</v>
      </c>
      <c r="T2" s="59" t="s">
        <v>272</v>
      </c>
      <c r="U2" s="59" t="s">
        <v>272</v>
      </c>
      <c r="V2" s="59" t="s">
        <v>271</v>
      </c>
      <c r="W2" s="59" t="s">
        <v>272</v>
      </c>
      <c r="X2" s="59" t="s">
        <v>271</v>
      </c>
      <c r="Y2" s="59" t="s">
        <v>271</v>
      </c>
      <c r="Z2" s="59" t="s">
        <v>272</v>
      </c>
      <c r="AA2" s="59" t="s">
        <v>272</v>
      </c>
      <c r="AB2" s="59" t="s">
        <v>272</v>
      </c>
      <c r="AC2" s="59" t="s">
        <v>271</v>
      </c>
      <c r="AD2" s="59" t="s">
        <v>271</v>
      </c>
      <c r="AE2" s="59" t="s">
        <v>271</v>
      </c>
      <c r="AF2" s="59" t="s">
        <v>272</v>
      </c>
      <c r="AG2" s="59" t="s">
        <v>271</v>
      </c>
      <c r="AH2" s="59" t="s">
        <v>272</v>
      </c>
      <c r="AI2" s="59" t="s">
        <v>272</v>
      </c>
      <c r="AJ2" s="59" t="s">
        <v>272</v>
      </c>
      <c r="AK2" s="59" t="s">
        <v>271</v>
      </c>
      <c r="AL2" s="59" t="s">
        <v>271</v>
      </c>
      <c r="AM2" s="59" t="s">
        <v>271</v>
      </c>
      <c r="AN2" s="59" t="s">
        <v>271</v>
      </c>
      <c r="AO2" s="59" t="s">
        <v>271</v>
      </c>
      <c r="AP2" s="59" t="s">
        <v>271</v>
      </c>
      <c r="AQ2" s="59" t="s">
        <v>271</v>
      </c>
      <c r="AR2" s="59" t="s">
        <v>271</v>
      </c>
      <c r="AS2" s="59" t="s">
        <v>271</v>
      </c>
      <c r="AT2" s="59" t="s">
        <v>271</v>
      </c>
      <c r="AU2" s="59" t="s">
        <v>271</v>
      </c>
      <c r="AV2" s="59" t="s">
        <v>271</v>
      </c>
      <c r="AW2" s="59" t="s">
        <v>272</v>
      </c>
      <c r="AX2" s="59" t="s">
        <v>272</v>
      </c>
      <c r="AY2" s="59" t="s">
        <v>271</v>
      </c>
      <c r="AZ2" s="59" t="s">
        <v>271</v>
      </c>
      <c r="BA2" s="59" t="s">
        <v>271</v>
      </c>
      <c r="BB2" s="59" t="s">
        <v>272</v>
      </c>
      <c r="BC2" s="59" t="s">
        <v>271</v>
      </c>
      <c r="BD2" s="59" t="s">
        <v>271</v>
      </c>
      <c r="BE2" s="59" t="s">
        <v>271</v>
      </c>
      <c r="BF2" s="59" t="s">
        <v>272</v>
      </c>
      <c r="BG2" s="59" t="s">
        <v>272</v>
      </c>
      <c r="BH2" s="59" t="s">
        <v>271</v>
      </c>
      <c r="BI2" s="59" t="s">
        <v>271</v>
      </c>
      <c r="BJ2" s="59" t="s">
        <v>271</v>
      </c>
      <c r="BK2" s="59" t="s">
        <v>271</v>
      </c>
      <c r="BL2" s="59" t="s">
        <v>272</v>
      </c>
      <c r="BM2" s="59" t="s">
        <v>271</v>
      </c>
      <c r="BN2" s="59" t="s">
        <v>272</v>
      </c>
      <c r="BO2" s="59" t="s">
        <v>272</v>
      </c>
      <c r="BP2" s="59" t="s">
        <v>272</v>
      </c>
      <c r="BQ2" s="59" t="s">
        <v>272</v>
      </c>
      <c r="BR2" s="59" t="s">
        <v>272</v>
      </c>
      <c r="BS2" s="59" t="s">
        <v>272</v>
      </c>
      <c r="BT2" s="59" t="s">
        <v>272</v>
      </c>
      <c r="BU2" s="59" t="s">
        <v>272</v>
      </c>
      <c r="BV2" s="59" t="s">
        <v>271</v>
      </c>
      <c r="BW2" s="59" t="s">
        <v>271</v>
      </c>
      <c r="BX2" s="59" t="s">
        <v>272</v>
      </c>
      <c r="BY2" s="59" t="s">
        <v>272</v>
      </c>
      <c r="BZ2" s="59" t="s">
        <v>272</v>
      </c>
      <c r="CA2" s="59" t="s">
        <v>272</v>
      </c>
      <c r="CB2" s="59" t="s">
        <v>271</v>
      </c>
      <c r="CC2" s="59" t="s">
        <v>271</v>
      </c>
      <c r="CD2" s="59" t="s">
        <v>272</v>
      </c>
      <c r="CE2" s="59" t="s">
        <v>272</v>
      </c>
      <c r="CF2" s="59" t="s">
        <v>271</v>
      </c>
      <c r="CG2" s="59" t="s">
        <v>272</v>
      </c>
      <c r="CH2" s="59" t="s">
        <v>272</v>
      </c>
      <c r="CI2" s="59" t="s">
        <v>272</v>
      </c>
      <c r="CJ2" s="59" t="s">
        <v>271</v>
      </c>
      <c r="CK2" s="59" t="s">
        <v>271</v>
      </c>
      <c r="CL2" s="59" t="s">
        <v>271</v>
      </c>
      <c r="CM2" s="59" t="s">
        <v>271</v>
      </c>
    </row>
    <row r="3" spans="1:92" x14ac:dyDescent="0.2">
      <c r="E3" s="59">
        <v>46</v>
      </c>
      <c r="F3" s="59" t="s">
        <v>145</v>
      </c>
      <c r="G3" s="59" t="s">
        <v>300</v>
      </c>
      <c r="H3" s="59" t="s">
        <v>176</v>
      </c>
      <c r="I3" s="59" t="s">
        <v>154</v>
      </c>
      <c r="J3" s="59" t="s">
        <v>269</v>
      </c>
      <c r="K3" s="59" t="s">
        <v>141</v>
      </c>
      <c r="L3" s="59" t="s">
        <v>272</v>
      </c>
      <c r="M3" s="59" t="s">
        <v>271</v>
      </c>
      <c r="N3" s="59" t="s">
        <v>272</v>
      </c>
      <c r="O3" s="59" t="s">
        <v>271</v>
      </c>
      <c r="P3" s="59" t="s">
        <v>272</v>
      </c>
      <c r="Q3" s="59" t="s">
        <v>271</v>
      </c>
      <c r="R3" s="59" t="s">
        <v>271</v>
      </c>
      <c r="S3" s="59" t="s">
        <v>272</v>
      </c>
      <c r="T3" s="59" t="s">
        <v>271</v>
      </c>
      <c r="U3" s="59" t="s">
        <v>271</v>
      </c>
      <c r="V3" s="59" t="s">
        <v>271</v>
      </c>
      <c r="W3" s="59" t="s">
        <v>271</v>
      </c>
      <c r="X3" s="59" t="s">
        <v>272</v>
      </c>
      <c r="Y3" s="59" t="s">
        <v>271</v>
      </c>
      <c r="Z3" s="59" t="s">
        <v>272</v>
      </c>
      <c r="AA3" s="59" t="s">
        <v>272</v>
      </c>
      <c r="AB3" s="59" t="s">
        <v>272</v>
      </c>
      <c r="AC3" s="59" t="s">
        <v>272</v>
      </c>
      <c r="AD3" s="59" t="s">
        <v>272</v>
      </c>
      <c r="AE3" s="59" t="s">
        <v>272</v>
      </c>
      <c r="AF3" s="59" t="s">
        <v>272</v>
      </c>
      <c r="AG3" s="59" t="s">
        <v>272</v>
      </c>
      <c r="AH3" s="59" t="s">
        <v>271</v>
      </c>
      <c r="AI3" s="59" t="s">
        <v>272</v>
      </c>
      <c r="AJ3" s="59" t="s">
        <v>272</v>
      </c>
      <c r="AK3" s="59" t="s">
        <v>272</v>
      </c>
      <c r="AL3" s="59" t="s">
        <v>271</v>
      </c>
      <c r="AM3" s="59" t="s">
        <v>271</v>
      </c>
      <c r="AN3" s="59" t="s">
        <v>271</v>
      </c>
      <c r="AO3" s="59" t="s">
        <v>271</v>
      </c>
      <c r="AP3" s="59" t="s">
        <v>271</v>
      </c>
      <c r="AQ3" s="59" t="s">
        <v>272</v>
      </c>
      <c r="AR3" s="59" t="s">
        <v>271</v>
      </c>
      <c r="AS3" s="59" t="s">
        <v>271</v>
      </c>
      <c r="AT3" s="59" t="s">
        <v>272</v>
      </c>
      <c r="AU3" s="59" t="s">
        <v>271</v>
      </c>
      <c r="AV3" s="59" t="s">
        <v>271</v>
      </c>
      <c r="AW3" s="59" t="s">
        <v>272</v>
      </c>
      <c r="AX3" s="59" t="s">
        <v>271</v>
      </c>
      <c r="AY3" s="59" t="s">
        <v>271</v>
      </c>
      <c r="AZ3" s="59" t="s">
        <v>271</v>
      </c>
      <c r="BA3" s="59" t="s">
        <v>271</v>
      </c>
      <c r="BB3" s="59" t="s">
        <v>271</v>
      </c>
      <c r="BC3" s="59" t="s">
        <v>271</v>
      </c>
      <c r="BD3" s="59" t="s">
        <v>271</v>
      </c>
      <c r="BE3" s="59" t="s">
        <v>271</v>
      </c>
      <c r="BF3" s="59" t="s">
        <v>272</v>
      </c>
      <c r="BG3" s="59" t="s">
        <v>271</v>
      </c>
      <c r="BH3" s="59" t="s">
        <v>271</v>
      </c>
      <c r="BI3" s="59" t="s">
        <v>271</v>
      </c>
      <c r="BJ3" s="59" t="s">
        <v>271</v>
      </c>
      <c r="BK3" s="59" t="s">
        <v>271</v>
      </c>
      <c r="BL3" s="59" t="s">
        <v>271</v>
      </c>
      <c r="BM3" s="59" t="s">
        <v>271</v>
      </c>
      <c r="BN3" s="59" t="s">
        <v>272</v>
      </c>
      <c r="BO3" s="59" t="s">
        <v>272</v>
      </c>
      <c r="BP3" s="59" t="s">
        <v>272</v>
      </c>
      <c r="BQ3" s="59" t="s">
        <v>271</v>
      </c>
      <c r="BR3" s="59" t="s">
        <v>272</v>
      </c>
      <c r="BS3" s="59" t="s">
        <v>272</v>
      </c>
      <c r="BT3" s="59" t="s">
        <v>272</v>
      </c>
      <c r="BU3" s="59" t="s">
        <v>272</v>
      </c>
      <c r="BV3" s="59" t="s">
        <v>271</v>
      </c>
      <c r="BW3" s="59" t="s">
        <v>271</v>
      </c>
      <c r="BX3" s="59" t="s">
        <v>272</v>
      </c>
      <c r="BY3" s="59" t="s">
        <v>272</v>
      </c>
      <c r="BZ3" s="59" t="s">
        <v>272</v>
      </c>
      <c r="CA3" s="59" t="s">
        <v>271</v>
      </c>
      <c r="CB3" s="59" t="s">
        <v>271</v>
      </c>
      <c r="CC3" s="59" t="s">
        <v>271</v>
      </c>
      <c r="CD3" s="59" t="s">
        <v>272</v>
      </c>
      <c r="CE3" s="59" t="s">
        <v>272</v>
      </c>
      <c r="CF3" s="59" t="s">
        <v>271</v>
      </c>
      <c r="CG3" s="59" t="s">
        <v>272</v>
      </c>
      <c r="CH3" s="59" t="s">
        <v>272</v>
      </c>
      <c r="CI3" s="59" t="s">
        <v>271</v>
      </c>
      <c r="CJ3" s="59" t="s">
        <v>271</v>
      </c>
      <c r="CK3" s="59" t="s">
        <v>271</v>
      </c>
      <c r="CL3" s="59" t="s">
        <v>271</v>
      </c>
      <c r="CM3" s="59" t="s">
        <v>271</v>
      </c>
    </row>
    <row r="4" spans="1:92" x14ac:dyDescent="0.2">
      <c r="E4" s="59">
        <v>20</v>
      </c>
      <c r="F4" s="59" t="s">
        <v>145</v>
      </c>
      <c r="G4" s="59" t="s">
        <v>149</v>
      </c>
      <c r="H4" s="59" t="s">
        <v>151</v>
      </c>
      <c r="I4" s="59" t="s">
        <v>154</v>
      </c>
      <c r="J4" s="59" t="s">
        <v>156</v>
      </c>
      <c r="K4" s="59" t="s">
        <v>141</v>
      </c>
      <c r="L4" s="59" t="s">
        <v>272</v>
      </c>
      <c r="M4" s="59" t="s">
        <v>272</v>
      </c>
      <c r="N4" s="59" t="s">
        <v>272</v>
      </c>
      <c r="O4" s="59" t="s">
        <v>271</v>
      </c>
      <c r="P4" s="59" t="s">
        <v>271</v>
      </c>
      <c r="Q4" s="59" t="s">
        <v>272</v>
      </c>
      <c r="R4" s="59" t="s">
        <v>271</v>
      </c>
      <c r="S4" s="59" t="s">
        <v>272</v>
      </c>
      <c r="T4" s="59" t="s">
        <v>272</v>
      </c>
      <c r="U4" s="59" t="s">
        <v>272</v>
      </c>
      <c r="V4" s="59" t="s">
        <v>271</v>
      </c>
      <c r="W4" s="59" t="s">
        <v>272</v>
      </c>
      <c r="X4" s="59" t="s">
        <v>271</v>
      </c>
      <c r="Y4" s="59" t="s">
        <v>272</v>
      </c>
      <c r="Z4" s="59" t="s">
        <v>272</v>
      </c>
      <c r="AA4" s="59" t="s">
        <v>271</v>
      </c>
      <c r="AB4" s="59" t="s">
        <v>272</v>
      </c>
      <c r="AC4" s="59" t="s">
        <v>272</v>
      </c>
      <c r="AD4" s="59" t="s">
        <v>271</v>
      </c>
      <c r="AE4" s="59" t="s">
        <v>272</v>
      </c>
      <c r="AF4" s="59" t="s">
        <v>272</v>
      </c>
      <c r="AG4" s="59" t="s">
        <v>272</v>
      </c>
      <c r="AH4" s="59" t="s">
        <v>272</v>
      </c>
      <c r="AI4" s="59" t="s">
        <v>272</v>
      </c>
      <c r="AJ4" s="59" t="s">
        <v>272</v>
      </c>
      <c r="AK4" s="59" t="s">
        <v>272</v>
      </c>
      <c r="AL4" s="59" t="s">
        <v>272</v>
      </c>
      <c r="AM4" s="59" t="s">
        <v>272</v>
      </c>
      <c r="AN4" s="59" t="s">
        <v>272</v>
      </c>
      <c r="AO4" s="59" t="s">
        <v>272</v>
      </c>
      <c r="AP4" s="59" t="s">
        <v>272</v>
      </c>
      <c r="AQ4" s="59" t="s">
        <v>272</v>
      </c>
      <c r="AR4" s="59" t="s">
        <v>271</v>
      </c>
      <c r="AS4" s="59" t="s">
        <v>272</v>
      </c>
      <c r="AT4" s="59" t="s">
        <v>272</v>
      </c>
      <c r="AU4" s="59" t="s">
        <v>272</v>
      </c>
      <c r="AV4" s="59" t="s">
        <v>272</v>
      </c>
      <c r="AW4" s="59" t="s">
        <v>272</v>
      </c>
      <c r="AX4" s="59" t="s">
        <v>271</v>
      </c>
      <c r="AY4" s="59" t="s">
        <v>272</v>
      </c>
      <c r="AZ4" s="59" t="s">
        <v>272</v>
      </c>
      <c r="BA4" s="59" t="s">
        <v>272</v>
      </c>
      <c r="BB4" s="59" t="s">
        <v>272</v>
      </c>
      <c r="BC4" s="59" t="s">
        <v>272</v>
      </c>
      <c r="BD4" s="59" t="s">
        <v>271</v>
      </c>
      <c r="BE4" s="59" t="s">
        <v>272</v>
      </c>
      <c r="BF4" s="59" t="s">
        <v>272</v>
      </c>
      <c r="BG4" s="59" t="s">
        <v>272</v>
      </c>
      <c r="BH4" s="59" t="s">
        <v>271</v>
      </c>
      <c r="BI4" s="59" t="s">
        <v>271</v>
      </c>
      <c r="BJ4" s="59" t="s">
        <v>271</v>
      </c>
      <c r="BK4" s="59" t="s">
        <v>271</v>
      </c>
      <c r="BL4" s="59" t="s">
        <v>272</v>
      </c>
      <c r="BM4" s="59" t="s">
        <v>272</v>
      </c>
      <c r="BN4" s="59" t="s">
        <v>272</v>
      </c>
      <c r="BO4" s="59" t="s">
        <v>272</v>
      </c>
      <c r="BP4" s="59" t="s">
        <v>272</v>
      </c>
      <c r="BQ4" s="59" t="s">
        <v>271</v>
      </c>
      <c r="BR4" s="59" t="s">
        <v>272</v>
      </c>
      <c r="BS4" s="59" t="s">
        <v>272</v>
      </c>
      <c r="BT4" s="59" t="s">
        <v>272</v>
      </c>
      <c r="BU4" s="59" t="s">
        <v>272</v>
      </c>
      <c r="BV4" s="59" t="s">
        <v>271</v>
      </c>
      <c r="BW4" s="59" t="s">
        <v>272</v>
      </c>
      <c r="BX4" s="59" t="s">
        <v>272</v>
      </c>
      <c r="BY4" s="59" t="s">
        <v>271</v>
      </c>
      <c r="BZ4" s="59" t="s">
        <v>272</v>
      </c>
      <c r="CA4" s="59" t="s">
        <v>272</v>
      </c>
      <c r="CB4" s="59" t="s">
        <v>271</v>
      </c>
      <c r="CC4" s="59" t="s">
        <v>272</v>
      </c>
      <c r="CD4" s="59" t="s">
        <v>272</v>
      </c>
      <c r="CE4" s="59" t="s">
        <v>272</v>
      </c>
      <c r="CF4" s="59" t="s">
        <v>272</v>
      </c>
      <c r="CG4" s="59" t="s">
        <v>272</v>
      </c>
      <c r="CH4" s="59" t="s">
        <v>271</v>
      </c>
      <c r="CI4" s="59" t="s">
        <v>272</v>
      </c>
      <c r="CJ4" s="59" t="s">
        <v>272</v>
      </c>
      <c r="CK4" s="59" t="s">
        <v>271</v>
      </c>
      <c r="CL4" s="59" t="s">
        <v>272</v>
      </c>
      <c r="CM4" s="59" t="s">
        <v>272</v>
      </c>
    </row>
    <row r="5" spans="1:92" x14ac:dyDescent="0.2">
      <c r="E5" s="59">
        <v>24</v>
      </c>
      <c r="F5" s="59" t="s">
        <v>145</v>
      </c>
      <c r="G5" s="59" t="s">
        <v>299</v>
      </c>
      <c r="H5" s="59" t="s">
        <v>177</v>
      </c>
      <c r="I5" s="59" t="s">
        <v>154</v>
      </c>
      <c r="J5" s="59" t="s">
        <v>156</v>
      </c>
      <c r="K5" s="59" t="s">
        <v>142</v>
      </c>
      <c r="L5" s="59" t="s">
        <v>271</v>
      </c>
      <c r="M5" s="59" t="s">
        <v>271</v>
      </c>
      <c r="N5" s="59" t="s">
        <v>272</v>
      </c>
      <c r="O5" s="59" t="s">
        <v>272</v>
      </c>
      <c r="P5" s="59" t="s">
        <v>272</v>
      </c>
      <c r="Q5" s="59" t="s">
        <v>272</v>
      </c>
      <c r="R5" s="59" t="s">
        <v>272</v>
      </c>
      <c r="S5" s="59" t="s">
        <v>271</v>
      </c>
      <c r="T5" s="59" t="s">
        <v>272</v>
      </c>
      <c r="U5" s="59" t="s">
        <v>272</v>
      </c>
      <c r="V5" s="59" t="s">
        <v>272</v>
      </c>
      <c r="W5" s="59" t="s">
        <v>271</v>
      </c>
      <c r="X5" s="59" t="s">
        <v>272</v>
      </c>
      <c r="Y5" s="59" t="s">
        <v>272</v>
      </c>
      <c r="Z5" s="59" t="s">
        <v>271</v>
      </c>
      <c r="AA5" s="59" t="s">
        <v>271</v>
      </c>
      <c r="AB5" s="59" t="s">
        <v>272</v>
      </c>
      <c r="AC5" s="59" t="s">
        <v>271</v>
      </c>
      <c r="AD5" s="59" t="s">
        <v>272</v>
      </c>
      <c r="AE5" s="59" t="s">
        <v>271</v>
      </c>
      <c r="AF5" s="59" t="s">
        <v>272</v>
      </c>
      <c r="AG5" s="59" t="s">
        <v>271</v>
      </c>
      <c r="AH5" s="59" t="s">
        <v>271</v>
      </c>
      <c r="AI5" s="59" t="s">
        <v>271</v>
      </c>
      <c r="AJ5" s="59" t="s">
        <v>272</v>
      </c>
      <c r="AK5" s="59" t="s">
        <v>271</v>
      </c>
      <c r="AL5" s="59" t="s">
        <v>272</v>
      </c>
      <c r="AM5" s="59" t="s">
        <v>271</v>
      </c>
      <c r="AN5" s="59" t="s">
        <v>271</v>
      </c>
      <c r="AO5" s="59" t="s">
        <v>271</v>
      </c>
      <c r="AP5" s="59" t="s">
        <v>272</v>
      </c>
      <c r="AQ5" s="59" t="s">
        <v>271</v>
      </c>
      <c r="AR5" s="59" t="s">
        <v>271</v>
      </c>
      <c r="AS5" s="59" t="s">
        <v>271</v>
      </c>
      <c r="AT5" s="59" t="s">
        <v>271</v>
      </c>
      <c r="AU5" s="59" t="s">
        <v>271</v>
      </c>
      <c r="AV5" s="59" t="s">
        <v>272</v>
      </c>
      <c r="AW5" s="59" t="s">
        <v>271</v>
      </c>
      <c r="AX5" s="59" t="s">
        <v>272</v>
      </c>
      <c r="AY5" s="59" t="s">
        <v>271</v>
      </c>
      <c r="AZ5" s="59" t="s">
        <v>272</v>
      </c>
      <c r="BA5" s="59" t="s">
        <v>272</v>
      </c>
      <c r="BB5" s="59" t="s">
        <v>271</v>
      </c>
      <c r="BC5" s="59" t="s">
        <v>271</v>
      </c>
      <c r="BD5" s="59" t="s">
        <v>272</v>
      </c>
      <c r="BE5" s="59" t="s">
        <v>271</v>
      </c>
      <c r="BF5" s="59" t="s">
        <v>272</v>
      </c>
      <c r="BG5" s="59" t="s">
        <v>271</v>
      </c>
      <c r="BH5" s="59" t="s">
        <v>271</v>
      </c>
      <c r="BI5" s="59" t="s">
        <v>272</v>
      </c>
      <c r="BJ5" s="59" t="s">
        <v>272</v>
      </c>
      <c r="BK5" s="59" t="s">
        <v>272</v>
      </c>
      <c r="BL5" s="59" t="s">
        <v>272</v>
      </c>
      <c r="BM5" s="59" t="s">
        <v>272</v>
      </c>
      <c r="BN5" s="59" t="s">
        <v>271</v>
      </c>
      <c r="BO5" s="59" t="s">
        <v>271</v>
      </c>
      <c r="BP5" s="59" t="s">
        <v>272</v>
      </c>
      <c r="BQ5" s="59" t="s">
        <v>272</v>
      </c>
      <c r="BR5" s="59" t="s">
        <v>271</v>
      </c>
      <c r="BS5" s="59" t="s">
        <v>271</v>
      </c>
      <c r="BT5" s="59" t="s">
        <v>271</v>
      </c>
      <c r="BU5" s="59" t="s">
        <v>271</v>
      </c>
      <c r="BV5" s="59" t="s">
        <v>272</v>
      </c>
      <c r="BW5" s="59" t="s">
        <v>271</v>
      </c>
      <c r="BX5" s="59" t="s">
        <v>272</v>
      </c>
      <c r="BY5" s="59" t="s">
        <v>271</v>
      </c>
      <c r="BZ5" s="59" t="s">
        <v>271</v>
      </c>
      <c r="CA5" s="59" t="s">
        <v>272</v>
      </c>
      <c r="CB5" s="59" t="s">
        <v>271</v>
      </c>
      <c r="CC5" s="59" t="s">
        <v>271</v>
      </c>
      <c r="CD5" s="59" t="s">
        <v>271</v>
      </c>
      <c r="CE5" s="59" t="s">
        <v>272</v>
      </c>
      <c r="CF5" s="59" t="s">
        <v>271</v>
      </c>
      <c r="CG5" s="59" t="s">
        <v>271</v>
      </c>
      <c r="CH5" s="59" t="s">
        <v>272</v>
      </c>
      <c r="CI5" s="59" t="s">
        <v>271</v>
      </c>
      <c r="CJ5" s="59" t="s">
        <v>272</v>
      </c>
      <c r="CK5" s="59" t="s">
        <v>271</v>
      </c>
      <c r="CL5" s="59" t="s">
        <v>271</v>
      </c>
      <c r="CM5" s="59" t="s">
        <v>271</v>
      </c>
    </row>
    <row r="6" spans="1:92" x14ac:dyDescent="0.2">
      <c r="E6" s="59">
        <v>56</v>
      </c>
      <c r="F6" s="59" t="s">
        <v>145</v>
      </c>
      <c r="G6" s="59" t="s">
        <v>149</v>
      </c>
      <c r="H6" s="59" t="s">
        <v>177</v>
      </c>
      <c r="I6" s="59" t="s">
        <v>275</v>
      </c>
      <c r="J6" s="59" t="s">
        <v>156</v>
      </c>
      <c r="K6" s="59" t="s">
        <v>142</v>
      </c>
      <c r="L6" s="59" t="s">
        <v>272</v>
      </c>
      <c r="M6" s="59" t="s">
        <v>272</v>
      </c>
      <c r="N6" s="59" t="s">
        <v>272</v>
      </c>
      <c r="O6" s="59" t="s">
        <v>271</v>
      </c>
      <c r="P6" s="59" t="s">
        <v>271</v>
      </c>
      <c r="Q6" s="59" t="s">
        <v>272</v>
      </c>
      <c r="R6" s="59" t="s">
        <v>271</v>
      </c>
      <c r="S6" s="59" t="s">
        <v>272</v>
      </c>
      <c r="T6" s="59" t="s">
        <v>271</v>
      </c>
      <c r="U6" s="59" t="s">
        <v>272</v>
      </c>
      <c r="V6" s="59" t="s">
        <v>272</v>
      </c>
      <c r="W6" s="59" t="s">
        <v>272</v>
      </c>
      <c r="X6" s="59" t="s">
        <v>271</v>
      </c>
      <c r="Y6" s="59" t="s">
        <v>271</v>
      </c>
      <c r="Z6" s="59" t="s">
        <v>272</v>
      </c>
      <c r="AA6" s="59" t="s">
        <v>272</v>
      </c>
      <c r="AB6" s="59" t="s">
        <v>272</v>
      </c>
      <c r="AC6" s="59" t="s">
        <v>272</v>
      </c>
      <c r="AD6" s="59" t="s">
        <v>272</v>
      </c>
      <c r="AE6" s="59" t="s">
        <v>271</v>
      </c>
      <c r="AF6" s="59" t="s">
        <v>272</v>
      </c>
      <c r="AG6" s="59" t="s">
        <v>271</v>
      </c>
      <c r="AH6" s="59" t="s">
        <v>271</v>
      </c>
      <c r="AI6" s="59" t="s">
        <v>272</v>
      </c>
      <c r="AJ6" s="59" t="s">
        <v>272</v>
      </c>
      <c r="AK6" s="59" t="s">
        <v>272</v>
      </c>
      <c r="AL6" s="59" t="s">
        <v>271</v>
      </c>
      <c r="AM6" s="59" t="s">
        <v>271</v>
      </c>
      <c r="AN6" s="59" t="s">
        <v>271</v>
      </c>
      <c r="AO6" s="59" t="s">
        <v>272</v>
      </c>
      <c r="AP6" s="59" t="s">
        <v>271</v>
      </c>
      <c r="AQ6" s="59" t="s">
        <v>271</v>
      </c>
      <c r="AR6" s="59" t="s">
        <v>272</v>
      </c>
      <c r="AS6" s="59" t="s">
        <v>272</v>
      </c>
      <c r="AT6" s="59" t="s">
        <v>272</v>
      </c>
      <c r="AU6" s="59" t="s">
        <v>272</v>
      </c>
      <c r="AV6" s="59" t="s">
        <v>272</v>
      </c>
      <c r="AW6" s="59" t="s">
        <v>272</v>
      </c>
      <c r="AX6" s="59" t="s">
        <v>271</v>
      </c>
      <c r="AY6" s="59" t="s">
        <v>271</v>
      </c>
      <c r="AZ6" s="59" t="s">
        <v>271</v>
      </c>
      <c r="BA6" s="59" t="s">
        <v>271</v>
      </c>
      <c r="BB6" s="59" t="s">
        <v>272</v>
      </c>
      <c r="BC6" s="59" t="s">
        <v>272</v>
      </c>
      <c r="BD6" s="59" t="s">
        <v>271</v>
      </c>
      <c r="BE6" s="59" t="s">
        <v>271</v>
      </c>
      <c r="BF6" s="59" t="s">
        <v>271</v>
      </c>
      <c r="BG6" s="59" t="s">
        <v>272</v>
      </c>
      <c r="BH6" s="59" t="s">
        <v>271</v>
      </c>
      <c r="BI6" s="59" t="s">
        <v>271</v>
      </c>
      <c r="BJ6" s="59" t="s">
        <v>271</v>
      </c>
      <c r="BK6" s="59" t="s">
        <v>271</v>
      </c>
      <c r="BL6" s="59" t="s">
        <v>271</v>
      </c>
      <c r="BM6" s="59" t="s">
        <v>271</v>
      </c>
      <c r="BN6" s="59" t="s">
        <v>272</v>
      </c>
      <c r="BO6" s="59" t="s">
        <v>272</v>
      </c>
      <c r="BP6" s="59" t="s">
        <v>272</v>
      </c>
      <c r="BQ6" s="59" t="s">
        <v>272</v>
      </c>
      <c r="BR6" s="59" t="s">
        <v>272</v>
      </c>
      <c r="BS6" s="59" t="s">
        <v>272</v>
      </c>
      <c r="BT6" s="59" t="s">
        <v>272</v>
      </c>
      <c r="BU6" s="59" t="s">
        <v>272</v>
      </c>
      <c r="BV6" s="59" t="s">
        <v>271</v>
      </c>
      <c r="BW6" s="59" t="s">
        <v>271</v>
      </c>
      <c r="BX6" s="59" t="s">
        <v>272</v>
      </c>
      <c r="BY6" s="59" t="s">
        <v>271</v>
      </c>
      <c r="BZ6" s="59" t="s">
        <v>272</v>
      </c>
      <c r="CA6" s="59" t="s">
        <v>272</v>
      </c>
      <c r="CB6" s="59" t="s">
        <v>271</v>
      </c>
      <c r="CC6" s="59" t="s">
        <v>271</v>
      </c>
      <c r="CD6" s="59" t="s">
        <v>271</v>
      </c>
      <c r="CE6" s="59" t="s">
        <v>272</v>
      </c>
      <c r="CF6" s="59" t="s">
        <v>271</v>
      </c>
      <c r="CG6" s="59" t="s">
        <v>272</v>
      </c>
      <c r="CH6" s="59" t="s">
        <v>272</v>
      </c>
      <c r="CI6" s="59" t="s">
        <v>272</v>
      </c>
      <c r="CJ6" s="59" t="s">
        <v>271</v>
      </c>
      <c r="CK6" s="59" t="s">
        <v>271</v>
      </c>
      <c r="CL6" s="59" t="s">
        <v>271</v>
      </c>
      <c r="CM6" s="59" t="s">
        <v>271</v>
      </c>
    </row>
    <row r="7" spans="1:92" x14ac:dyDescent="0.2">
      <c r="E7" s="59">
        <v>34</v>
      </c>
      <c r="F7" s="59" t="s">
        <v>146</v>
      </c>
      <c r="G7" s="59" t="s">
        <v>299</v>
      </c>
      <c r="H7" s="59" t="s">
        <v>151</v>
      </c>
      <c r="I7" s="92" t="s">
        <v>270</v>
      </c>
      <c r="J7" s="59" t="s">
        <v>156</v>
      </c>
      <c r="K7" s="59" t="s">
        <v>141</v>
      </c>
      <c r="L7" s="59" t="s">
        <v>272</v>
      </c>
      <c r="M7" s="59" t="s">
        <v>272</v>
      </c>
      <c r="N7" s="59" t="s">
        <v>272</v>
      </c>
      <c r="O7" s="59" t="s">
        <v>272</v>
      </c>
      <c r="P7" s="59" t="s">
        <v>271</v>
      </c>
      <c r="Q7" s="59" t="s">
        <v>271</v>
      </c>
      <c r="R7" s="59" t="s">
        <v>272</v>
      </c>
      <c r="S7" s="59" t="s">
        <v>272</v>
      </c>
      <c r="T7" s="59" t="s">
        <v>271</v>
      </c>
      <c r="U7" s="59" t="s">
        <v>272</v>
      </c>
      <c r="V7" s="59" t="s">
        <v>272</v>
      </c>
      <c r="W7" s="59" t="s">
        <v>271</v>
      </c>
      <c r="X7" s="59" t="s">
        <v>271</v>
      </c>
      <c r="Y7" s="59" t="s">
        <v>271</v>
      </c>
      <c r="Z7" s="59" t="s">
        <v>272</v>
      </c>
      <c r="AA7" s="59" t="s">
        <v>272</v>
      </c>
      <c r="AB7" s="59" t="s">
        <v>272</v>
      </c>
      <c r="AC7" s="59" t="s">
        <v>272</v>
      </c>
      <c r="AD7" s="59" t="s">
        <v>272</v>
      </c>
      <c r="AE7" s="59" t="s">
        <v>271</v>
      </c>
      <c r="AF7" s="59" t="s">
        <v>272</v>
      </c>
      <c r="AG7" s="59" t="s">
        <v>272</v>
      </c>
      <c r="AH7" s="59" t="s">
        <v>271</v>
      </c>
      <c r="AI7" s="59" t="s">
        <v>272</v>
      </c>
      <c r="AJ7" s="59" t="s">
        <v>271</v>
      </c>
      <c r="AK7" s="59" t="s">
        <v>272</v>
      </c>
      <c r="AL7" s="59" t="s">
        <v>271</v>
      </c>
      <c r="AM7" s="59" t="s">
        <v>271</v>
      </c>
      <c r="AN7" s="59" t="s">
        <v>271</v>
      </c>
      <c r="AO7" s="59" t="s">
        <v>271</v>
      </c>
      <c r="AP7" s="59" t="s">
        <v>271</v>
      </c>
      <c r="AQ7" s="59" t="s">
        <v>272</v>
      </c>
      <c r="AR7" s="59" t="s">
        <v>271</v>
      </c>
      <c r="AS7" s="59" t="s">
        <v>272</v>
      </c>
      <c r="AT7" s="59" t="s">
        <v>271</v>
      </c>
      <c r="AU7" s="59" t="s">
        <v>271</v>
      </c>
      <c r="AV7" s="59" t="s">
        <v>271</v>
      </c>
      <c r="AW7" s="59" t="s">
        <v>271</v>
      </c>
      <c r="AX7" s="59" t="s">
        <v>271</v>
      </c>
      <c r="AY7" s="59" t="s">
        <v>271</v>
      </c>
      <c r="AZ7" s="59" t="s">
        <v>271</v>
      </c>
      <c r="BA7" s="59" t="s">
        <v>272</v>
      </c>
      <c r="BB7" s="59" t="s">
        <v>272</v>
      </c>
      <c r="BC7" s="59" t="s">
        <v>271</v>
      </c>
      <c r="BD7" s="59" t="s">
        <v>271</v>
      </c>
      <c r="BE7" s="59" t="s">
        <v>271</v>
      </c>
      <c r="BF7" s="59" t="s">
        <v>272</v>
      </c>
      <c r="BG7" s="59" t="s">
        <v>272</v>
      </c>
      <c r="BH7" s="59" t="s">
        <v>272</v>
      </c>
      <c r="BI7" s="59" t="s">
        <v>271</v>
      </c>
      <c r="BJ7" s="59" t="s">
        <v>271</v>
      </c>
      <c r="BK7" s="59" t="s">
        <v>271</v>
      </c>
      <c r="BL7" s="59" t="s">
        <v>271</v>
      </c>
      <c r="BM7" s="59" t="s">
        <v>271</v>
      </c>
      <c r="BN7" s="59" t="s">
        <v>272</v>
      </c>
      <c r="BO7" s="59" t="s">
        <v>272</v>
      </c>
      <c r="BP7" s="59" t="s">
        <v>272</v>
      </c>
      <c r="BQ7" s="59" t="s">
        <v>272</v>
      </c>
      <c r="BR7" s="59" t="s">
        <v>272</v>
      </c>
      <c r="BS7" s="59" t="s">
        <v>272</v>
      </c>
      <c r="BT7" s="59" t="s">
        <v>271</v>
      </c>
      <c r="BU7" s="59" t="s">
        <v>272</v>
      </c>
      <c r="BV7" s="59" t="s">
        <v>271</v>
      </c>
      <c r="BW7" s="59" t="s">
        <v>272</v>
      </c>
      <c r="BX7" s="59" t="s">
        <v>272</v>
      </c>
      <c r="BY7" s="59" t="s">
        <v>272</v>
      </c>
      <c r="BZ7" s="59" t="s">
        <v>271</v>
      </c>
      <c r="CA7" s="59" t="s">
        <v>272</v>
      </c>
      <c r="CB7" s="59" t="s">
        <v>271</v>
      </c>
      <c r="CC7" s="59" t="s">
        <v>271</v>
      </c>
      <c r="CD7" s="59" t="s">
        <v>271</v>
      </c>
      <c r="CE7" s="59" t="s">
        <v>272</v>
      </c>
      <c r="CF7" s="59" t="s">
        <v>271</v>
      </c>
      <c r="CG7" s="59" t="s">
        <v>272</v>
      </c>
      <c r="CH7" s="59" t="s">
        <v>272</v>
      </c>
      <c r="CI7" s="59" t="s">
        <v>272</v>
      </c>
      <c r="CJ7" s="59" t="s">
        <v>271</v>
      </c>
      <c r="CK7" s="59" t="s">
        <v>271</v>
      </c>
      <c r="CL7" s="59" t="s">
        <v>271</v>
      </c>
      <c r="CM7" s="59" t="s">
        <v>271</v>
      </c>
    </row>
    <row r="8" spans="1:92" x14ac:dyDescent="0.2">
      <c r="E8" s="59">
        <v>34</v>
      </c>
      <c r="F8" s="59" t="s">
        <v>145</v>
      </c>
      <c r="G8" s="59" t="s">
        <v>299</v>
      </c>
      <c r="H8" s="59" t="s">
        <v>151</v>
      </c>
      <c r="I8" s="59" t="s">
        <v>154</v>
      </c>
      <c r="J8" s="59" t="s">
        <v>155</v>
      </c>
      <c r="K8" s="59" t="s">
        <v>141</v>
      </c>
      <c r="L8" s="59" t="s">
        <v>272</v>
      </c>
      <c r="M8" s="59" t="s">
        <v>272</v>
      </c>
      <c r="N8" s="59" t="s">
        <v>272</v>
      </c>
      <c r="O8" s="59" t="s">
        <v>272</v>
      </c>
      <c r="P8" s="59" t="s">
        <v>271</v>
      </c>
      <c r="Q8" s="59" t="s">
        <v>272</v>
      </c>
      <c r="R8" s="59" t="s">
        <v>271</v>
      </c>
      <c r="S8" s="59" t="s">
        <v>272</v>
      </c>
      <c r="T8" s="59" t="s">
        <v>272</v>
      </c>
      <c r="U8" s="59" t="s">
        <v>272</v>
      </c>
      <c r="V8" s="59" t="s">
        <v>271</v>
      </c>
      <c r="W8" s="59" t="s">
        <v>271</v>
      </c>
      <c r="X8" s="59" t="s">
        <v>271</v>
      </c>
      <c r="Y8" s="59" t="s">
        <v>271</v>
      </c>
      <c r="Z8" s="59" t="s">
        <v>272</v>
      </c>
      <c r="AA8" s="59" t="s">
        <v>272</v>
      </c>
      <c r="AB8" s="59" t="s">
        <v>272</v>
      </c>
      <c r="AC8" s="59" t="s">
        <v>272</v>
      </c>
      <c r="AD8" s="59" t="s">
        <v>272</v>
      </c>
      <c r="AE8" s="59" t="s">
        <v>271</v>
      </c>
      <c r="AF8" s="59" t="s">
        <v>272</v>
      </c>
      <c r="AG8" s="59" t="s">
        <v>272</v>
      </c>
      <c r="AH8" s="59" t="s">
        <v>272</v>
      </c>
      <c r="AI8" s="59" t="s">
        <v>272</v>
      </c>
      <c r="AJ8" s="59" t="s">
        <v>272</v>
      </c>
      <c r="AK8" s="59" t="s">
        <v>272</v>
      </c>
      <c r="AL8" s="59" t="s">
        <v>271</v>
      </c>
      <c r="AM8" s="59" t="s">
        <v>271</v>
      </c>
      <c r="AN8" s="59" t="s">
        <v>271</v>
      </c>
      <c r="AO8" s="59" t="s">
        <v>271</v>
      </c>
      <c r="AP8" s="59" t="s">
        <v>271</v>
      </c>
      <c r="AQ8" s="59" t="s">
        <v>272</v>
      </c>
      <c r="AR8" s="59" t="s">
        <v>271</v>
      </c>
      <c r="AS8" s="59" t="s">
        <v>271</v>
      </c>
      <c r="AT8" s="59" t="s">
        <v>271</v>
      </c>
      <c r="AU8" s="59" t="s">
        <v>271</v>
      </c>
      <c r="AV8" s="59" t="s">
        <v>271</v>
      </c>
      <c r="AW8" s="59" t="s">
        <v>272</v>
      </c>
      <c r="AX8" s="59" t="s">
        <v>271</v>
      </c>
      <c r="AY8" s="59" t="s">
        <v>271</v>
      </c>
      <c r="AZ8" s="59" t="s">
        <v>271</v>
      </c>
      <c r="BA8" s="59" t="s">
        <v>272</v>
      </c>
      <c r="BB8" s="59" t="s">
        <v>272</v>
      </c>
      <c r="BC8" s="59" t="s">
        <v>271</v>
      </c>
      <c r="BD8" s="59" t="s">
        <v>271</v>
      </c>
      <c r="BE8" s="59" t="s">
        <v>271</v>
      </c>
      <c r="BF8" s="59" t="s">
        <v>271</v>
      </c>
      <c r="BG8" s="59" t="s">
        <v>272</v>
      </c>
      <c r="BH8" s="59" t="s">
        <v>271</v>
      </c>
      <c r="BI8" s="59" t="s">
        <v>271</v>
      </c>
      <c r="BJ8" s="59" t="s">
        <v>271</v>
      </c>
      <c r="BK8" s="59" t="s">
        <v>271</v>
      </c>
      <c r="BL8" s="59" t="s">
        <v>272</v>
      </c>
      <c r="BM8" s="59" t="s">
        <v>271</v>
      </c>
      <c r="BN8" s="59" t="s">
        <v>272</v>
      </c>
      <c r="BO8" s="59" t="s">
        <v>272</v>
      </c>
      <c r="BP8" s="59" t="s">
        <v>272</v>
      </c>
      <c r="BQ8" s="59" t="s">
        <v>272</v>
      </c>
      <c r="BR8" s="59" t="s">
        <v>272</v>
      </c>
      <c r="BS8" s="59" t="s">
        <v>272</v>
      </c>
      <c r="BT8" s="59" t="s">
        <v>271</v>
      </c>
      <c r="BU8" s="59" t="s">
        <v>272</v>
      </c>
      <c r="BV8" s="59" t="s">
        <v>271</v>
      </c>
      <c r="BW8" s="59" t="s">
        <v>271</v>
      </c>
      <c r="BX8" s="59" t="s">
        <v>272</v>
      </c>
      <c r="BY8" s="59" t="s">
        <v>272</v>
      </c>
      <c r="BZ8" s="59" t="s">
        <v>271</v>
      </c>
      <c r="CA8" s="59" t="s">
        <v>271</v>
      </c>
      <c r="CB8" s="59" t="s">
        <v>272</v>
      </c>
      <c r="CC8" s="59" t="s">
        <v>271</v>
      </c>
      <c r="CD8" s="59" t="s">
        <v>272</v>
      </c>
      <c r="CE8" s="59" t="s">
        <v>272</v>
      </c>
      <c r="CF8" s="59" t="s">
        <v>271</v>
      </c>
      <c r="CG8" s="59" t="s">
        <v>272</v>
      </c>
      <c r="CH8" s="59" t="s">
        <v>272</v>
      </c>
      <c r="CI8" s="59" t="s">
        <v>272</v>
      </c>
      <c r="CJ8" s="59" t="s">
        <v>271</v>
      </c>
      <c r="CK8" s="59" t="s">
        <v>271</v>
      </c>
      <c r="CL8" s="59" t="s">
        <v>271</v>
      </c>
      <c r="CM8" s="59" t="s">
        <v>271</v>
      </c>
    </row>
    <row r="9" spans="1:92" x14ac:dyDescent="0.2">
      <c r="E9" s="59">
        <v>23</v>
      </c>
      <c r="F9" s="59" t="s">
        <v>146</v>
      </c>
      <c r="G9" s="59" t="s">
        <v>300</v>
      </c>
      <c r="H9" s="59" t="s">
        <v>151</v>
      </c>
      <c r="I9" s="92" t="s">
        <v>270</v>
      </c>
      <c r="J9" s="59" t="s">
        <v>156</v>
      </c>
      <c r="K9" s="59" t="s">
        <v>141</v>
      </c>
      <c r="L9" s="59" t="s">
        <v>272</v>
      </c>
      <c r="M9" s="59" t="s">
        <v>272</v>
      </c>
      <c r="N9" s="59" t="s">
        <v>272</v>
      </c>
      <c r="O9" s="59" t="s">
        <v>272</v>
      </c>
      <c r="P9" s="59" t="s">
        <v>272</v>
      </c>
      <c r="Q9" s="59" t="s">
        <v>271</v>
      </c>
      <c r="R9" s="59" t="s">
        <v>271</v>
      </c>
      <c r="S9" s="59" t="s">
        <v>271</v>
      </c>
      <c r="T9" s="59" t="s">
        <v>272</v>
      </c>
      <c r="U9" s="59" t="s">
        <v>272</v>
      </c>
      <c r="V9" s="59" t="s">
        <v>272</v>
      </c>
      <c r="W9" s="59" t="s">
        <v>272</v>
      </c>
      <c r="X9" s="59" t="s">
        <v>271</v>
      </c>
      <c r="Y9" s="59" t="s">
        <v>272</v>
      </c>
      <c r="Z9" s="59" t="s">
        <v>271</v>
      </c>
      <c r="AA9" s="59" t="s">
        <v>272</v>
      </c>
      <c r="AB9" s="59" t="s">
        <v>272</v>
      </c>
      <c r="AC9" s="59" t="s">
        <v>272</v>
      </c>
      <c r="AD9" s="59" t="s">
        <v>271</v>
      </c>
      <c r="AE9" s="59" t="s">
        <v>271</v>
      </c>
      <c r="AF9" s="59" t="s">
        <v>272</v>
      </c>
      <c r="AG9" s="59" t="s">
        <v>271</v>
      </c>
      <c r="AH9" s="59" t="s">
        <v>271</v>
      </c>
      <c r="AI9" s="59" t="s">
        <v>272</v>
      </c>
      <c r="AJ9" s="59" t="s">
        <v>271</v>
      </c>
      <c r="AK9" s="59" t="s">
        <v>272</v>
      </c>
      <c r="AL9" s="59" t="s">
        <v>271</v>
      </c>
      <c r="AM9" s="59" t="s">
        <v>272</v>
      </c>
      <c r="AN9" s="59" t="s">
        <v>271</v>
      </c>
      <c r="AO9" s="59" t="s">
        <v>271</v>
      </c>
      <c r="AP9" s="59" t="s">
        <v>271</v>
      </c>
      <c r="AQ9" s="59" t="s">
        <v>272</v>
      </c>
      <c r="AR9" s="59" t="s">
        <v>271</v>
      </c>
      <c r="AS9" s="59" t="s">
        <v>272</v>
      </c>
      <c r="AT9" s="59" t="s">
        <v>271</v>
      </c>
      <c r="AU9" s="59" t="s">
        <v>271</v>
      </c>
      <c r="AV9" s="59" t="s">
        <v>272</v>
      </c>
      <c r="AW9" s="59" t="s">
        <v>271</v>
      </c>
      <c r="AX9" s="59" t="s">
        <v>271</v>
      </c>
      <c r="AY9" s="59" t="s">
        <v>271</v>
      </c>
      <c r="AZ9" s="59" t="s">
        <v>271</v>
      </c>
      <c r="BA9" s="59" t="s">
        <v>272</v>
      </c>
      <c r="BB9" s="59" t="s">
        <v>272</v>
      </c>
      <c r="BC9" s="59" t="s">
        <v>272</v>
      </c>
      <c r="BD9" s="59" t="s">
        <v>272</v>
      </c>
      <c r="BE9" s="59" t="s">
        <v>271</v>
      </c>
      <c r="BF9" s="59" t="s">
        <v>272</v>
      </c>
      <c r="BG9" s="59" t="s">
        <v>272</v>
      </c>
      <c r="BH9" s="59" t="s">
        <v>271</v>
      </c>
      <c r="BI9" s="59" t="s">
        <v>271</v>
      </c>
      <c r="BJ9" s="59" t="s">
        <v>271</v>
      </c>
      <c r="BK9" s="59" t="s">
        <v>272</v>
      </c>
      <c r="BL9" s="59" t="s">
        <v>272</v>
      </c>
      <c r="BM9" s="59" t="s">
        <v>271</v>
      </c>
      <c r="BN9" s="59" t="s">
        <v>271</v>
      </c>
      <c r="BO9" s="59" t="s">
        <v>272</v>
      </c>
      <c r="BP9" s="59" t="s">
        <v>272</v>
      </c>
      <c r="BQ9" s="59" t="s">
        <v>271</v>
      </c>
      <c r="BR9" s="59" t="s">
        <v>272</v>
      </c>
      <c r="BS9" s="59" t="s">
        <v>272</v>
      </c>
      <c r="BT9" s="59" t="s">
        <v>272</v>
      </c>
      <c r="BU9" s="59" t="s">
        <v>272</v>
      </c>
      <c r="BV9" s="59" t="s">
        <v>271</v>
      </c>
      <c r="BW9" s="59" t="s">
        <v>272</v>
      </c>
      <c r="BX9" s="59" t="s">
        <v>272</v>
      </c>
      <c r="BY9" s="59" t="s">
        <v>271</v>
      </c>
      <c r="BZ9" s="59" t="s">
        <v>272</v>
      </c>
      <c r="CA9" s="59" t="s">
        <v>272</v>
      </c>
      <c r="CB9" s="59" t="s">
        <v>271</v>
      </c>
      <c r="CC9" s="59" t="s">
        <v>271</v>
      </c>
      <c r="CD9" s="59" t="s">
        <v>272</v>
      </c>
      <c r="CE9" s="59" t="s">
        <v>272</v>
      </c>
      <c r="CF9" s="59" t="s">
        <v>272</v>
      </c>
      <c r="CG9" s="59" t="s">
        <v>272</v>
      </c>
      <c r="CH9" s="59" t="s">
        <v>272</v>
      </c>
      <c r="CI9" s="59" t="s">
        <v>272</v>
      </c>
      <c r="CJ9" s="59" t="s">
        <v>271</v>
      </c>
      <c r="CK9" s="59" t="s">
        <v>271</v>
      </c>
      <c r="CL9" s="59" t="s">
        <v>271</v>
      </c>
      <c r="CM9" s="59" t="s">
        <v>272</v>
      </c>
    </row>
    <row r="10" spans="1:92" x14ac:dyDescent="0.2">
      <c r="E10" s="59">
        <v>28</v>
      </c>
      <c r="F10" s="59" t="s">
        <v>146</v>
      </c>
      <c r="G10" s="59" t="s">
        <v>300</v>
      </c>
      <c r="H10" s="59" t="s">
        <v>151</v>
      </c>
      <c r="I10" s="59" t="s">
        <v>154</v>
      </c>
      <c r="J10" s="59" t="s">
        <v>155</v>
      </c>
      <c r="K10" s="59" t="s">
        <v>175</v>
      </c>
      <c r="L10" s="59" t="s">
        <v>272</v>
      </c>
      <c r="M10" s="59" t="s">
        <v>272</v>
      </c>
      <c r="N10" s="59" t="s">
        <v>272</v>
      </c>
      <c r="O10" s="59" t="s">
        <v>272</v>
      </c>
      <c r="P10" s="59" t="s">
        <v>271</v>
      </c>
      <c r="Q10" s="59" t="s">
        <v>272</v>
      </c>
      <c r="R10" s="59" t="s">
        <v>271</v>
      </c>
      <c r="S10" s="59" t="s">
        <v>272</v>
      </c>
      <c r="T10" s="59" t="s">
        <v>272</v>
      </c>
      <c r="U10" s="59" t="s">
        <v>272</v>
      </c>
      <c r="V10" s="59" t="s">
        <v>272</v>
      </c>
      <c r="W10" s="59" t="s">
        <v>272</v>
      </c>
      <c r="X10" s="59" t="s">
        <v>271</v>
      </c>
      <c r="Y10" s="59" t="s">
        <v>271</v>
      </c>
      <c r="Z10" s="59" t="s">
        <v>272</v>
      </c>
      <c r="AA10" s="59" t="s">
        <v>272</v>
      </c>
      <c r="AB10" s="59" t="s">
        <v>272</v>
      </c>
      <c r="AC10" s="59" t="s">
        <v>272</v>
      </c>
      <c r="AD10" s="59" t="s">
        <v>272</v>
      </c>
      <c r="AE10" s="59" t="s">
        <v>271</v>
      </c>
      <c r="AF10" s="59" t="s">
        <v>272</v>
      </c>
      <c r="AG10" s="59" t="s">
        <v>271</v>
      </c>
      <c r="AH10" s="59" t="s">
        <v>272</v>
      </c>
      <c r="AI10" s="59" t="s">
        <v>272</v>
      </c>
      <c r="AJ10" s="59" t="s">
        <v>272</v>
      </c>
      <c r="AK10" s="59" t="s">
        <v>272</v>
      </c>
      <c r="AL10" s="59" t="s">
        <v>271</v>
      </c>
      <c r="AM10" s="59" t="s">
        <v>271</v>
      </c>
      <c r="AN10" s="59" t="s">
        <v>271</v>
      </c>
      <c r="AO10" s="59" t="s">
        <v>271</v>
      </c>
      <c r="AP10" s="59" t="s">
        <v>271</v>
      </c>
      <c r="AQ10" s="59" t="s">
        <v>272</v>
      </c>
      <c r="AR10" s="59" t="s">
        <v>271</v>
      </c>
      <c r="AS10" s="59" t="s">
        <v>271</v>
      </c>
      <c r="AT10" s="59" t="s">
        <v>271</v>
      </c>
      <c r="AU10" s="59" t="s">
        <v>271</v>
      </c>
      <c r="AV10" s="59" t="s">
        <v>271</v>
      </c>
      <c r="AW10" s="59" t="s">
        <v>272</v>
      </c>
      <c r="AX10" s="59" t="s">
        <v>271</v>
      </c>
      <c r="AY10" s="59" t="s">
        <v>271</v>
      </c>
      <c r="AZ10" s="59" t="s">
        <v>271</v>
      </c>
      <c r="BA10" s="59" t="s">
        <v>271</v>
      </c>
      <c r="BB10" s="59" t="s">
        <v>272</v>
      </c>
      <c r="BC10" s="59" t="s">
        <v>272</v>
      </c>
      <c r="BD10" s="59" t="s">
        <v>272</v>
      </c>
      <c r="BE10" s="59" t="s">
        <v>271</v>
      </c>
      <c r="BF10" s="59" t="s">
        <v>271</v>
      </c>
      <c r="BG10" s="59" t="s">
        <v>272</v>
      </c>
      <c r="BH10" s="59" t="s">
        <v>271</v>
      </c>
      <c r="BI10" s="59" t="s">
        <v>271</v>
      </c>
      <c r="BJ10" s="59" t="s">
        <v>271</v>
      </c>
      <c r="BK10" s="59" t="s">
        <v>271</v>
      </c>
      <c r="BL10" s="59" t="s">
        <v>272</v>
      </c>
      <c r="BM10" s="59" t="s">
        <v>271</v>
      </c>
      <c r="BN10" s="59" t="s">
        <v>272</v>
      </c>
      <c r="BO10" s="59" t="s">
        <v>272</v>
      </c>
      <c r="BP10" s="59" t="s">
        <v>272</v>
      </c>
      <c r="BQ10" s="59" t="s">
        <v>272</v>
      </c>
      <c r="BR10" s="59" t="s">
        <v>272</v>
      </c>
      <c r="BS10" s="59" t="s">
        <v>272</v>
      </c>
      <c r="BT10" s="59" t="s">
        <v>272</v>
      </c>
      <c r="BU10" s="59" t="s">
        <v>272</v>
      </c>
      <c r="BV10" s="59" t="s">
        <v>271</v>
      </c>
      <c r="BW10" s="59" t="s">
        <v>272</v>
      </c>
      <c r="BX10" s="59" t="s">
        <v>272</v>
      </c>
      <c r="BY10" s="59" t="s">
        <v>272</v>
      </c>
      <c r="BZ10" s="59" t="s">
        <v>272</v>
      </c>
      <c r="CA10" s="59" t="s">
        <v>272</v>
      </c>
      <c r="CB10" s="59" t="s">
        <v>272</v>
      </c>
      <c r="CC10" s="59" t="s">
        <v>271</v>
      </c>
      <c r="CD10" s="59" t="s">
        <v>272</v>
      </c>
      <c r="CE10" s="59" t="s">
        <v>272</v>
      </c>
      <c r="CF10" s="59" t="s">
        <v>272</v>
      </c>
      <c r="CG10" s="59" t="s">
        <v>272</v>
      </c>
      <c r="CH10" s="59" t="s">
        <v>272</v>
      </c>
      <c r="CI10" s="59" t="s">
        <v>272</v>
      </c>
      <c r="CJ10" s="59" t="s">
        <v>272</v>
      </c>
      <c r="CK10" s="59" t="s">
        <v>271</v>
      </c>
      <c r="CL10" s="59" t="s">
        <v>272</v>
      </c>
      <c r="CM10" s="59" t="s">
        <v>271</v>
      </c>
    </row>
    <row r="11" spans="1:92" x14ac:dyDescent="0.2">
      <c r="E11" s="59">
        <v>45</v>
      </c>
      <c r="F11" s="59" t="s">
        <v>146</v>
      </c>
      <c r="G11" s="59" t="s">
        <v>299</v>
      </c>
      <c r="H11" s="59" t="s">
        <v>151</v>
      </c>
      <c r="I11" s="59" t="s">
        <v>154</v>
      </c>
      <c r="J11" s="59" t="s">
        <v>155</v>
      </c>
      <c r="K11" s="59" t="s">
        <v>141</v>
      </c>
      <c r="L11" s="59" t="s">
        <v>272</v>
      </c>
      <c r="M11" s="59" t="s">
        <v>272</v>
      </c>
      <c r="N11" s="59" t="s">
        <v>272</v>
      </c>
      <c r="O11" s="59" t="s">
        <v>271</v>
      </c>
      <c r="P11" s="59" t="s">
        <v>271</v>
      </c>
      <c r="Q11" s="59" t="s">
        <v>272</v>
      </c>
      <c r="R11" s="59" t="s">
        <v>271</v>
      </c>
      <c r="S11" s="59" t="s">
        <v>272</v>
      </c>
      <c r="T11" s="59" t="s">
        <v>271</v>
      </c>
      <c r="U11" s="59" t="s">
        <v>272</v>
      </c>
      <c r="V11" s="59" t="s">
        <v>272</v>
      </c>
      <c r="W11" s="59" t="s">
        <v>271</v>
      </c>
      <c r="X11" s="59" t="s">
        <v>271</v>
      </c>
      <c r="Y11" s="59" t="s">
        <v>271</v>
      </c>
      <c r="Z11" s="59" t="s">
        <v>272</v>
      </c>
      <c r="AA11" s="59" t="s">
        <v>272</v>
      </c>
      <c r="AB11" s="59" t="s">
        <v>272</v>
      </c>
      <c r="AC11" s="59" t="s">
        <v>272</v>
      </c>
      <c r="AD11" s="59" t="s">
        <v>272</v>
      </c>
      <c r="AE11" s="59" t="s">
        <v>271</v>
      </c>
      <c r="AF11" s="59" t="s">
        <v>272</v>
      </c>
      <c r="AG11" s="59" t="s">
        <v>272</v>
      </c>
      <c r="AH11" s="59" t="s">
        <v>272</v>
      </c>
      <c r="AI11" s="59" t="s">
        <v>272</v>
      </c>
      <c r="AJ11" s="59" t="s">
        <v>272</v>
      </c>
      <c r="AK11" s="59" t="s">
        <v>272</v>
      </c>
      <c r="AL11" s="59" t="s">
        <v>271</v>
      </c>
      <c r="AM11" s="59" t="s">
        <v>271</v>
      </c>
      <c r="AN11" s="59" t="s">
        <v>271</v>
      </c>
      <c r="AO11" s="59" t="s">
        <v>272</v>
      </c>
      <c r="AP11" s="59" t="s">
        <v>271</v>
      </c>
      <c r="AQ11" s="59" t="s">
        <v>272</v>
      </c>
      <c r="AR11" s="59" t="s">
        <v>271</v>
      </c>
      <c r="AS11" s="59" t="s">
        <v>271</v>
      </c>
      <c r="AT11" s="59" t="s">
        <v>271</v>
      </c>
      <c r="AU11" s="59" t="s">
        <v>271</v>
      </c>
      <c r="AV11" s="59" t="s">
        <v>271</v>
      </c>
      <c r="AW11" s="59" t="s">
        <v>272</v>
      </c>
      <c r="AX11" s="59" t="s">
        <v>271</v>
      </c>
      <c r="AY11" s="59" t="s">
        <v>271</v>
      </c>
      <c r="AZ11" s="59" t="s">
        <v>271</v>
      </c>
      <c r="BA11" s="59" t="s">
        <v>271</v>
      </c>
      <c r="BB11" s="59" t="s">
        <v>272</v>
      </c>
      <c r="BC11" s="59" t="s">
        <v>271</v>
      </c>
      <c r="BD11" s="59" t="s">
        <v>271</v>
      </c>
      <c r="BE11" s="59" t="s">
        <v>271</v>
      </c>
      <c r="BF11" s="59" t="s">
        <v>271</v>
      </c>
      <c r="BG11" s="59" t="s">
        <v>272</v>
      </c>
      <c r="BH11" s="59" t="s">
        <v>271</v>
      </c>
      <c r="BI11" s="59" t="s">
        <v>271</v>
      </c>
      <c r="BJ11" s="59" t="s">
        <v>271</v>
      </c>
      <c r="BK11" s="59" t="s">
        <v>271</v>
      </c>
      <c r="BL11" s="59" t="s">
        <v>271</v>
      </c>
      <c r="BM11" s="59" t="s">
        <v>271</v>
      </c>
      <c r="BN11" s="59" t="s">
        <v>272</v>
      </c>
      <c r="BO11" s="59" t="s">
        <v>272</v>
      </c>
      <c r="BP11" s="59" t="s">
        <v>272</v>
      </c>
      <c r="BQ11" s="59" t="s">
        <v>271</v>
      </c>
      <c r="BR11" s="59" t="s">
        <v>272</v>
      </c>
      <c r="BS11" s="59" t="s">
        <v>272</v>
      </c>
      <c r="BT11" s="59" t="s">
        <v>272</v>
      </c>
      <c r="BU11" s="59" t="s">
        <v>272</v>
      </c>
      <c r="BV11" s="59" t="s">
        <v>272</v>
      </c>
      <c r="BW11" s="59" t="s">
        <v>271</v>
      </c>
      <c r="BX11" s="59" t="s">
        <v>272</v>
      </c>
      <c r="BY11" s="59" t="s">
        <v>272</v>
      </c>
      <c r="BZ11" s="59" t="s">
        <v>271</v>
      </c>
      <c r="CA11" s="59" t="s">
        <v>271</v>
      </c>
      <c r="CB11" s="59" t="s">
        <v>272</v>
      </c>
      <c r="CC11" s="59" t="s">
        <v>271</v>
      </c>
      <c r="CD11" s="59" t="s">
        <v>271</v>
      </c>
      <c r="CE11" s="59" t="s">
        <v>272</v>
      </c>
      <c r="CF11" s="59" t="s">
        <v>271</v>
      </c>
      <c r="CG11" s="59" t="s">
        <v>272</v>
      </c>
      <c r="CH11" s="59" t="s">
        <v>272</v>
      </c>
      <c r="CI11" s="59" t="s">
        <v>272</v>
      </c>
      <c r="CJ11" s="59" t="s">
        <v>271</v>
      </c>
      <c r="CK11" s="59" t="s">
        <v>271</v>
      </c>
      <c r="CL11" s="59" t="s">
        <v>271</v>
      </c>
      <c r="CM11" s="59" t="s">
        <v>271</v>
      </c>
    </row>
    <row r="12" spans="1:92" x14ac:dyDescent="0.2">
      <c r="E12" s="92">
        <v>54</v>
      </c>
      <c r="F12" s="92" t="s">
        <v>146</v>
      </c>
      <c r="G12" s="59" t="s">
        <v>149</v>
      </c>
      <c r="H12" s="59" t="s">
        <v>177</v>
      </c>
      <c r="I12" s="92" t="s">
        <v>305</v>
      </c>
      <c r="J12" s="59" t="s">
        <v>156</v>
      </c>
      <c r="K12" s="93" t="s">
        <v>142</v>
      </c>
      <c r="L12" s="92" t="s">
        <v>272</v>
      </c>
      <c r="M12" s="92" t="s">
        <v>272</v>
      </c>
      <c r="N12" s="92" t="s">
        <v>272</v>
      </c>
      <c r="O12" s="92" t="s">
        <v>272</v>
      </c>
      <c r="P12" s="92" t="s">
        <v>272</v>
      </c>
      <c r="Q12" s="92" t="s">
        <v>272</v>
      </c>
      <c r="R12" s="92" t="s">
        <v>272</v>
      </c>
      <c r="S12" s="92" t="s">
        <v>271</v>
      </c>
      <c r="T12" s="92" t="s">
        <v>272</v>
      </c>
      <c r="U12" s="92" t="s">
        <v>272</v>
      </c>
      <c r="V12" s="92" t="s">
        <v>271</v>
      </c>
      <c r="W12" s="92" t="s">
        <v>272</v>
      </c>
      <c r="X12" s="92" t="s">
        <v>272</v>
      </c>
      <c r="Y12" s="92" t="s">
        <v>271</v>
      </c>
      <c r="Z12" s="92" t="s">
        <v>272</v>
      </c>
      <c r="AA12" s="92" t="s">
        <v>272</v>
      </c>
      <c r="AB12" s="92" t="s">
        <v>272</v>
      </c>
      <c r="AC12" s="92" t="s">
        <v>272</v>
      </c>
      <c r="AD12" s="92" t="s">
        <v>271</v>
      </c>
      <c r="AE12" s="92" t="s">
        <v>272</v>
      </c>
      <c r="AF12" s="92" t="s">
        <v>272</v>
      </c>
      <c r="AG12" s="92" t="s">
        <v>272</v>
      </c>
      <c r="AH12" s="92" t="s">
        <v>272</v>
      </c>
      <c r="AI12" s="92" t="s">
        <v>272</v>
      </c>
      <c r="AJ12" s="92" t="s">
        <v>272</v>
      </c>
      <c r="AK12" s="92" t="s">
        <v>272</v>
      </c>
      <c r="AL12" s="92" t="s">
        <v>271</v>
      </c>
      <c r="AM12" s="92" t="s">
        <v>271</v>
      </c>
      <c r="AN12" s="92" t="s">
        <v>272</v>
      </c>
      <c r="AO12" s="92" t="s">
        <v>272</v>
      </c>
      <c r="AP12" s="92" t="s">
        <v>272</v>
      </c>
      <c r="AQ12" s="92" t="s">
        <v>271</v>
      </c>
      <c r="AR12" s="92" t="s">
        <v>271</v>
      </c>
      <c r="AS12" s="92" t="s">
        <v>272</v>
      </c>
      <c r="AT12" s="92" t="s">
        <v>272</v>
      </c>
      <c r="AU12" s="92" t="s">
        <v>272</v>
      </c>
      <c r="AV12" s="92" t="s">
        <v>272</v>
      </c>
      <c r="AW12" s="92" t="s">
        <v>271</v>
      </c>
      <c r="AX12" s="92" t="s">
        <v>272</v>
      </c>
      <c r="AY12" s="92" t="s">
        <v>271</v>
      </c>
      <c r="AZ12" s="92" t="s">
        <v>272</v>
      </c>
      <c r="BA12" s="92" t="s">
        <v>272</v>
      </c>
      <c r="BB12" s="92" t="s">
        <v>271</v>
      </c>
      <c r="BC12" s="92" t="s">
        <v>272</v>
      </c>
      <c r="BD12" s="92" t="s">
        <v>272</v>
      </c>
      <c r="BE12" s="92" t="s">
        <v>272</v>
      </c>
      <c r="BF12" s="92" t="s">
        <v>272</v>
      </c>
      <c r="BG12" s="92" t="s">
        <v>271</v>
      </c>
      <c r="BH12" s="92" t="s">
        <v>271</v>
      </c>
      <c r="BI12" s="92" t="s">
        <v>271</v>
      </c>
      <c r="BJ12" s="92" t="s">
        <v>271</v>
      </c>
      <c r="BK12" s="92" t="s">
        <v>272</v>
      </c>
      <c r="BL12" s="92" t="s">
        <v>272</v>
      </c>
      <c r="BM12" s="92" t="s">
        <v>271</v>
      </c>
      <c r="BN12" s="92" t="s">
        <v>271</v>
      </c>
      <c r="BO12" s="92" t="s">
        <v>272</v>
      </c>
      <c r="BP12" s="92" t="s">
        <v>272</v>
      </c>
      <c r="BQ12" s="92" t="s">
        <v>271</v>
      </c>
      <c r="BR12" s="92" t="s">
        <v>271</v>
      </c>
      <c r="BS12" s="92" t="s">
        <v>272</v>
      </c>
      <c r="BT12" s="92" t="s">
        <v>271</v>
      </c>
      <c r="BU12" s="92" t="s">
        <v>271</v>
      </c>
      <c r="BV12" s="92" t="s">
        <v>272</v>
      </c>
      <c r="BW12" s="92" t="s">
        <v>272</v>
      </c>
      <c r="BX12" s="92" t="s">
        <v>272</v>
      </c>
      <c r="BY12" s="92" t="s">
        <v>271</v>
      </c>
      <c r="BZ12" s="92" t="s">
        <v>271</v>
      </c>
      <c r="CA12" s="92" t="s">
        <v>272</v>
      </c>
      <c r="CB12" s="92" t="s">
        <v>271</v>
      </c>
      <c r="CC12" s="92" t="s">
        <v>272</v>
      </c>
      <c r="CD12" s="92" t="s">
        <v>271</v>
      </c>
      <c r="CE12" s="92" t="s">
        <v>271</v>
      </c>
      <c r="CF12" s="92" t="s">
        <v>272</v>
      </c>
      <c r="CG12" s="92" t="s">
        <v>271</v>
      </c>
      <c r="CH12" s="92" t="s">
        <v>271</v>
      </c>
      <c r="CI12" s="92" t="s">
        <v>271</v>
      </c>
      <c r="CJ12" s="92" t="s">
        <v>272</v>
      </c>
      <c r="CK12" s="92" t="s">
        <v>271</v>
      </c>
      <c r="CL12" s="92" t="s">
        <v>272</v>
      </c>
      <c r="CM12" s="92" t="s">
        <v>272</v>
      </c>
    </row>
    <row r="13" spans="1:92" x14ac:dyDescent="0.2">
      <c r="E13" s="92">
        <v>51</v>
      </c>
      <c r="F13" s="92" t="s">
        <v>146</v>
      </c>
      <c r="G13" s="59" t="s">
        <v>300</v>
      </c>
      <c r="H13" s="59" t="s">
        <v>177</v>
      </c>
      <c r="I13" s="92" t="s">
        <v>305</v>
      </c>
      <c r="J13" s="59" t="s">
        <v>156</v>
      </c>
      <c r="K13" s="93" t="s">
        <v>142</v>
      </c>
      <c r="L13" s="92" t="s">
        <v>272</v>
      </c>
      <c r="M13" s="92" t="s">
        <v>272</v>
      </c>
      <c r="N13" s="92" t="s">
        <v>272</v>
      </c>
      <c r="O13" s="92" t="s">
        <v>271</v>
      </c>
      <c r="P13" s="92" t="s">
        <v>271</v>
      </c>
      <c r="Q13" s="92" t="s">
        <v>272</v>
      </c>
      <c r="R13" s="92" t="s">
        <v>272</v>
      </c>
      <c r="S13" s="92" t="s">
        <v>271</v>
      </c>
      <c r="T13" s="92" t="s">
        <v>271</v>
      </c>
      <c r="U13" s="92" t="s">
        <v>271</v>
      </c>
      <c r="V13" s="92" t="s">
        <v>271</v>
      </c>
      <c r="W13" s="92" t="s">
        <v>272</v>
      </c>
      <c r="X13" s="92" t="s">
        <v>272</v>
      </c>
      <c r="Y13" s="92" t="s">
        <v>271</v>
      </c>
      <c r="Z13" s="92" t="s">
        <v>271</v>
      </c>
      <c r="AA13" s="92" t="s">
        <v>271</v>
      </c>
      <c r="AB13" s="92" t="s">
        <v>272</v>
      </c>
      <c r="AC13" s="92" t="s">
        <v>272</v>
      </c>
      <c r="AD13" s="92" t="s">
        <v>271</v>
      </c>
      <c r="AE13" s="92" t="s">
        <v>271</v>
      </c>
      <c r="AF13" s="92" t="s">
        <v>272</v>
      </c>
      <c r="AG13" s="92" t="s">
        <v>271</v>
      </c>
      <c r="AH13" s="92" t="s">
        <v>272</v>
      </c>
      <c r="AI13" s="92" t="s">
        <v>271</v>
      </c>
      <c r="AJ13" s="92" t="s">
        <v>271</v>
      </c>
      <c r="AK13" s="92" t="s">
        <v>271</v>
      </c>
      <c r="AL13" s="92" t="s">
        <v>272</v>
      </c>
      <c r="AM13" s="92" t="s">
        <v>272</v>
      </c>
      <c r="AN13" s="92" t="s">
        <v>272</v>
      </c>
      <c r="AO13" s="92" t="s">
        <v>272</v>
      </c>
      <c r="AP13" s="92" t="s">
        <v>271</v>
      </c>
      <c r="AQ13" s="92" t="s">
        <v>272</v>
      </c>
      <c r="AR13" s="92" t="s">
        <v>271</v>
      </c>
      <c r="AS13" s="92" t="s">
        <v>272</v>
      </c>
      <c r="AT13" s="92" t="s">
        <v>272</v>
      </c>
      <c r="AU13" s="92" t="s">
        <v>272</v>
      </c>
      <c r="AV13" s="92" t="s">
        <v>272</v>
      </c>
      <c r="AW13" s="92" t="s">
        <v>271</v>
      </c>
      <c r="AX13" s="92" t="s">
        <v>272</v>
      </c>
      <c r="AY13" s="92" t="s">
        <v>271</v>
      </c>
      <c r="AZ13" s="92" t="s">
        <v>272</v>
      </c>
      <c r="BA13" s="92" t="s">
        <v>272</v>
      </c>
      <c r="BB13" s="92" t="s">
        <v>271</v>
      </c>
      <c r="BC13" s="92" t="s">
        <v>271</v>
      </c>
      <c r="BD13" s="92" t="s">
        <v>272</v>
      </c>
      <c r="BE13" s="92" t="s">
        <v>272</v>
      </c>
      <c r="BF13" s="92" t="s">
        <v>272</v>
      </c>
      <c r="BG13" s="92" t="s">
        <v>271</v>
      </c>
      <c r="BH13" s="92" t="s">
        <v>271</v>
      </c>
      <c r="BI13" s="92" t="s">
        <v>271</v>
      </c>
      <c r="BJ13" s="92" t="s">
        <v>271</v>
      </c>
      <c r="BK13" s="92" t="s">
        <v>272</v>
      </c>
      <c r="BL13" s="92" t="s">
        <v>272</v>
      </c>
      <c r="BM13" s="92" t="s">
        <v>271</v>
      </c>
      <c r="BN13" s="92" t="s">
        <v>271</v>
      </c>
      <c r="BO13" s="92" t="s">
        <v>272</v>
      </c>
      <c r="BP13" s="92" t="s">
        <v>272</v>
      </c>
      <c r="BQ13" s="92" t="s">
        <v>271</v>
      </c>
      <c r="BR13" s="92" t="s">
        <v>271</v>
      </c>
      <c r="BS13" s="92" t="s">
        <v>272</v>
      </c>
      <c r="BT13" s="92" t="s">
        <v>271</v>
      </c>
      <c r="BU13" s="92" t="s">
        <v>271</v>
      </c>
      <c r="BV13" s="92" t="s">
        <v>271</v>
      </c>
      <c r="BW13" s="92" t="s">
        <v>272</v>
      </c>
      <c r="BX13" s="92" t="s">
        <v>272</v>
      </c>
      <c r="BY13" s="92" t="s">
        <v>271</v>
      </c>
      <c r="BZ13" s="92" t="s">
        <v>271</v>
      </c>
      <c r="CA13" s="92" t="s">
        <v>272</v>
      </c>
      <c r="CB13" s="92" t="s">
        <v>271</v>
      </c>
      <c r="CC13" s="92" t="s">
        <v>272</v>
      </c>
      <c r="CD13" s="92" t="s">
        <v>271</v>
      </c>
      <c r="CE13" s="92" t="s">
        <v>271</v>
      </c>
      <c r="CF13" s="92" t="s">
        <v>272</v>
      </c>
      <c r="CG13" s="92" t="s">
        <v>271</v>
      </c>
      <c r="CH13" s="92" t="s">
        <v>271</v>
      </c>
      <c r="CI13" s="92" t="s">
        <v>271</v>
      </c>
      <c r="CJ13" s="92" t="s">
        <v>272</v>
      </c>
      <c r="CK13" s="92" t="s">
        <v>271</v>
      </c>
      <c r="CL13" s="92" t="s">
        <v>272</v>
      </c>
      <c r="CM13" s="92" t="s">
        <v>272</v>
      </c>
    </row>
    <row r="14" spans="1:92" x14ac:dyDescent="0.2">
      <c r="E14" s="92">
        <v>57</v>
      </c>
      <c r="F14" s="92" t="s">
        <v>146</v>
      </c>
      <c r="G14" s="59" t="s">
        <v>149</v>
      </c>
      <c r="H14" s="59" t="s">
        <v>304</v>
      </c>
      <c r="I14" s="92" t="s">
        <v>305</v>
      </c>
      <c r="J14" s="59" t="s">
        <v>156</v>
      </c>
      <c r="K14" s="93" t="s">
        <v>142</v>
      </c>
      <c r="L14" s="92" t="s">
        <v>271</v>
      </c>
      <c r="M14" s="92" t="s">
        <v>271</v>
      </c>
      <c r="N14" s="92" t="s">
        <v>272</v>
      </c>
      <c r="O14" s="92" t="s">
        <v>271</v>
      </c>
      <c r="P14" s="92" t="s">
        <v>272</v>
      </c>
      <c r="Q14" s="92" t="s">
        <v>271</v>
      </c>
      <c r="R14" s="92" t="s">
        <v>272</v>
      </c>
      <c r="S14" s="92" t="s">
        <v>271</v>
      </c>
      <c r="T14" s="92" t="s">
        <v>272</v>
      </c>
      <c r="U14" s="92" t="s">
        <v>271</v>
      </c>
      <c r="V14" s="92" t="s">
        <v>272</v>
      </c>
      <c r="W14" s="92" t="s">
        <v>272</v>
      </c>
      <c r="X14" s="92" t="s">
        <v>271</v>
      </c>
      <c r="Y14" s="92" t="s">
        <v>272</v>
      </c>
      <c r="Z14" s="92" t="s">
        <v>271</v>
      </c>
      <c r="AA14" s="92" t="s">
        <v>271</v>
      </c>
      <c r="AB14" s="92" t="s">
        <v>272</v>
      </c>
      <c r="AC14" s="92" t="s">
        <v>272</v>
      </c>
      <c r="AD14" s="92" t="s">
        <v>271</v>
      </c>
      <c r="AE14" s="92" t="s">
        <v>271</v>
      </c>
      <c r="AF14" s="92" t="s">
        <v>271</v>
      </c>
      <c r="AG14" s="92" t="s">
        <v>272</v>
      </c>
      <c r="AH14" s="92" t="s">
        <v>271</v>
      </c>
      <c r="AI14" s="92" t="s">
        <v>272</v>
      </c>
      <c r="AJ14" s="92" t="s">
        <v>272</v>
      </c>
      <c r="AK14" s="92" t="s">
        <v>271</v>
      </c>
      <c r="AL14" s="92" t="s">
        <v>271</v>
      </c>
      <c r="AM14" s="92" t="s">
        <v>272</v>
      </c>
      <c r="AN14" s="92" t="s">
        <v>271</v>
      </c>
      <c r="AO14" s="92" t="s">
        <v>271</v>
      </c>
      <c r="AP14" s="92" t="s">
        <v>272</v>
      </c>
      <c r="AQ14" s="92" t="s">
        <v>271</v>
      </c>
      <c r="AR14" s="92" t="s">
        <v>272</v>
      </c>
      <c r="AS14" s="92" t="s">
        <v>271</v>
      </c>
      <c r="AT14" s="92" t="s">
        <v>272</v>
      </c>
      <c r="AU14" s="92" t="s">
        <v>271</v>
      </c>
      <c r="AV14" s="92" t="s">
        <v>272</v>
      </c>
      <c r="AW14" s="92" t="s">
        <v>271</v>
      </c>
      <c r="AX14" s="92" t="s">
        <v>272</v>
      </c>
      <c r="AY14" s="92" t="s">
        <v>271</v>
      </c>
      <c r="AZ14" s="92" t="s">
        <v>272</v>
      </c>
      <c r="BA14" s="92" t="s">
        <v>272</v>
      </c>
      <c r="BB14" s="92" t="s">
        <v>272</v>
      </c>
      <c r="BC14" s="92" t="s">
        <v>272</v>
      </c>
      <c r="BD14" s="92" t="s">
        <v>272</v>
      </c>
      <c r="BE14" s="92" t="s">
        <v>272</v>
      </c>
      <c r="BF14" s="92" t="s">
        <v>272</v>
      </c>
      <c r="BG14" s="92" t="s">
        <v>272</v>
      </c>
      <c r="BH14" s="92" t="s">
        <v>272</v>
      </c>
      <c r="BI14" s="92" t="s">
        <v>272</v>
      </c>
      <c r="BJ14" s="92" t="s">
        <v>271</v>
      </c>
      <c r="BK14" s="92" t="s">
        <v>271</v>
      </c>
      <c r="BL14" s="92" t="s">
        <v>271</v>
      </c>
      <c r="BM14" s="92" t="s">
        <v>271</v>
      </c>
      <c r="BN14" s="92" t="s">
        <v>271</v>
      </c>
      <c r="BO14" s="92" t="s">
        <v>272</v>
      </c>
      <c r="BP14" s="92" t="s">
        <v>272</v>
      </c>
      <c r="BQ14" s="92" t="s">
        <v>272</v>
      </c>
      <c r="BR14" s="92" t="s">
        <v>272</v>
      </c>
      <c r="BS14" s="92" t="s">
        <v>272</v>
      </c>
      <c r="BT14" s="92" t="s">
        <v>271</v>
      </c>
      <c r="BU14" s="92" t="s">
        <v>272</v>
      </c>
      <c r="BV14" s="92" t="s">
        <v>271</v>
      </c>
      <c r="BW14" s="92" t="s">
        <v>272</v>
      </c>
      <c r="BX14" s="92" t="s">
        <v>271</v>
      </c>
      <c r="BY14" s="92" t="s">
        <v>271</v>
      </c>
      <c r="BZ14" s="92" t="s">
        <v>271</v>
      </c>
      <c r="CA14" s="92" t="s">
        <v>272</v>
      </c>
      <c r="CB14" s="92" t="s">
        <v>271</v>
      </c>
      <c r="CC14" s="92" t="s">
        <v>271</v>
      </c>
      <c r="CD14" s="92" t="s">
        <v>272</v>
      </c>
      <c r="CE14" s="92" t="s">
        <v>271</v>
      </c>
      <c r="CF14" s="92" t="s">
        <v>271</v>
      </c>
      <c r="CG14" s="92" t="s">
        <v>272</v>
      </c>
      <c r="CH14" s="92" t="s">
        <v>272</v>
      </c>
      <c r="CI14" s="92" t="s">
        <v>272</v>
      </c>
      <c r="CJ14" s="92" t="s">
        <v>271</v>
      </c>
      <c r="CK14" s="92" t="s">
        <v>271</v>
      </c>
      <c r="CL14" s="92" t="s">
        <v>272</v>
      </c>
      <c r="CM14" s="92" t="s">
        <v>271</v>
      </c>
    </row>
    <row r="15" spans="1:92" x14ac:dyDescent="0.2">
      <c r="E15" s="92">
        <v>32</v>
      </c>
      <c r="F15" s="92" t="s">
        <v>146</v>
      </c>
      <c r="G15" s="59" t="s">
        <v>149</v>
      </c>
      <c r="H15" s="59" t="s">
        <v>304</v>
      </c>
      <c r="I15" s="92" t="s">
        <v>305</v>
      </c>
      <c r="J15" s="59" t="s">
        <v>156</v>
      </c>
      <c r="K15" s="93" t="s">
        <v>142</v>
      </c>
      <c r="L15" s="92" t="s">
        <v>272</v>
      </c>
      <c r="M15" s="92" t="s">
        <v>272</v>
      </c>
      <c r="N15" s="92" t="s">
        <v>272</v>
      </c>
      <c r="O15" s="92" t="s">
        <v>271</v>
      </c>
      <c r="P15" s="92" t="s">
        <v>272</v>
      </c>
      <c r="Q15" s="92" t="s">
        <v>272</v>
      </c>
      <c r="R15" s="92" t="s">
        <v>272</v>
      </c>
      <c r="S15" s="92" t="s">
        <v>272</v>
      </c>
      <c r="T15" s="92" t="s">
        <v>272</v>
      </c>
      <c r="U15" s="92" t="s">
        <v>272</v>
      </c>
      <c r="V15" s="92" t="s">
        <v>272</v>
      </c>
      <c r="W15" s="92" t="s">
        <v>272</v>
      </c>
      <c r="X15" s="92" t="s">
        <v>272</v>
      </c>
      <c r="Y15" s="92" t="s">
        <v>271</v>
      </c>
      <c r="Z15" s="92" t="s">
        <v>272</v>
      </c>
      <c r="AA15" s="92" t="s">
        <v>272</v>
      </c>
      <c r="AB15" s="92" t="s">
        <v>272</v>
      </c>
      <c r="AC15" s="92" t="s">
        <v>272</v>
      </c>
      <c r="AD15" s="92" t="s">
        <v>272</v>
      </c>
      <c r="AE15" s="92" t="s">
        <v>272</v>
      </c>
      <c r="AF15" s="92" t="s">
        <v>272</v>
      </c>
      <c r="AG15" s="92" t="s">
        <v>272</v>
      </c>
      <c r="AH15" s="92" t="s">
        <v>272</v>
      </c>
      <c r="AI15" s="92" t="s">
        <v>272</v>
      </c>
      <c r="AJ15" s="92" t="s">
        <v>272</v>
      </c>
      <c r="AK15" s="92" t="s">
        <v>272</v>
      </c>
      <c r="AL15" s="92" t="s">
        <v>272</v>
      </c>
      <c r="AM15" s="92" t="s">
        <v>272</v>
      </c>
      <c r="AN15" s="92" t="s">
        <v>272</v>
      </c>
      <c r="AO15" s="92" t="s">
        <v>272</v>
      </c>
      <c r="AP15" s="92" t="s">
        <v>271</v>
      </c>
      <c r="AQ15" s="92" t="s">
        <v>272</v>
      </c>
      <c r="AR15" s="92" t="s">
        <v>271</v>
      </c>
      <c r="AS15" s="92" t="s">
        <v>271</v>
      </c>
      <c r="AT15" s="92" t="s">
        <v>271</v>
      </c>
      <c r="AU15" s="92" t="s">
        <v>271</v>
      </c>
      <c r="AV15" s="92" t="s">
        <v>271</v>
      </c>
      <c r="AW15" s="92" t="s">
        <v>272</v>
      </c>
      <c r="AX15" s="92" t="s">
        <v>271</v>
      </c>
      <c r="AY15" s="92" t="s">
        <v>271</v>
      </c>
      <c r="AZ15" s="92" t="s">
        <v>271</v>
      </c>
      <c r="BA15" s="92" t="s">
        <v>271</v>
      </c>
      <c r="BB15" s="92" t="s">
        <v>272</v>
      </c>
      <c r="BC15" s="92" t="s">
        <v>272</v>
      </c>
      <c r="BD15" s="92" t="s">
        <v>272</v>
      </c>
      <c r="BE15" s="92" t="s">
        <v>271</v>
      </c>
      <c r="BF15" s="92" t="s">
        <v>272</v>
      </c>
      <c r="BG15" s="92" t="s">
        <v>272</v>
      </c>
      <c r="BH15" s="92" t="s">
        <v>271</v>
      </c>
      <c r="BI15" s="92" t="s">
        <v>271</v>
      </c>
      <c r="BJ15" s="92" t="s">
        <v>271</v>
      </c>
      <c r="BK15" s="92" t="s">
        <v>271</v>
      </c>
      <c r="BL15" s="92" t="s">
        <v>272</v>
      </c>
      <c r="BM15" s="92" t="s">
        <v>272</v>
      </c>
      <c r="BN15" s="92" t="s">
        <v>272</v>
      </c>
      <c r="BO15" s="92" t="s">
        <v>272</v>
      </c>
      <c r="BP15" s="92" t="s">
        <v>272</v>
      </c>
      <c r="BQ15" s="92" t="s">
        <v>272</v>
      </c>
      <c r="BR15" s="92" t="s">
        <v>272</v>
      </c>
      <c r="BS15" s="92" t="s">
        <v>272</v>
      </c>
      <c r="BT15" s="92" t="s">
        <v>272</v>
      </c>
      <c r="BU15" s="92" t="s">
        <v>272</v>
      </c>
      <c r="BV15" s="92" t="s">
        <v>272</v>
      </c>
      <c r="BW15" s="92" t="s">
        <v>272</v>
      </c>
      <c r="BX15" s="92" t="s">
        <v>272</v>
      </c>
      <c r="BY15" s="92" t="s">
        <v>272</v>
      </c>
      <c r="BZ15" s="92" t="s">
        <v>272</v>
      </c>
      <c r="CA15" s="92" t="s">
        <v>271</v>
      </c>
      <c r="CB15" s="92" t="s">
        <v>272</v>
      </c>
      <c r="CC15" s="92" t="s">
        <v>272</v>
      </c>
      <c r="CD15" s="92" t="s">
        <v>272</v>
      </c>
      <c r="CE15" s="92" t="s">
        <v>272</v>
      </c>
      <c r="CF15" s="92" t="s">
        <v>272</v>
      </c>
      <c r="CG15" s="92" t="s">
        <v>272</v>
      </c>
      <c r="CH15" s="92" t="s">
        <v>272</v>
      </c>
      <c r="CI15" s="92" t="s">
        <v>272</v>
      </c>
      <c r="CJ15" s="92" t="s">
        <v>271</v>
      </c>
      <c r="CK15" s="92" t="s">
        <v>271</v>
      </c>
      <c r="CL15" s="92" t="s">
        <v>271</v>
      </c>
      <c r="CM15" s="92" t="s">
        <v>271</v>
      </c>
    </row>
    <row r="16" spans="1:92" x14ac:dyDescent="0.2">
      <c r="E16" s="92">
        <v>26</v>
      </c>
      <c r="F16" s="92" t="s">
        <v>146</v>
      </c>
      <c r="G16" s="59" t="s">
        <v>299</v>
      </c>
      <c r="H16" s="59" t="s">
        <v>151</v>
      </c>
      <c r="I16" s="92" t="s">
        <v>154</v>
      </c>
      <c r="J16" s="59" t="s">
        <v>156</v>
      </c>
      <c r="K16" s="93" t="s">
        <v>142</v>
      </c>
      <c r="L16" s="92" t="s">
        <v>272</v>
      </c>
      <c r="M16" s="92" t="s">
        <v>271</v>
      </c>
      <c r="N16" s="92" t="s">
        <v>272</v>
      </c>
      <c r="O16" s="92" t="s">
        <v>272</v>
      </c>
      <c r="P16" s="92" t="s">
        <v>272</v>
      </c>
      <c r="Q16" s="92" t="s">
        <v>272</v>
      </c>
      <c r="R16" s="92" t="s">
        <v>271</v>
      </c>
      <c r="S16" s="92" t="s">
        <v>271</v>
      </c>
      <c r="T16" s="92" t="s">
        <v>271</v>
      </c>
      <c r="U16" s="92" t="s">
        <v>272</v>
      </c>
      <c r="V16" s="92" t="s">
        <v>272</v>
      </c>
      <c r="W16" s="92" t="s">
        <v>272</v>
      </c>
      <c r="X16" s="92" t="s">
        <v>271</v>
      </c>
      <c r="Y16" s="92" t="s">
        <v>272</v>
      </c>
      <c r="Z16" s="92" t="s">
        <v>272</v>
      </c>
      <c r="AA16" s="92" t="s">
        <v>272</v>
      </c>
      <c r="AB16" s="92" t="s">
        <v>272</v>
      </c>
      <c r="AC16" s="92" t="s">
        <v>272</v>
      </c>
      <c r="AD16" s="92" t="s">
        <v>272</v>
      </c>
      <c r="AE16" s="92" t="s">
        <v>271</v>
      </c>
      <c r="AF16" s="92" t="s">
        <v>272</v>
      </c>
      <c r="AG16" s="92" t="s">
        <v>272</v>
      </c>
      <c r="AH16" s="92" t="s">
        <v>271</v>
      </c>
      <c r="AI16" s="92" t="s">
        <v>272</v>
      </c>
      <c r="AJ16" s="92" t="s">
        <v>271</v>
      </c>
      <c r="AK16" s="92" t="s">
        <v>271</v>
      </c>
      <c r="AL16" s="92" t="s">
        <v>271</v>
      </c>
      <c r="AM16" s="92" t="s">
        <v>271</v>
      </c>
      <c r="AN16" s="92" t="s">
        <v>271</v>
      </c>
      <c r="AO16" s="92" t="s">
        <v>272</v>
      </c>
      <c r="AP16" s="92" t="s">
        <v>271</v>
      </c>
      <c r="AQ16" s="92" t="s">
        <v>272</v>
      </c>
      <c r="AR16" s="92" t="s">
        <v>271</v>
      </c>
      <c r="AS16" s="92" t="s">
        <v>272</v>
      </c>
      <c r="AT16" s="92" t="s">
        <v>272</v>
      </c>
      <c r="AU16" s="92" t="s">
        <v>271</v>
      </c>
      <c r="AV16" s="92" t="s">
        <v>272</v>
      </c>
      <c r="AW16" s="92" t="s">
        <v>272</v>
      </c>
      <c r="AX16" s="92" t="s">
        <v>271</v>
      </c>
      <c r="AY16" s="92" t="s">
        <v>271</v>
      </c>
      <c r="AZ16" s="92" t="s">
        <v>271</v>
      </c>
      <c r="BA16" s="92" t="s">
        <v>271</v>
      </c>
      <c r="BB16" s="92" t="s">
        <v>272</v>
      </c>
      <c r="BC16" s="92" t="s">
        <v>271</v>
      </c>
      <c r="BD16" s="92" t="s">
        <v>272</v>
      </c>
      <c r="BE16" s="92" t="s">
        <v>272</v>
      </c>
      <c r="BF16" s="92" t="s">
        <v>272</v>
      </c>
      <c r="BG16" s="92" t="s">
        <v>272</v>
      </c>
      <c r="BH16" s="92" t="s">
        <v>271</v>
      </c>
      <c r="BI16" s="92" t="s">
        <v>271</v>
      </c>
      <c r="BJ16" s="92" t="s">
        <v>271</v>
      </c>
      <c r="BK16" s="92" t="s">
        <v>272</v>
      </c>
      <c r="BL16" s="92" t="s">
        <v>271</v>
      </c>
      <c r="BM16" s="92" t="s">
        <v>271</v>
      </c>
      <c r="BN16" s="92" t="s">
        <v>271</v>
      </c>
      <c r="BO16" s="92" t="s">
        <v>272</v>
      </c>
      <c r="BP16" s="92" t="s">
        <v>272</v>
      </c>
      <c r="BQ16" s="92" t="s">
        <v>272</v>
      </c>
      <c r="BR16" s="92" t="s">
        <v>272</v>
      </c>
      <c r="BS16" s="92" t="s">
        <v>272</v>
      </c>
      <c r="BT16" s="92" t="s">
        <v>271</v>
      </c>
      <c r="BU16" s="92" t="s">
        <v>272</v>
      </c>
      <c r="BV16" s="92" t="s">
        <v>271</v>
      </c>
      <c r="BW16" s="92" t="s">
        <v>271</v>
      </c>
      <c r="BX16" s="92" t="s">
        <v>272</v>
      </c>
      <c r="BY16" s="92" t="s">
        <v>272</v>
      </c>
      <c r="BZ16" s="92" t="s">
        <v>271</v>
      </c>
      <c r="CA16" s="92" t="s">
        <v>272</v>
      </c>
      <c r="CB16" s="92" t="s">
        <v>272</v>
      </c>
      <c r="CC16" s="92" t="s">
        <v>271</v>
      </c>
      <c r="CD16" s="92" t="s">
        <v>271</v>
      </c>
      <c r="CE16" s="92" t="s">
        <v>271</v>
      </c>
      <c r="CF16" s="92" t="s">
        <v>271</v>
      </c>
      <c r="CG16" s="92" t="s">
        <v>272</v>
      </c>
      <c r="CH16" s="92" t="s">
        <v>272</v>
      </c>
      <c r="CI16" s="92" t="s">
        <v>272</v>
      </c>
      <c r="CJ16" s="92" t="s">
        <v>271</v>
      </c>
      <c r="CK16" s="92" t="s">
        <v>271</v>
      </c>
      <c r="CL16" s="92" t="s">
        <v>272</v>
      </c>
      <c r="CM16" s="92" t="s">
        <v>271</v>
      </c>
    </row>
    <row r="17" spans="5:91" x14ac:dyDescent="0.2">
      <c r="E17" s="92">
        <v>28</v>
      </c>
      <c r="F17" s="92" t="s">
        <v>145</v>
      </c>
      <c r="G17" s="59" t="s">
        <v>299</v>
      </c>
      <c r="H17" s="59" t="s">
        <v>176</v>
      </c>
      <c r="I17" s="92" t="s">
        <v>154</v>
      </c>
      <c r="J17" s="59" t="s">
        <v>156</v>
      </c>
      <c r="K17" s="59" t="s">
        <v>141</v>
      </c>
      <c r="L17" s="92" t="s">
        <v>272</v>
      </c>
      <c r="M17" s="92" t="s">
        <v>271</v>
      </c>
      <c r="N17" s="92" t="s">
        <v>272</v>
      </c>
      <c r="O17" s="92" t="s">
        <v>271</v>
      </c>
      <c r="P17" s="92" t="s">
        <v>271</v>
      </c>
      <c r="Q17" s="92" t="s">
        <v>272</v>
      </c>
      <c r="R17" s="92" t="s">
        <v>271</v>
      </c>
      <c r="S17" s="92" t="s">
        <v>271</v>
      </c>
      <c r="T17" s="92" t="s">
        <v>271</v>
      </c>
      <c r="U17" s="92" t="s">
        <v>272</v>
      </c>
      <c r="V17" s="92" t="s">
        <v>272</v>
      </c>
      <c r="W17" s="92" t="s">
        <v>271</v>
      </c>
      <c r="X17" s="92" t="s">
        <v>271</v>
      </c>
      <c r="Y17" s="92" t="s">
        <v>271</v>
      </c>
      <c r="Z17" s="92" t="s">
        <v>271</v>
      </c>
      <c r="AA17" s="92" t="s">
        <v>271</v>
      </c>
      <c r="AB17" s="92" t="s">
        <v>271</v>
      </c>
      <c r="AC17" s="92" t="s">
        <v>271</v>
      </c>
      <c r="AD17" s="92" t="s">
        <v>271</v>
      </c>
      <c r="AE17" s="92" t="s">
        <v>272</v>
      </c>
      <c r="AF17" s="92" t="s">
        <v>272</v>
      </c>
      <c r="AG17" s="92" t="s">
        <v>271</v>
      </c>
      <c r="AH17" s="92" t="s">
        <v>272</v>
      </c>
      <c r="AI17" s="92" t="s">
        <v>271</v>
      </c>
      <c r="AJ17" s="92" t="s">
        <v>272</v>
      </c>
      <c r="AK17" s="92" t="s">
        <v>271</v>
      </c>
      <c r="AL17" s="92" t="s">
        <v>271</v>
      </c>
      <c r="AM17" s="92" t="s">
        <v>271</v>
      </c>
      <c r="AN17" s="92" t="s">
        <v>271</v>
      </c>
      <c r="AO17" s="92" t="s">
        <v>271</v>
      </c>
      <c r="AP17" s="92" t="s">
        <v>271</v>
      </c>
      <c r="AQ17" s="92" t="s">
        <v>271</v>
      </c>
      <c r="AR17" s="92" t="s">
        <v>271</v>
      </c>
      <c r="AS17" s="92" t="s">
        <v>271</v>
      </c>
      <c r="AT17" s="92" t="s">
        <v>271</v>
      </c>
      <c r="AU17" s="92" t="s">
        <v>271</v>
      </c>
      <c r="AV17" s="92" t="s">
        <v>272</v>
      </c>
      <c r="AW17" s="92" t="s">
        <v>271</v>
      </c>
      <c r="AX17" s="92" t="s">
        <v>271</v>
      </c>
      <c r="AY17" s="92" t="s">
        <v>271</v>
      </c>
      <c r="AZ17" s="92" t="s">
        <v>271</v>
      </c>
      <c r="BA17" s="92" t="s">
        <v>271</v>
      </c>
      <c r="BB17" s="92" t="s">
        <v>272</v>
      </c>
      <c r="BC17" s="92" t="s">
        <v>272</v>
      </c>
      <c r="BD17" s="92" t="s">
        <v>272</v>
      </c>
      <c r="BE17" s="92" t="s">
        <v>272</v>
      </c>
      <c r="BF17" s="92" t="s">
        <v>272</v>
      </c>
      <c r="BG17" s="92" t="s">
        <v>271</v>
      </c>
      <c r="BH17" s="92" t="s">
        <v>272</v>
      </c>
      <c r="BI17" s="92" t="s">
        <v>271</v>
      </c>
      <c r="BJ17" s="92" t="s">
        <v>271</v>
      </c>
      <c r="BK17" s="92" t="s">
        <v>272</v>
      </c>
      <c r="BL17" s="92" t="s">
        <v>271</v>
      </c>
      <c r="BM17" s="92" t="s">
        <v>272</v>
      </c>
      <c r="BN17" s="92" t="s">
        <v>272</v>
      </c>
      <c r="BO17" s="92" t="s">
        <v>272</v>
      </c>
      <c r="BP17" s="92" t="s">
        <v>272</v>
      </c>
      <c r="BQ17" s="92" t="s">
        <v>272</v>
      </c>
      <c r="BR17" s="92" t="s">
        <v>272</v>
      </c>
      <c r="BS17" s="92" t="s">
        <v>272</v>
      </c>
      <c r="BT17" s="92" t="s">
        <v>271</v>
      </c>
      <c r="BU17" s="92" t="s">
        <v>272</v>
      </c>
      <c r="BV17" s="92" t="s">
        <v>272</v>
      </c>
      <c r="BW17" s="92" t="s">
        <v>272</v>
      </c>
      <c r="BX17" s="92" t="s">
        <v>271</v>
      </c>
      <c r="BY17" s="92" t="s">
        <v>271</v>
      </c>
      <c r="BZ17" s="92" t="s">
        <v>272</v>
      </c>
      <c r="CA17" s="92" t="s">
        <v>272</v>
      </c>
      <c r="CB17" s="92" t="s">
        <v>272</v>
      </c>
      <c r="CC17" s="92" t="s">
        <v>271</v>
      </c>
      <c r="CD17" s="92" t="s">
        <v>271</v>
      </c>
      <c r="CE17" s="92" t="s">
        <v>272</v>
      </c>
      <c r="CF17" s="92" t="s">
        <v>272</v>
      </c>
      <c r="CG17" s="92" t="s">
        <v>272</v>
      </c>
      <c r="CH17" s="92" t="s">
        <v>271</v>
      </c>
      <c r="CI17" s="92" t="s">
        <v>272</v>
      </c>
      <c r="CJ17" s="92" t="s">
        <v>272</v>
      </c>
      <c r="CK17" s="92" t="s">
        <v>272</v>
      </c>
      <c r="CL17" s="92" t="s">
        <v>272</v>
      </c>
      <c r="CM17" s="92" t="s">
        <v>272</v>
      </c>
    </row>
    <row r="18" spans="5:91" x14ac:dyDescent="0.2">
      <c r="E18" s="92">
        <v>26</v>
      </c>
      <c r="F18" s="92" t="s">
        <v>146</v>
      </c>
      <c r="G18" s="59" t="s">
        <v>299</v>
      </c>
      <c r="H18" s="59" t="s">
        <v>177</v>
      </c>
      <c r="I18" s="92" t="s">
        <v>270</v>
      </c>
      <c r="J18" s="59" t="s">
        <v>156</v>
      </c>
      <c r="K18" s="93" t="s">
        <v>142</v>
      </c>
      <c r="L18" s="92" t="s">
        <v>271</v>
      </c>
      <c r="M18" s="92" t="s">
        <v>272</v>
      </c>
      <c r="N18" s="92" t="s">
        <v>272</v>
      </c>
      <c r="O18" s="92" t="s">
        <v>271</v>
      </c>
      <c r="P18" s="92" t="s">
        <v>271</v>
      </c>
      <c r="Q18" s="92" t="s">
        <v>272</v>
      </c>
      <c r="R18" s="92" t="s">
        <v>271</v>
      </c>
      <c r="S18" s="92" t="s">
        <v>271</v>
      </c>
      <c r="T18" s="92" t="s">
        <v>271</v>
      </c>
      <c r="U18" s="92" t="s">
        <v>272</v>
      </c>
      <c r="V18" s="92" t="s">
        <v>272</v>
      </c>
      <c r="W18" s="92" t="s">
        <v>271</v>
      </c>
      <c r="X18" s="92" t="s">
        <v>271</v>
      </c>
      <c r="Y18" s="92" t="s">
        <v>272</v>
      </c>
      <c r="Z18" s="92" t="s">
        <v>272</v>
      </c>
      <c r="AA18" s="92" t="s">
        <v>271</v>
      </c>
      <c r="AB18" s="92" t="s">
        <v>272</v>
      </c>
      <c r="AC18" s="92" t="s">
        <v>271</v>
      </c>
      <c r="AD18" s="92" t="s">
        <v>272</v>
      </c>
      <c r="AE18" s="92" t="s">
        <v>271</v>
      </c>
      <c r="AF18" s="92" t="s">
        <v>272</v>
      </c>
      <c r="AG18" s="92" t="s">
        <v>271</v>
      </c>
      <c r="AH18" s="92" t="s">
        <v>272</v>
      </c>
      <c r="AI18" s="92" t="s">
        <v>272</v>
      </c>
      <c r="AJ18" s="92" t="s">
        <v>272</v>
      </c>
      <c r="AK18" s="92" t="s">
        <v>272</v>
      </c>
      <c r="AL18" s="92" t="s">
        <v>271</v>
      </c>
      <c r="AM18" s="92" t="s">
        <v>271</v>
      </c>
      <c r="AN18" s="92" t="s">
        <v>272</v>
      </c>
      <c r="AO18" s="92" t="s">
        <v>271</v>
      </c>
      <c r="AP18" s="92" t="s">
        <v>272</v>
      </c>
      <c r="AQ18" s="92" t="s">
        <v>271</v>
      </c>
      <c r="AR18" s="92" t="s">
        <v>271</v>
      </c>
      <c r="AS18" s="92" t="s">
        <v>272</v>
      </c>
      <c r="AT18" s="92" t="s">
        <v>271</v>
      </c>
      <c r="AU18" s="92" t="s">
        <v>271</v>
      </c>
      <c r="AV18" s="92" t="s">
        <v>271</v>
      </c>
      <c r="AW18" s="92" t="s">
        <v>272</v>
      </c>
      <c r="AX18" s="92" t="s">
        <v>271</v>
      </c>
      <c r="AY18" s="92" t="s">
        <v>271</v>
      </c>
      <c r="AZ18" s="92" t="s">
        <v>271</v>
      </c>
      <c r="BA18" s="92" t="s">
        <v>272</v>
      </c>
      <c r="BB18" s="92" t="s">
        <v>271</v>
      </c>
      <c r="BC18" s="92" t="s">
        <v>272</v>
      </c>
      <c r="BD18" s="92" t="s">
        <v>271</v>
      </c>
      <c r="BE18" s="92" t="s">
        <v>272</v>
      </c>
      <c r="BF18" s="92" t="s">
        <v>272</v>
      </c>
      <c r="BG18" s="92" t="s">
        <v>271</v>
      </c>
      <c r="BH18" s="92" t="s">
        <v>271</v>
      </c>
      <c r="BI18" s="92" t="s">
        <v>272</v>
      </c>
      <c r="BJ18" s="92" t="s">
        <v>272</v>
      </c>
      <c r="BK18" s="92" t="s">
        <v>272</v>
      </c>
      <c r="BL18" s="92" t="s">
        <v>272</v>
      </c>
      <c r="BM18" s="92" t="s">
        <v>272</v>
      </c>
      <c r="BN18" s="92" t="s">
        <v>271</v>
      </c>
      <c r="BO18" s="92" t="s">
        <v>272</v>
      </c>
      <c r="BP18" s="92" t="s">
        <v>272</v>
      </c>
      <c r="BQ18" s="92" t="s">
        <v>272</v>
      </c>
      <c r="BR18" s="92" t="s">
        <v>271</v>
      </c>
      <c r="BS18" s="92" t="s">
        <v>272</v>
      </c>
      <c r="BT18" s="92" t="s">
        <v>271</v>
      </c>
      <c r="BU18" s="92" t="s">
        <v>272</v>
      </c>
      <c r="BV18" s="92" t="s">
        <v>271</v>
      </c>
      <c r="BW18" s="92" t="s">
        <v>272</v>
      </c>
      <c r="BX18" s="92" t="s">
        <v>272</v>
      </c>
      <c r="BY18" s="92" t="s">
        <v>271</v>
      </c>
      <c r="BZ18" s="92" t="s">
        <v>271</v>
      </c>
      <c r="CA18" s="92" t="s">
        <v>272</v>
      </c>
      <c r="CB18" s="92" t="s">
        <v>271</v>
      </c>
      <c r="CC18" s="92" t="s">
        <v>271</v>
      </c>
      <c r="CD18" s="92" t="s">
        <v>272</v>
      </c>
      <c r="CE18" s="92" t="s">
        <v>272</v>
      </c>
      <c r="CF18" s="92" t="s">
        <v>272</v>
      </c>
      <c r="CG18" s="92" t="s">
        <v>272</v>
      </c>
      <c r="CH18" s="92" t="s">
        <v>272</v>
      </c>
      <c r="CI18" s="92" t="s">
        <v>271</v>
      </c>
      <c r="CJ18" s="92" t="s">
        <v>271</v>
      </c>
      <c r="CK18" s="92" t="s">
        <v>271</v>
      </c>
      <c r="CL18" s="92" t="s">
        <v>272</v>
      </c>
      <c r="CM18" s="92" t="s">
        <v>271</v>
      </c>
    </row>
    <row r="19" spans="5:91" x14ac:dyDescent="0.2">
      <c r="E19" s="92">
        <v>38</v>
      </c>
      <c r="F19" s="92" t="s">
        <v>302</v>
      </c>
      <c r="G19" s="59" t="s">
        <v>149</v>
      </c>
      <c r="H19" s="59" t="s">
        <v>178</v>
      </c>
      <c r="I19" s="92" t="s">
        <v>305</v>
      </c>
      <c r="J19" s="59" t="s">
        <v>156</v>
      </c>
      <c r="K19" s="93" t="s">
        <v>142</v>
      </c>
      <c r="L19" s="92" t="s">
        <v>272</v>
      </c>
      <c r="M19" s="92" t="s">
        <v>272</v>
      </c>
      <c r="N19" s="92" t="s">
        <v>272</v>
      </c>
      <c r="O19" s="92" t="s">
        <v>271</v>
      </c>
      <c r="P19" s="92" t="s">
        <v>271</v>
      </c>
      <c r="Q19" s="92" t="s">
        <v>272</v>
      </c>
      <c r="R19" s="92" t="s">
        <v>271</v>
      </c>
      <c r="S19" s="92" t="s">
        <v>272</v>
      </c>
      <c r="T19" s="92" t="s">
        <v>271</v>
      </c>
      <c r="U19" s="92" t="s">
        <v>272</v>
      </c>
      <c r="V19" s="92" t="s">
        <v>272</v>
      </c>
      <c r="W19" s="92" t="s">
        <v>272</v>
      </c>
      <c r="X19" s="92" t="s">
        <v>271</v>
      </c>
      <c r="Y19" s="92" t="s">
        <v>271</v>
      </c>
      <c r="Z19" s="92" t="s">
        <v>272</v>
      </c>
      <c r="AA19" s="92" t="s">
        <v>272</v>
      </c>
      <c r="AB19" s="92" t="s">
        <v>272</v>
      </c>
      <c r="AC19" s="92" t="s">
        <v>271</v>
      </c>
      <c r="AD19" s="92" t="s">
        <v>271</v>
      </c>
      <c r="AE19" s="92" t="s">
        <v>271</v>
      </c>
      <c r="AF19" s="92" t="s">
        <v>272</v>
      </c>
      <c r="AG19" s="92" t="s">
        <v>271</v>
      </c>
      <c r="AH19" s="92" t="s">
        <v>271</v>
      </c>
      <c r="AI19" s="92" t="s">
        <v>272</v>
      </c>
      <c r="AJ19" s="92" t="s">
        <v>272</v>
      </c>
      <c r="AK19" s="92" t="s">
        <v>272</v>
      </c>
      <c r="AL19" s="92" t="s">
        <v>271</v>
      </c>
      <c r="AM19" s="92" t="s">
        <v>271</v>
      </c>
      <c r="AN19" s="92" t="s">
        <v>271</v>
      </c>
      <c r="AO19" s="92" t="s">
        <v>271</v>
      </c>
      <c r="AP19" s="92" t="s">
        <v>271</v>
      </c>
      <c r="AQ19" s="92" t="s">
        <v>272</v>
      </c>
      <c r="AR19" s="92" t="s">
        <v>271</v>
      </c>
      <c r="AS19" s="92" t="s">
        <v>272</v>
      </c>
      <c r="AT19" s="92" t="s">
        <v>271</v>
      </c>
      <c r="AU19" s="92" t="s">
        <v>271</v>
      </c>
      <c r="AV19" s="92" t="s">
        <v>271</v>
      </c>
      <c r="AW19" s="92" t="s">
        <v>271</v>
      </c>
      <c r="AX19" s="92" t="s">
        <v>271</v>
      </c>
      <c r="AY19" s="92" t="s">
        <v>271</v>
      </c>
      <c r="AZ19" s="92" t="s">
        <v>271</v>
      </c>
      <c r="BA19" s="92" t="s">
        <v>271</v>
      </c>
      <c r="BB19" s="92" t="s">
        <v>271</v>
      </c>
      <c r="BC19" s="92" t="s">
        <v>272</v>
      </c>
      <c r="BD19" s="92" t="s">
        <v>271</v>
      </c>
      <c r="BE19" s="92" t="s">
        <v>271</v>
      </c>
      <c r="BF19" s="92" t="s">
        <v>271</v>
      </c>
      <c r="BG19" s="92" t="s">
        <v>271</v>
      </c>
      <c r="BH19" s="92" t="s">
        <v>271</v>
      </c>
      <c r="BI19" s="92" t="s">
        <v>271</v>
      </c>
      <c r="BJ19" s="92" t="s">
        <v>271</v>
      </c>
      <c r="BK19" s="92" t="s">
        <v>271</v>
      </c>
      <c r="BL19" s="92" t="s">
        <v>271</v>
      </c>
      <c r="BM19" s="92" t="s">
        <v>271</v>
      </c>
      <c r="BN19" s="92" t="s">
        <v>272</v>
      </c>
      <c r="BO19" s="92" t="s">
        <v>272</v>
      </c>
      <c r="BP19" s="92" t="s">
        <v>272</v>
      </c>
      <c r="BQ19" s="92" t="s">
        <v>271</v>
      </c>
      <c r="BR19" s="92" t="s">
        <v>272</v>
      </c>
      <c r="BS19" s="92" t="s">
        <v>272</v>
      </c>
      <c r="BT19" s="92" t="s">
        <v>271</v>
      </c>
      <c r="BU19" s="92" t="s">
        <v>272</v>
      </c>
      <c r="BV19" s="92" t="s">
        <v>271</v>
      </c>
      <c r="BW19" s="92" t="s">
        <v>271</v>
      </c>
      <c r="BX19" s="92" t="s">
        <v>272</v>
      </c>
      <c r="BY19" s="92" t="s">
        <v>271</v>
      </c>
      <c r="BZ19" s="92" t="s">
        <v>271</v>
      </c>
      <c r="CA19" s="92" t="s">
        <v>271</v>
      </c>
      <c r="CB19" s="92" t="s">
        <v>271</v>
      </c>
      <c r="CC19" s="92" t="s">
        <v>271</v>
      </c>
      <c r="CD19" s="92" t="s">
        <v>271</v>
      </c>
      <c r="CE19" s="92" t="s">
        <v>272</v>
      </c>
      <c r="CF19" s="92" t="s">
        <v>271</v>
      </c>
      <c r="CG19" s="92" t="s">
        <v>272</v>
      </c>
      <c r="CH19" s="92" t="s">
        <v>272</v>
      </c>
      <c r="CI19" s="92" t="s">
        <v>271</v>
      </c>
      <c r="CJ19" s="92" t="s">
        <v>271</v>
      </c>
      <c r="CK19" s="92" t="s">
        <v>271</v>
      </c>
      <c r="CL19" s="92" t="s">
        <v>271</v>
      </c>
      <c r="CM19" s="92" t="s">
        <v>271</v>
      </c>
    </row>
    <row r="20" spans="5:91" x14ac:dyDescent="0.2">
      <c r="E20" s="92">
        <v>61</v>
      </c>
      <c r="F20" s="92" t="s">
        <v>145</v>
      </c>
      <c r="G20" s="59" t="s">
        <v>274</v>
      </c>
      <c r="H20" s="59" t="s">
        <v>177</v>
      </c>
      <c r="I20" s="92" t="s">
        <v>305</v>
      </c>
      <c r="J20" s="59" t="s">
        <v>156</v>
      </c>
      <c r="K20" s="93" t="s">
        <v>142</v>
      </c>
      <c r="L20" s="92" t="s">
        <v>272</v>
      </c>
      <c r="M20" s="92" t="s">
        <v>272</v>
      </c>
      <c r="N20" s="92" t="s">
        <v>272</v>
      </c>
      <c r="O20" s="92" t="s">
        <v>271</v>
      </c>
      <c r="P20" s="92" t="s">
        <v>271</v>
      </c>
      <c r="Q20" s="92" t="s">
        <v>272</v>
      </c>
      <c r="R20" s="92" t="s">
        <v>271</v>
      </c>
      <c r="S20" s="92" t="s">
        <v>272</v>
      </c>
      <c r="T20" s="92" t="s">
        <v>271</v>
      </c>
      <c r="U20" s="92" t="s">
        <v>272</v>
      </c>
      <c r="V20" s="92" t="s">
        <v>272</v>
      </c>
      <c r="W20" s="92" t="s">
        <v>271</v>
      </c>
      <c r="X20" s="92" t="s">
        <v>271</v>
      </c>
      <c r="Y20" s="92" t="s">
        <v>271</v>
      </c>
      <c r="Z20" s="92" t="s">
        <v>272</v>
      </c>
      <c r="AA20" s="92" t="s">
        <v>272</v>
      </c>
      <c r="AB20" s="92" t="s">
        <v>272</v>
      </c>
      <c r="AC20" s="92" t="s">
        <v>272</v>
      </c>
      <c r="AD20" s="92" t="s">
        <v>272</v>
      </c>
      <c r="AE20" s="92" t="s">
        <v>271</v>
      </c>
      <c r="AF20" s="92" t="s">
        <v>272</v>
      </c>
      <c r="AG20" s="92" t="s">
        <v>272</v>
      </c>
      <c r="AH20" s="92" t="s">
        <v>272</v>
      </c>
      <c r="AI20" s="92" t="s">
        <v>272</v>
      </c>
      <c r="AJ20" s="92" t="s">
        <v>272</v>
      </c>
      <c r="AK20" s="92" t="s">
        <v>272</v>
      </c>
      <c r="AL20" s="92" t="s">
        <v>271</v>
      </c>
      <c r="AM20" s="92" t="s">
        <v>271</v>
      </c>
      <c r="AN20" s="92" t="s">
        <v>271</v>
      </c>
      <c r="AO20" s="92" t="s">
        <v>272</v>
      </c>
      <c r="AP20" s="92" t="s">
        <v>271</v>
      </c>
      <c r="AQ20" s="92" t="s">
        <v>272</v>
      </c>
      <c r="AR20" s="92" t="s">
        <v>271</v>
      </c>
      <c r="AS20" s="92" t="s">
        <v>271</v>
      </c>
      <c r="AT20" s="92" t="s">
        <v>271</v>
      </c>
      <c r="AU20" s="92" t="s">
        <v>271</v>
      </c>
      <c r="AV20" s="92" t="s">
        <v>271</v>
      </c>
      <c r="AW20" s="92" t="s">
        <v>272</v>
      </c>
      <c r="AX20" s="92" t="s">
        <v>271</v>
      </c>
      <c r="AY20" s="92" t="s">
        <v>271</v>
      </c>
      <c r="AZ20" s="92" t="s">
        <v>271</v>
      </c>
      <c r="BA20" s="92" t="s">
        <v>271</v>
      </c>
      <c r="BB20" s="92" t="s">
        <v>272</v>
      </c>
      <c r="BC20" s="92" t="s">
        <v>271</v>
      </c>
      <c r="BD20" s="92" t="s">
        <v>271</v>
      </c>
      <c r="BE20" s="92" t="s">
        <v>271</v>
      </c>
      <c r="BF20" s="92" t="s">
        <v>272</v>
      </c>
      <c r="BG20" s="92" t="s">
        <v>272</v>
      </c>
      <c r="BH20" s="92" t="s">
        <v>271</v>
      </c>
      <c r="BI20" s="92" t="s">
        <v>271</v>
      </c>
      <c r="BJ20" s="92" t="s">
        <v>271</v>
      </c>
      <c r="BK20" s="92" t="s">
        <v>271</v>
      </c>
      <c r="BL20" s="92" t="s">
        <v>272</v>
      </c>
      <c r="BM20" s="92" t="s">
        <v>271</v>
      </c>
      <c r="BN20" s="92" t="s">
        <v>272</v>
      </c>
      <c r="BO20" s="92" t="s">
        <v>272</v>
      </c>
      <c r="BP20" s="92" t="s">
        <v>272</v>
      </c>
      <c r="BQ20" s="92" t="s">
        <v>272</v>
      </c>
      <c r="BR20" s="92" t="s">
        <v>272</v>
      </c>
      <c r="BS20" s="92" t="s">
        <v>272</v>
      </c>
      <c r="BT20" s="92" t="s">
        <v>272</v>
      </c>
      <c r="BU20" s="92" t="s">
        <v>272</v>
      </c>
      <c r="BV20" s="92" t="s">
        <v>271</v>
      </c>
      <c r="BW20" s="92" t="s">
        <v>271</v>
      </c>
      <c r="BX20" s="92" t="s">
        <v>272</v>
      </c>
      <c r="BY20" s="92" t="s">
        <v>272</v>
      </c>
      <c r="BZ20" s="92" t="s">
        <v>271</v>
      </c>
      <c r="CA20" s="92" t="s">
        <v>271</v>
      </c>
      <c r="CB20" s="92" t="s">
        <v>272</v>
      </c>
      <c r="CC20" s="92" t="s">
        <v>272</v>
      </c>
      <c r="CD20" s="92" t="s">
        <v>272</v>
      </c>
      <c r="CE20" s="92" t="s">
        <v>272</v>
      </c>
      <c r="CF20" s="92" t="s">
        <v>271</v>
      </c>
      <c r="CG20" s="92" t="s">
        <v>272</v>
      </c>
      <c r="CH20" s="92" t="s">
        <v>272</v>
      </c>
      <c r="CI20" s="92" t="s">
        <v>272</v>
      </c>
      <c r="CJ20" s="92" t="s">
        <v>271</v>
      </c>
      <c r="CK20" s="92" t="s">
        <v>271</v>
      </c>
      <c r="CL20" s="92" t="s">
        <v>271</v>
      </c>
      <c r="CM20" s="92" t="s">
        <v>271</v>
      </c>
    </row>
    <row r="21" spans="5:91" x14ac:dyDescent="0.2">
      <c r="E21" s="92">
        <v>24</v>
      </c>
      <c r="F21" s="92" t="s">
        <v>146</v>
      </c>
      <c r="G21" s="59" t="s">
        <v>299</v>
      </c>
      <c r="H21" s="59" t="s">
        <v>151</v>
      </c>
      <c r="I21" s="92" t="s">
        <v>154</v>
      </c>
      <c r="J21" s="59" t="s">
        <v>156</v>
      </c>
      <c r="K21" s="93" t="s">
        <v>142</v>
      </c>
      <c r="L21" s="92" t="s">
        <v>271</v>
      </c>
      <c r="M21" s="92" t="s">
        <v>271</v>
      </c>
      <c r="N21" s="92" t="s">
        <v>272</v>
      </c>
      <c r="O21" s="92" t="s">
        <v>272</v>
      </c>
      <c r="P21" s="92" t="s">
        <v>272</v>
      </c>
      <c r="Q21" s="92" t="s">
        <v>272</v>
      </c>
      <c r="R21" s="92" t="s">
        <v>272</v>
      </c>
      <c r="S21" s="92" t="s">
        <v>271</v>
      </c>
      <c r="T21" s="92" t="s">
        <v>271</v>
      </c>
      <c r="U21" s="92" t="s">
        <v>271</v>
      </c>
      <c r="V21" s="92" t="s">
        <v>272</v>
      </c>
      <c r="W21" s="92" t="s">
        <v>272</v>
      </c>
      <c r="X21" s="92" t="s">
        <v>271</v>
      </c>
      <c r="Y21" s="92" t="s">
        <v>271</v>
      </c>
      <c r="Z21" s="92" t="s">
        <v>272</v>
      </c>
      <c r="AA21" s="92" t="s">
        <v>271</v>
      </c>
      <c r="AB21" s="92" t="s">
        <v>272</v>
      </c>
      <c r="AC21" s="92" t="s">
        <v>272</v>
      </c>
      <c r="AD21" s="92" t="s">
        <v>271</v>
      </c>
      <c r="AE21" s="92" t="s">
        <v>271</v>
      </c>
      <c r="AF21" s="92" t="s">
        <v>272</v>
      </c>
      <c r="AG21" s="92" t="s">
        <v>272</v>
      </c>
      <c r="AH21" s="92" t="s">
        <v>272</v>
      </c>
      <c r="AI21" s="92" t="s">
        <v>272</v>
      </c>
      <c r="AJ21" s="92" t="s">
        <v>271</v>
      </c>
      <c r="AK21" s="92" t="s">
        <v>271</v>
      </c>
      <c r="AL21" s="92" t="s">
        <v>272</v>
      </c>
      <c r="AM21" s="92" t="s">
        <v>272</v>
      </c>
      <c r="AN21" s="92" t="s">
        <v>271</v>
      </c>
      <c r="AO21" s="92" t="s">
        <v>271</v>
      </c>
      <c r="AP21" s="92" t="s">
        <v>271</v>
      </c>
      <c r="AQ21" s="92" t="s">
        <v>272</v>
      </c>
      <c r="AR21" s="92" t="s">
        <v>271</v>
      </c>
      <c r="AS21" s="92" t="s">
        <v>272</v>
      </c>
      <c r="AT21" s="92" t="s">
        <v>271</v>
      </c>
      <c r="AU21" s="92" t="s">
        <v>271</v>
      </c>
      <c r="AV21" s="92" t="s">
        <v>271</v>
      </c>
      <c r="AW21" s="92" t="s">
        <v>271</v>
      </c>
      <c r="AX21" s="92" t="s">
        <v>272</v>
      </c>
      <c r="AY21" s="92" t="s">
        <v>271</v>
      </c>
      <c r="AZ21" s="92" t="s">
        <v>271</v>
      </c>
      <c r="BA21" s="92" t="s">
        <v>271</v>
      </c>
      <c r="BB21" s="92" t="s">
        <v>272</v>
      </c>
      <c r="BC21" s="92" t="s">
        <v>272</v>
      </c>
      <c r="BD21" s="92" t="s">
        <v>272</v>
      </c>
      <c r="BE21" s="92" t="s">
        <v>272</v>
      </c>
      <c r="BF21" s="92" t="s">
        <v>272</v>
      </c>
      <c r="BG21" s="92" t="s">
        <v>272</v>
      </c>
      <c r="BH21" s="92" t="s">
        <v>271</v>
      </c>
      <c r="BI21" s="92" t="s">
        <v>271</v>
      </c>
      <c r="BJ21" s="92" t="s">
        <v>272</v>
      </c>
      <c r="BK21" s="92" t="s">
        <v>271</v>
      </c>
      <c r="BL21" s="92" t="s">
        <v>272</v>
      </c>
      <c r="BM21" s="92" t="s">
        <v>271</v>
      </c>
      <c r="BN21" s="92" t="s">
        <v>272</v>
      </c>
      <c r="BO21" s="92" t="s">
        <v>272</v>
      </c>
      <c r="BP21" s="92" t="s">
        <v>271</v>
      </c>
      <c r="BQ21" s="92" t="s">
        <v>272</v>
      </c>
      <c r="BR21" s="92" t="s">
        <v>272</v>
      </c>
      <c r="BS21" s="92" t="s">
        <v>272</v>
      </c>
      <c r="BT21" s="92" t="s">
        <v>271</v>
      </c>
      <c r="BU21" s="92" t="s">
        <v>271</v>
      </c>
      <c r="BV21" s="92" t="s">
        <v>271</v>
      </c>
      <c r="BW21" s="92" t="s">
        <v>271</v>
      </c>
      <c r="BX21" s="92" t="s">
        <v>272</v>
      </c>
      <c r="BY21" s="92" t="s">
        <v>271</v>
      </c>
      <c r="BZ21" s="92" t="s">
        <v>271</v>
      </c>
      <c r="CA21" s="92" t="s">
        <v>272</v>
      </c>
      <c r="CB21" s="92" t="s">
        <v>271</v>
      </c>
      <c r="CC21" s="92" t="s">
        <v>271</v>
      </c>
      <c r="CD21" s="92" t="s">
        <v>271</v>
      </c>
      <c r="CE21" s="92" t="s">
        <v>272</v>
      </c>
      <c r="CF21" s="92" t="s">
        <v>271</v>
      </c>
      <c r="CG21" s="92" t="s">
        <v>272</v>
      </c>
      <c r="CH21" s="92" t="s">
        <v>272</v>
      </c>
      <c r="CI21" s="92" t="s">
        <v>272</v>
      </c>
      <c r="CJ21" s="92" t="s">
        <v>271</v>
      </c>
      <c r="CK21" s="92" t="s">
        <v>271</v>
      </c>
      <c r="CL21" s="92" t="s">
        <v>272</v>
      </c>
      <c r="CM21" s="92" t="s">
        <v>271</v>
      </c>
    </row>
    <row r="22" spans="5:91" x14ac:dyDescent="0.2">
      <c r="E22" s="92">
        <v>49</v>
      </c>
      <c r="F22" s="92" t="s">
        <v>146</v>
      </c>
      <c r="G22" s="59" t="s">
        <v>300</v>
      </c>
      <c r="H22" s="59" t="s">
        <v>304</v>
      </c>
      <c r="I22" s="92" t="s">
        <v>305</v>
      </c>
      <c r="J22" s="59" t="s">
        <v>156</v>
      </c>
      <c r="K22" s="93" t="s">
        <v>142</v>
      </c>
      <c r="L22" s="92" t="s">
        <v>272</v>
      </c>
      <c r="M22" s="92" t="s">
        <v>271</v>
      </c>
      <c r="N22" s="92" t="s">
        <v>271</v>
      </c>
      <c r="O22" s="92" t="s">
        <v>271</v>
      </c>
      <c r="P22" s="92" t="s">
        <v>272</v>
      </c>
      <c r="Q22" s="92" t="s">
        <v>272</v>
      </c>
      <c r="R22" s="92" t="s">
        <v>272</v>
      </c>
      <c r="S22" s="92" t="s">
        <v>271</v>
      </c>
      <c r="T22" s="92" t="s">
        <v>271</v>
      </c>
      <c r="U22" s="92" t="s">
        <v>271</v>
      </c>
      <c r="V22" s="92" t="s">
        <v>272</v>
      </c>
      <c r="W22" s="92" t="s">
        <v>272</v>
      </c>
      <c r="X22" s="92" t="s">
        <v>271</v>
      </c>
      <c r="Y22" s="92" t="s">
        <v>272</v>
      </c>
      <c r="Z22" s="92" t="s">
        <v>271</v>
      </c>
      <c r="AA22" s="92" t="s">
        <v>271</v>
      </c>
      <c r="AB22" s="92" t="s">
        <v>272</v>
      </c>
      <c r="AC22" s="92" t="s">
        <v>272</v>
      </c>
      <c r="AD22" s="92" t="s">
        <v>271</v>
      </c>
      <c r="AE22" s="92" t="s">
        <v>272</v>
      </c>
      <c r="AF22" s="92" t="s">
        <v>272</v>
      </c>
      <c r="AG22" s="92" t="s">
        <v>271</v>
      </c>
      <c r="AH22" s="92" t="s">
        <v>271</v>
      </c>
      <c r="AI22" s="92" t="s">
        <v>272</v>
      </c>
      <c r="AJ22" s="92" t="s">
        <v>271</v>
      </c>
      <c r="AK22" s="92" t="s">
        <v>272</v>
      </c>
      <c r="AL22" s="92" t="s">
        <v>272</v>
      </c>
      <c r="AM22" s="92" t="s">
        <v>272</v>
      </c>
      <c r="AN22" s="92" t="s">
        <v>272</v>
      </c>
      <c r="AO22" s="92" t="s">
        <v>271</v>
      </c>
      <c r="AP22" s="92" t="s">
        <v>271</v>
      </c>
      <c r="AQ22" s="92" t="s">
        <v>271</v>
      </c>
      <c r="AR22" s="92" t="s">
        <v>272</v>
      </c>
      <c r="AS22" s="92" t="s">
        <v>272</v>
      </c>
      <c r="AT22" s="92" t="s">
        <v>271</v>
      </c>
      <c r="AU22" s="92" t="s">
        <v>271</v>
      </c>
      <c r="AV22" s="92" t="s">
        <v>272</v>
      </c>
      <c r="AW22" s="92" t="s">
        <v>271</v>
      </c>
      <c r="AX22" s="92" t="s">
        <v>272</v>
      </c>
      <c r="AY22" s="92" t="s">
        <v>271</v>
      </c>
      <c r="AZ22" s="92" t="s">
        <v>271</v>
      </c>
      <c r="BA22" s="92" t="s">
        <v>272</v>
      </c>
      <c r="BB22" s="92" t="s">
        <v>272</v>
      </c>
      <c r="BC22" s="92" t="s">
        <v>272</v>
      </c>
      <c r="BD22" s="92" t="s">
        <v>272</v>
      </c>
      <c r="BE22" s="92" t="s">
        <v>272</v>
      </c>
      <c r="BF22" s="92" t="s">
        <v>272</v>
      </c>
      <c r="BG22" s="92" t="s">
        <v>272</v>
      </c>
      <c r="BH22" s="92" t="s">
        <v>272</v>
      </c>
      <c r="BI22" s="92" t="s">
        <v>272</v>
      </c>
      <c r="BJ22" s="92" t="s">
        <v>272</v>
      </c>
      <c r="BK22" s="92" t="s">
        <v>272</v>
      </c>
      <c r="BL22" s="92" t="s">
        <v>272</v>
      </c>
      <c r="BM22" s="92" t="s">
        <v>272</v>
      </c>
      <c r="BN22" s="92" t="s">
        <v>271</v>
      </c>
      <c r="BO22" s="92" t="s">
        <v>272</v>
      </c>
      <c r="BP22" s="92" t="s">
        <v>272</v>
      </c>
      <c r="BQ22" s="92" t="s">
        <v>271</v>
      </c>
      <c r="BR22" s="92" t="s">
        <v>272</v>
      </c>
      <c r="BS22" s="92" t="s">
        <v>272</v>
      </c>
      <c r="BT22" s="92" t="s">
        <v>271</v>
      </c>
      <c r="BU22" s="92" t="s">
        <v>272</v>
      </c>
      <c r="BV22" s="92" t="s">
        <v>272</v>
      </c>
      <c r="BW22" s="92" t="s">
        <v>272</v>
      </c>
      <c r="BX22" s="92" t="s">
        <v>271</v>
      </c>
      <c r="BY22" s="92" t="s">
        <v>272</v>
      </c>
      <c r="BZ22" s="92" t="s">
        <v>271</v>
      </c>
      <c r="CA22" s="92" t="s">
        <v>272</v>
      </c>
      <c r="CB22" s="92" t="s">
        <v>271</v>
      </c>
      <c r="CC22" s="92" t="s">
        <v>271</v>
      </c>
      <c r="CD22" s="92" t="s">
        <v>272</v>
      </c>
      <c r="CE22" s="92" t="s">
        <v>271</v>
      </c>
      <c r="CF22" s="92" t="s">
        <v>272</v>
      </c>
      <c r="CG22" s="92" t="s">
        <v>272</v>
      </c>
      <c r="CH22" s="92" t="s">
        <v>272</v>
      </c>
      <c r="CI22" s="92" t="s">
        <v>272</v>
      </c>
      <c r="CJ22" s="92" t="s">
        <v>272</v>
      </c>
      <c r="CK22" s="92" t="s">
        <v>272</v>
      </c>
      <c r="CL22" s="92" t="s">
        <v>272</v>
      </c>
      <c r="CM22" s="92" t="s">
        <v>272</v>
      </c>
    </row>
    <row r="23" spans="5:91" x14ac:dyDescent="0.2">
      <c r="E23" s="92">
        <v>26</v>
      </c>
      <c r="F23" s="92" t="s">
        <v>146</v>
      </c>
      <c r="G23" s="59" t="s">
        <v>300</v>
      </c>
      <c r="H23" s="59" t="s">
        <v>151</v>
      </c>
      <c r="I23" s="92" t="s">
        <v>154</v>
      </c>
      <c r="J23" s="59" t="s">
        <v>156</v>
      </c>
      <c r="K23" s="59" t="s">
        <v>141</v>
      </c>
      <c r="L23" s="92" t="s">
        <v>272</v>
      </c>
      <c r="M23" s="92" t="s">
        <v>272</v>
      </c>
      <c r="N23" s="92" t="s">
        <v>272</v>
      </c>
      <c r="O23" s="92" t="s">
        <v>271</v>
      </c>
      <c r="P23" s="92" t="s">
        <v>272</v>
      </c>
      <c r="Q23" s="92" t="s">
        <v>272</v>
      </c>
      <c r="R23" s="92" t="s">
        <v>272</v>
      </c>
      <c r="S23" s="92" t="s">
        <v>271</v>
      </c>
      <c r="T23" s="92" t="s">
        <v>272</v>
      </c>
      <c r="U23" s="92" t="s">
        <v>271</v>
      </c>
      <c r="V23" s="92" t="s">
        <v>272</v>
      </c>
      <c r="W23" s="92" t="s">
        <v>272</v>
      </c>
      <c r="X23" s="92" t="s">
        <v>272</v>
      </c>
      <c r="Y23" s="92" t="s">
        <v>272</v>
      </c>
      <c r="Z23" s="92" t="s">
        <v>271</v>
      </c>
      <c r="AA23" s="92" t="s">
        <v>271</v>
      </c>
      <c r="AB23" s="92" t="s">
        <v>272</v>
      </c>
      <c r="AC23" s="92" t="s">
        <v>272</v>
      </c>
      <c r="AD23" s="92" t="s">
        <v>271</v>
      </c>
      <c r="AE23" s="92" t="s">
        <v>271</v>
      </c>
      <c r="AF23" s="92" t="s">
        <v>272</v>
      </c>
      <c r="AG23" s="92" t="s">
        <v>271</v>
      </c>
      <c r="AH23" s="92" t="s">
        <v>271</v>
      </c>
      <c r="AI23" s="92" t="s">
        <v>272</v>
      </c>
      <c r="AJ23" s="92" t="s">
        <v>271</v>
      </c>
      <c r="AK23" s="92" t="s">
        <v>272</v>
      </c>
      <c r="AL23" s="92" t="s">
        <v>272</v>
      </c>
      <c r="AM23" s="92" t="s">
        <v>272</v>
      </c>
      <c r="AN23" s="92" t="s">
        <v>272</v>
      </c>
      <c r="AO23" s="92" t="s">
        <v>272</v>
      </c>
      <c r="AP23" s="92" t="s">
        <v>272</v>
      </c>
      <c r="AQ23" s="92" t="s">
        <v>272</v>
      </c>
      <c r="AR23" s="92" t="s">
        <v>272</v>
      </c>
      <c r="AS23" s="92" t="s">
        <v>272</v>
      </c>
      <c r="AT23" s="92" t="s">
        <v>272</v>
      </c>
      <c r="AU23" s="92" t="s">
        <v>272</v>
      </c>
      <c r="AV23" s="92" t="s">
        <v>272</v>
      </c>
      <c r="AW23" s="92" t="s">
        <v>272</v>
      </c>
      <c r="AX23" s="92" t="s">
        <v>272</v>
      </c>
      <c r="AY23" s="92" t="s">
        <v>272</v>
      </c>
      <c r="AZ23" s="92" t="s">
        <v>272</v>
      </c>
      <c r="BA23" s="92" t="s">
        <v>272</v>
      </c>
      <c r="BB23" s="92" t="s">
        <v>272</v>
      </c>
      <c r="BC23" s="92" t="s">
        <v>272</v>
      </c>
      <c r="BD23" s="92" t="s">
        <v>272</v>
      </c>
      <c r="BE23" s="92" t="s">
        <v>272</v>
      </c>
      <c r="BF23" s="92" t="s">
        <v>272</v>
      </c>
      <c r="BG23" s="92" t="s">
        <v>272</v>
      </c>
      <c r="BH23" s="92" t="s">
        <v>272</v>
      </c>
      <c r="BI23" s="92" t="s">
        <v>272</v>
      </c>
      <c r="BJ23" s="92" t="s">
        <v>272</v>
      </c>
      <c r="BK23" s="92" t="s">
        <v>272</v>
      </c>
      <c r="BL23" s="92" t="s">
        <v>272</v>
      </c>
      <c r="BM23" s="92" t="s">
        <v>272</v>
      </c>
      <c r="BN23" s="92" t="s">
        <v>272</v>
      </c>
      <c r="BO23" s="92" t="s">
        <v>272</v>
      </c>
      <c r="BP23" s="92" t="s">
        <v>272</v>
      </c>
      <c r="BQ23" s="92" t="s">
        <v>272</v>
      </c>
      <c r="BR23" s="92" t="s">
        <v>272</v>
      </c>
      <c r="BS23" s="92" t="s">
        <v>272</v>
      </c>
      <c r="BT23" s="92" t="s">
        <v>272</v>
      </c>
      <c r="BU23" s="92" t="s">
        <v>272</v>
      </c>
      <c r="BV23" s="92" t="s">
        <v>272</v>
      </c>
      <c r="BW23" s="92" t="s">
        <v>272</v>
      </c>
      <c r="BX23" s="92" t="s">
        <v>272</v>
      </c>
      <c r="BY23" s="92" t="s">
        <v>272</v>
      </c>
      <c r="BZ23" s="92" t="s">
        <v>272</v>
      </c>
      <c r="CA23" s="92" t="s">
        <v>272</v>
      </c>
      <c r="CB23" s="92" t="s">
        <v>272</v>
      </c>
      <c r="CC23" s="92" t="s">
        <v>272</v>
      </c>
      <c r="CD23" s="92" t="s">
        <v>271</v>
      </c>
      <c r="CE23" s="92" t="s">
        <v>272</v>
      </c>
      <c r="CF23" s="92" t="s">
        <v>272</v>
      </c>
      <c r="CG23" s="92" t="s">
        <v>272</v>
      </c>
      <c r="CH23" s="92" t="s">
        <v>272</v>
      </c>
      <c r="CI23" s="92" t="s">
        <v>272</v>
      </c>
      <c r="CJ23" s="92" t="s">
        <v>272</v>
      </c>
      <c r="CK23" s="92" t="s">
        <v>272</v>
      </c>
      <c r="CL23" s="92" t="s">
        <v>272</v>
      </c>
      <c r="CM23" s="92" t="s">
        <v>271</v>
      </c>
    </row>
    <row r="24" spans="5:91" x14ac:dyDescent="0.2">
      <c r="E24" s="92">
        <v>38</v>
      </c>
      <c r="F24" s="92" t="s">
        <v>145</v>
      </c>
      <c r="G24" s="59" t="s">
        <v>149</v>
      </c>
      <c r="H24" s="59" t="s">
        <v>304</v>
      </c>
      <c r="I24" s="92" t="s">
        <v>305</v>
      </c>
      <c r="J24" s="59" t="s">
        <v>156</v>
      </c>
      <c r="K24" s="59" t="s">
        <v>141</v>
      </c>
      <c r="L24" s="92" t="s">
        <v>272</v>
      </c>
      <c r="M24" s="92" t="s">
        <v>272</v>
      </c>
      <c r="N24" s="92" t="s">
        <v>272</v>
      </c>
      <c r="O24" s="92" t="s">
        <v>272</v>
      </c>
      <c r="P24" s="92" t="s">
        <v>271</v>
      </c>
      <c r="Q24" s="92" t="s">
        <v>272</v>
      </c>
      <c r="R24" s="92" t="s">
        <v>271</v>
      </c>
      <c r="S24" s="92" t="s">
        <v>272</v>
      </c>
      <c r="T24" s="92" t="s">
        <v>271</v>
      </c>
      <c r="U24" s="92" t="s">
        <v>272</v>
      </c>
      <c r="V24" s="92" t="s">
        <v>272</v>
      </c>
      <c r="W24" s="92" t="s">
        <v>271</v>
      </c>
      <c r="X24" s="92" t="s">
        <v>271</v>
      </c>
      <c r="Y24" s="92" t="s">
        <v>271</v>
      </c>
      <c r="Z24" s="92" t="s">
        <v>272</v>
      </c>
      <c r="AA24" s="92" t="s">
        <v>272</v>
      </c>
      <c r="AB24" s="92" t="s">
        <v>272</v>
      </c>
      <c r="AC24" s="92" t="s">
        <v>272</v>
      </c>
      <c r="AD24" s="92" t="s">
        <v>272</v>
      </c>
      <c r="AE24" s="92" t="s">
        <v>271</v>
      </c>
      <c r="AF24" s="92" t="s">
        <v>272</v>
      </c>
      <c r="AG24" s="92" t="s">
        <v>272</v>
      </c>
      <c r="AH24" s="92" t="s">
        <v>272</v>
      </c>
      <c r="AI24" s="92" t="s">
        <v>272</v>
      </c>
      <c r="AJ24" s="92" t="s">
        <v>272</v>
      </c>
      <c r="AK24" s="92" t="s">
        <v>272</v>
      </c>
      <c r="AL24" s="92" t="s">
        <v>271</v>
      </c>
      <c r="AM24" s="92" t="s">
        <v>271</v>
      </c>
      <c r="AN24" s="92" t="s">
        <v>271</v>
      </c>
      <c r="AO24" s="92" t="s">
        <v>271</v>
      </c>
      <c r="AP24" s="92" t="s">
        <v>271</v>
      </c>
      <c r="AQ24" s="92" t="s">
        <v>272</v>
      </c>
      <c r="AR24" s="92" t="s">
        <v>272</v>
      </c>
      <c r="AS24" s="92" t="s">
        <v>271</v>
      </c>
      <c r="AT24" s="92" t="s">
        <v>271</v>
      </c>
      <c r="AU24" s="92" t="s">
        <v>271</v>
      </c>
      <c r="AV24" s="92" t="s">
        <v>272</v>
      </c>
      <c r="AW24" s="92" t="s">
        <v>272</v>
      </c>
      <c r="AX24" s="92" t="s">
        <v>271</v>
      </c>
      <c r="AY24" s="92" t="s">
        <v>271</v>
      </c>
      <c r="AZ24" s="92" t="s">
        <v>271</v>
      </c>
      <c r="BA24" s="92" t="s">
        <v>272</v>
      </c>
      <c r="BB24" s="92" t="s">
        <v>272</v>
      </c>
      <c r="BC24" s="92" t="s">
        <v>271</v>
      </c>
      <c r="BD24" s="92" t="s">
        <v>271</v>
      </c>
      <c r="BE24" s="92" t="s">
        <v>271</v>
      </c>
      <c r="BF24" s="92" t="s">
        <v>271</v>
      </c>
      <c r="BG24" s="92" t="s">
        <v>272</v>
      </c>
      <c r="BH24" s="92" t="s">
        <v>271</v>
      </c>
      <c r="BI24" s="92" t="s">
        <v>271</v>
      </c>
      <c r="BJ24" s="92" t="s">
        <v>272</v>
      </c>
      <c r="BK24" s="92" t="s">
        <v>272</v>
      </c>
      <c r="BL24" s="92" t="s">
        <v>271</v>
      </c>
      <c r="BM24" s="92" t="s">
        <v>271</v>
      </c>
      <c r="BN24" s="92" t="s">
        <v>271</v>
      </c>
      <c r="BO24" s="92" t="s">
        <v>272</v>
      </c>
      <c r="BP24" s="92" t="s">
        <v>272</v>
      </c>
      <c r="BQ24" s="92" t="s">
        <v>272</v>
      </c>
      <c r="BR24" s="92" t="s">
        <v>272</v>
      </c>
      <c r="BS24" s="92" t="s">
        <v>272</v>
      </c>
      <c r="BT24" s="92" t="s">
        <v>272</v>
      </c>
      <c r="BU24" s="92" t="s">
        <v>272</v>
      </c>
      <c r="BV24" s="92" t="s">
        <v>272</v>
      </c>
      <c r="BW24" s="92" t="s">
        <v>271</v>
      </c>
      <c r="BX24" s="92" t="s">
        <v>272</v>
      </c>
      <c r="BY24" s="92" t="s">
        <v>272</v>
      </c>
      <c r="BZ24" s="92" t="s">
        <v>271</v>
      </c>
      <c r="CA24" s="92" t="s">
        <v>272</v>
      </c>
      <c r="CB24" s="92" t="s">
        <v>272</v>
      </c>
      <c r="CC24" s="92" t="s">
        <v>271</v>
      </c>
      <c r="CD24" s="92" t="s">
        <v>271</v>
      </c>
      <c r="CE24" s="92" t="s">
        <v>272</v>
      </c>
      <c r="CF24" s="92" t="s">
        <v>271</v>
      </c>
      <c r="CG24" s="92" t="s">
        <v>272</v>
      </c>
      <c r="CH24" s="92" t="s">
        <v>272</v>
      </c>
      <c r="CI24" s="92" t="s">
        <v>272</v>
      </c>
      <c r="CJ24" s="92" t="s">
        <v>271</v>
      </c>
      <c r="CK24" s="92" t="s">
        <v>271</v>
      </c>
      <c r="CL24" s="92" t="s">
        <v>271</v>
      </c>
      <c r="CM24" s="92" t="s">
        <v>271</v>
      </c>
    </row>
    <row r="25" spans="5:91" x14ac:dyDescent="0.2">
      <c r="E25" s="92">
        <v>28</v>
      </c>
      <c r="F25" s="92" t="s">
        <v>145</v>
      </c>
      <c r="G25" s="59" t="s">
        <v>300</v>
      </c>
      <c r="H25" s="59" t="s">
        <v>177</v>
      </c>
      <c r="I25" s="92" t="s">
        <v>270</v>
      </c>
      <c r="J25" s="59" t="s">
        <v>156</v>
      </c>
      <c r="K25" s="93" t="s">
        <v>142</v>
      </c>
      <c r="L25" s="92" t="s">
        <v>272</v>
      </c>
      <c r="M25" s="92" t="s">
        <v>271</v>
      </c>
      <c r="N25" s="92" t="s">
        <v>272</v>
      </c>
      <c r="O25" s="92" t="s">
        <v>271</v>
      </c>
      <c r="P25" s="92" t="s">
        <v>272</v>
      </c>
      <c r="Q25" s="92" t="s">
        <v>272</v>
      </c>
      <c r="R25" s="92" t="s">
        <v>272</v>
      </c>
      <c r="S25" s="92" t="s">
        <v>271</v>
      </c>
      <c r="T25" s="92" t="s">
        <v>271</v>
      </c>
      <c r="U25" s="92" t="s">
        <v>272</v>
      </c>
      <c r="V25" s="92" t="s">
        <v>272</v>
      </c>
      <c r="W25" s="92" t="s">
        <v>271</v>
      </c>
      <c r="X25" s="92" t="s">
        <v>271</v>
      </c>
      <c r="Y25" s="92" t="s">
        <v>272</v>
      </c>
      <c r="Z25" s="92" t="s">
        <v>272</v>
      </c>
      <c r="AA25" s="92" t="s">
        <v>271</v>
      </c>
      <c r="AB25" s="92" t="s">
        <v>272</v>
      </c>
      <c r="AC25" s="92" t="s">
        <v>272</v>
      </c>
      <c r="AD25" s="92" t="s">
        <v>271</v>
      </c>
      <c r="AE25" s="92" t="s">
        <v>271</v>
      </c>
      <c r="AF25" s="92" t="s">
        <v>272</v>
      </c>
      <c r="AG25" s="92" t="s">
        <v>271</v>
      </c>
      <c r="AH25" s="92" t="s">
        <v>271</v>
      </c>
      <c r="AI25" s="92" t="s">
        <v>272</v>
      </c>
      <c r="AJ25" s="92" t="s">
        <v>271</v>
      </c>
      <c r="AK25" s="92" t="s">
        <v>272</v>
      </c>
      <c r="AL25" s="92" t="s">
        <v>271</v>
      </c>
      <c r="AM25" s="92" t="s">
        <v>272</v>
      </c>
      <c r="AN25" s="92" t="s">
        <v>271</v>
      </c>
      <c r="AO25" s="92" t="s">
        <v>271</v>
      </c>
      <c r="AP25" s="92" t="s">
        <v>271</v>
      </c>
      <c r="AQ25" s="92" t="s">
        <v>271</v>
      </c>
      <c r="AR25" s="92" t="s">
        <v>271</v>
      </c>
      <c r="AS25" s="92" t="s">
        <v>272</v>
      </c>
      <c r="AT25" s="92" t="s">
        <v>271</v>
      </c>
      <c r="AU25" s="92" t="s">
        <v>271</v>
      </c>
      <c r="AV25" s="92" t="s">
        <v>271</v>
      </c>
      <c r="AW25" s="92" t="s">
        <v>272</v>
      </c>
      <c r="AX25" s="92" t="s">
        <v>271</v>
      </c>
      <c r="AY25" s="92" t="s">
        <v>271</v>
      </c>
      <c r="AZ25" s="92" t="s">
        <v>271</v>
      </c>
      <c r="BA25" s="92" t="s">
        <v>272</v>
      </c>
      <c r="BB25" s="92" t="s">
        <v>272</v>
      </c>
      <c r="BC25" s="92" t="s">
        <v>272</v>
      </c>
      <c r="BD25" s="92" t="s">
        <v>272</v>
      </c>
      <c r="BE25" s="92" t="s">
        <v>272</v>
      </c>
      <c r="BF25" s="92" t="s">
        <v>272</v>
      </c>
      <c r="BG25" s="92" t="s">
        <v>271</v>
      </c>
      <c r="BH25" s="92" t="s">
        <v>271</v>
      </c>
      <c r="BI25" s="92" t="s">
        <v>271</v>
      </c>
      <c r="BJ25" s="92" t="s">
        <v>271</v>
      </c>
      <c r="BK25" s="92" t="s">
        <v>272</v>
      </c>
      <c r="BL25" s="92" t="s">
        <v>271</v>
      </c>
      <c r="BM25" s="92" t="s">
        <v>271</v>
      </c>
      <c r="BN25" s="92" t="s">
        <v>271</v>
      </c>
      <c r="BO25" s="92" t="s">
        <v>272</v>
      </c>
      <c r="BP25" s="92" t="s">
        <v>272</v>
      </c>
      <c r="BQ25" s="92" t="s">
        <v>272</v>
      </c>
      <c r="BR25" s="92" t="s">
        <v>271</v>
      </c>
      <c r="BS25" s="92" t="s">
        <v>272</v>
      </c>
      <c r="BT25" s="92" t="s">
        <v>271</v>
      </c>
      <c r="BU25" s="92" t="s">
        <v>272</v>
      </c>
      <c r="BV25" s="92" t="s">
        <v>272</v>
      </c>
      <c r="BW25" s="92" t="s">
        <v>271</v>
      </c>
      <c r="BX25" s="92" t="s">
        <v>272</v>
      </c>
      <c r="BY25" s="92" t="s">
        <v>271</v>
      </c>
      <c r="BZ25" s="92" t="s">
        <v>271</v>
      </c>
      <c r="CA25" s="92" t="s">
        <v>272</v>
      </c>
      <c r="CB25" s="92" t="s">
        <v>271</v>
      </c>
      <c r="CC25" s="92" t="s">
        <v>271</v>
      </c>
      <c r="CD25" s="92" t="s">
        <v>271</v>
      </c>
      <c r="CE25" s="92" t="s">
        <v>272</v>
      </c>
      <c r="CF25" s="92" t="s">
        <v>271</v>
      </c>
      <c r="CG25" s="92" t="s">
        <v>272</v>
      </c>
      <c r="CH25" s="92" t="s">
        <v>272</v>
      </c>
      <c r="CI25" s="92" t="s">
        <v>272</v>
      </c>
      <c r="CJ25" s="92" t="s">
        <v>271</v>
      </c>
      <c r="CK25" s="92" t="s">
        <v>271</v>
      </c>
      <c r="CL25" s="92" t="s">
        <v>272</v>
      </c>
      <c r="CM25" s="92" t="s">
        <v>271</v>
      </c>
    </row>
    <row r="26" spans="5:91" x14ac:dyDescent="0.2">
      <c r="E26" s="92">
        <v>39</v>
      </c>
      <c r="F26" s="92" t="s">
        <v>146</v>
      </c>
      <c r="G26" s="59" t="s">
        <v>149</v>
      </c>
      <c r="H26" s="59" t="s">
        <v>177</v>
      </c>
      <c r="I26" s="92" t="s">
        <v>305</v>
      </c>
      <c r="J26" s="59" t="s">
        <v>156</v>
      </c>
      <c r="K26" s="59" t="s">
        <v>175</v>
      </c>
      <c r="L26" s="92" t="s">
        <v>272</v>
      </c>
      <c r="M26" s="92" t="s">
        <v>271</v>
      </c>
      <c r="N26" s="92" t="s">
        <v>272</v>
      </c>
      <c r="O26" s="92" t="s">
        <v>272</v>
      </c>
      <c r="P26" s="92" t="s">
        <v>271</v>
      </c>
      <c r="Q26" s="92" t="s">
        <v>272</v>
      </c>
      <c r="R26" s="92" t="s">
        <v>272</v>
      </c>
      <c r="S26" s="92" t="s">
        <v>272</v>
      </c>
      <c r="T26" s="92" t="s">
        <v>271</v>
      </c>
      <c r="U26" s="92" t="s">
        <v>272</v>
      </c>
      <c r="V26" s="92" t="s">
        <v>272</v>
      </c>
      <c r="W26" s="92" t="s">
        <v>271</v>
      </c>
      <c r="X26" s="92" t="s">
        <v>272</v>
      </c>
      <c r="Y26" s="92" t="s">
        <v>271</v>
      </c>
      <c r="Z26" s="92" t="s">
        <v>272</v>
      </c>
      <c r="AA26" s="92" t="s">
        <v>271</v>
      </c>
      <c r="AB26" s="92" t="s">
        <v>272</v>
      </c>
      <c r="AC26" s="92" t="s">
        <v>272</v>
      </c>
      <c r="AD26" s="92" t="s">
        <v>272</v>
      </c>
      <c r="AE26" s="92" t="s">
        <v>272</v>
      </c>
      <c r="AF26" s="92" t="s">
        <v>272</v>
      </c>
      <c r="AG26" s="92" t="s">
        <v>272</v>
      </c>
      <c r="AH26" s="92" t="s">
        <v>272</v>
      </c>
      <c r="AI26" s="92" t="s">
        <v>272</v>
      </c>
      <c r="AJ26" s="92" t="s">
        <v>271</v>
      </c>
      <c r="AK26" s="92" t="s">
        <v>272</v>
      </c>
      <c r="AL26" s="92" t="s">
        <v>272</v>
      </c>
      <c r="AM26" s="92" t="s">
        <v>271</v>
      </c>
      <c r="AN26" s="92" t="s">
        <v>271</v>
      </c>
      <c r="AO26" s="92" t="s">
        <v>271</v>
      </c>
      <c r="AP26" s="92" t="s">
        <v>271</v>
      </c>
      <c r="AQ26" s="92" t="s">
        <v>271</v>
      </c>
      <c r="AR26" s="92" t="s">
        <v>271</v>
      </c>
      <c r="AS26" s="92" t="s">
        <v>271</v>
      </c>
      <c r="AT26" s="92" t="s">
        <v>271</v>
      </c>
      <c r="AU26" s="92" t="s">
        <v>271</v>
      </c>
      <c r="AV26" s="92" t="s">
        <v>272</v>
      </c>
      <c r="AW26" s="92" t="s">
        <v>272</v>
      </c>
      <c r="AX26" s="92" t="s">
        <v>271</v>
      </c>
      <c r="AY26" s="92" t="s">
        <v>271</v>
      </c>
      <c r="AZ26" s="92" t="s">
        <v>271</v>
      </c>
      <c r="BA26" s="92" t="s">
        <v>272</v>
      </c>
      <c r="BB26" s="92" t="s">
        <v>272</v>
      </c>
      <c r="BC26" s="92" t="s">
        <v>272</v>
      </c>
      <c r="BD26" s="92" t="s">
        <v>271</v>
      </c>
      <c r="BE26" s="92" t="s">
        <v>272</v>
      </c>
      <c r="BF26" s="92" t="s">
        <v>272</v>
      </c>
      <c r="BG26" s="92" t="s">
        <v>272</v>
      </c>
      <c r="BH26" s="92" t="s">
        <v>271</v>
      </c>
      <c r="BI26" s="92" t="s">
        <v>271</v>
      </c>
      <c r="BJ26" s="92" t="s">
        <v>271</v>
      </c>
      <c r="BK26" s="92" t="s">
        <v>271</v>
      </c>
      <c r="BL26" s="92" t="s">
        <v>272</v>
      </c>
      <c r="BM26" s="92" t="s">
        <v>271</v>
      </c>
      <c r="BN26" s="92" t="s">
        <v>272</v>
      </c>
      <c r="BO26" s="92" t="s">
        <v>272</v>
      </c>
      <c r="BP26" s="92" t="s">
        <v>272</v>
      </c>
      <c r="BQ26" s="92" t="s">
        <v>272</v>
      </c>
      <c r="BR26" s="92" t="s">
        <v>272</v>
      </c>
      <c r="BS26" s="92" t="s">
        <v>272</v>
      </c>
      <c r="BT26" s="92" t="s">
        <v>271</v>
      </c>
      <c r="BU26" s="92" t="s">
        <v>272</v>
      </c>
      <c r="BV26" s="92" t="s">
        <v>271</v>
      </c>
      <c r="BW26" s="92" t="s">
        <v>272</v>
      </c>
      <c r="BX26" s="92" t="s">
        <v>271</v>
      </c>
      <c r="BY26" s="92" t="s">
        <v>271</v>
      </c>
      <c r="BZ26" s="92" t="s">
        <v>271</v>
      </c>
      <c r="CA26" s="92" t="s">
        <v>272</v>
      </c>
      <c r="CB26" s="92" t="s">
        <v>272</v>
      </c>
      <c r="CC26" s="92" t="s">
        <v>271</v>
      </c>
      <c r="CD26" s="92" t="s">
        <v>271</v>
      </c>
      <c r="CE26" s="92" t="s">
        <v>272</v>
      </c>
      <c r="CF26" s="92" t="s">
        <v>271</v>
      </c>
      <c r="CG26" s="92" t="s">
        <v>272</v>
      </c>
      <c r="CH26" s="92" t="s">
        <v>272</v>
      </c>
      <c r="CI26" s="92" t="s">
        <v>271</v>
      </c>
      <c r="CJ26" s="92" t="s">
        <v>272</v>
      </c>
      <c r="CK26" s="92" t="s">
        <v>271</v>
      </c>
      <c r="CL26" s="92" t="s">
        <v>272</v>
      </c>
      <c r="CM26" s="92" t="s">
        <v>271</v>
      </c>
    </row>
    <row r="27" spans="5:91" x14ac:dyDescent="0.2">
      <c r="E27" s="92">
        <v>27</v>
      </c>
      <c r="F27" s="92" t="s">
        <v>146</v>
      </c>
      <c r="G27" s="59" t="s">
        <v>150</v>
      </c>
      <c r="H27" s="59" t="s">
        <v>304</v>
      </c>
      <c r="I27" s="92" t="s">
        <v>154</v>
      </c>
      <c r="J27" s="59" t="s">
        <v>156</v>
      </c>
      <c r="K27" s="59" t="s">
        <v>141</v>
      </c>
      <c r="L27" s="92" t="s">
        <v>271</v>
      </c>
      <c r="M27" s="92" t="s">
        <v>272</v>
      </c>
      <c r="N27" s="92" t="s">
        <v>272</v>
      </c>
      <c r="O27" s="92" t="s">
        <v>272</v>
      </c>
      <c r="P27" s="92" t="s">
        <v>272</v>
      </c>
      <c r="Q27" s="92" t="s">
        <v>272</v>
      </c>
      <c r="R27" s="92" t="s">
        <v>271</v>
      </c>
      <c r="S27" s="92" t="s">
        <v>271</v>
      </c>
      <c r="T27" s="92" t="s">
        <v>272</v>
      </c>
      <c r="U27" s="92" t="s">
        <v>272</v>
      </c>
      <c r="V27" s="92" t="s">
        <v>272</v>
      </c>
      <c r="W27" s="92" t="s">
        <v>271</v>
      </c>
      <c r="X27" s="92" t="s">
        <v>272</v>
      </c>
      <c r="Y27" s="92" t="s">
        <v>271</v>
      </c>
      <c r="Z27" s="92" t="s">
        <v>272</v>
      </c>
      <c r="AA27" s="92" t="s">
        <v>271</v>
      </c>
      <c r="AB27" s="92" t="s">
        <v>272</v>
      </c>
      <c r="AC27" s="92" t="s">
        <v>271</v>
      </c>
      <c r="AD27" s="92" t="s">
        <v>272</v>
      </c>
      <c r="AE27" s="92" t="s">
        <v>272</v>
      </c>
      <c r="AF27" s="92" t="s">
        <v>272</v>
      </c>
      <c r="AG27" s="92" t="s">
        <v>272</v>
      </c>
      <c r="AH27" s="92" t="s">
        <v>272</v>
      </c>
      <c r="AI27" s="92" t="s">
        <v>272</v>
      </c>
      <c r="AJ27" s="92" t="s">
        <v>271</v>
      </c>
      <c r="AK27" s="92" t="s">
        <v>272</v>
      </c>
      <c r="AL27" s="92" t="s">
        <v>272</v>
      </c>
      <c r="AM27" s="92" t="s">
        <v>271</v>
      </c>
      <c r="AN27" s="92" t="s">
        <v>271</v>
      </c>
      <c r="AO27" s="92" t="s">
        <v>271</v>
      </c>
      <c r="AP27" s="92" t="s">
        <v>271</v>
      </c>
      <c r="AQ27" s="92" t="s">
        <v>272</v>
      </c>
      <c r="AR27" s="92" t="s">
        <v>271</v>
      </c>
      <c r="AS27" s="92" t="s">
        <v>271</v>
      </c>
      <c r="AT27" s="92" t="s">
        <v>271</v>
      </c>
      <c r="AU27" s="92" t="s">
        <v>271</v>
      </c>
      <c r="AV27" s="92" t="s">
        <v>271</v>
      </c>
      <c r="AW27" s="92" t="s">
        <v>271</v>
      </c>
      <c r="AX27" s="92" t="s">
        <v>272</v>
      </c>
      <c r="AY27" s="92" t="s">
        <v>271</v>
      </c>
      <c r="AZ27" s="92" t="s">
        <v>271</v>
      </c>
      <c r="BA27" s="92" t="s">
        <v>272</v>
      </c>
      <c r="BB27" s="92" t="s">
        <v>272</v>
      </c>
      <c r="BC27" s="92" t="s">
        <v>271</v>
      </c>
      <c r="BD27" s="92" t="s">
        <v>272</v>
      </c>
      <c r="BE27" s="92" t="s">
        <v>272</v>
      </c>
      <c r="BF27" s="92" t="s">
        <v>272</v>
      </c>
      <c r="BG27" s="92" t="s">
        <v>272</v>
      </c>
      <c r="BH27" s="92" t="s">
        <v>271</v>
      </c>
      <c r="BI27" s="92" t="s">
        <v>272</v>
      </c>
      <c r="BJ27" s="92" t="s">
        <v>271</v>
      </c>
      <c r="BK27" s="92" t="s">
        <v>271</v>
      </c>
      <c r="BL27" s="92" t="s">
        <v>272</v>
      </c>
      <c r="BM27" s="92" t="s">
        <v>271</v>
      </c>
      <c r="BN27" s="92" t="s">
        <v>272</v>
      </c>
      <c r="BO27" s="92" t="s">
        <v>272</v>
      </c>
      <c r="BP27" s="92" t="s">
        <v>272</v>
      </c>
      <c r="BQ27" s="92" t="s">
        <v>272</v>
      </c>
      <c r="BR27" s="92" t="s">
        <v>272</v>
      </c>
      <c r="BS27" s="92" t="s">
        <v>272</v>
      </c>
      <c r="BT27" s="92" t="s">
        <v>272</v>
      </c>
      <c r="BU27" s="92" t="s">
        <v>272</v>
      </c>
      <c r="BV27" s="92" t="s">
        <v>271</v>
      </c>
      <c r="BW27" s="92" t="s">
        <v>272</v>
      </c>
      <c r="BX27" s="92" t="s">
        <v>272</v>
      </c>
      <c r="BY27" s="92" t="s">
        <v>272</v>
      </c>
      <c r="BZ27" s="92" t="s">
        <v>271</v>
      </c>
      <c r="CA27" s="92" t="s">
        <v>272</v>
      </c>
      <c r="CB27" s="92" t="s">
        <v>272</v>
      </c>
      <c r="CC27" s="92" t="s">
        <v>271</v>
      </c>
      <c r="CD27" s="92" t="s">
        <v>272</v>
      </c>
      <c r="CE27" s="92" t="s">
        <v>272</v>
      </c>
      <c r="CF27" s="92" t="s">
        <v>271</v>
      </c>
      <c r="CG27" s="92" t="s">
        <v>272</v>
      </c>
      <c r="CH27" s="92" t="s">
        <v>272</v>
      </c>
      <c r="CI27" s="92" t="s">
        <v>272</v>
      </c>
      <c r="CJ27" s="92" t="s">
        <v>271</v>
      </c>
      <c r="CK27" s="92" t="s">
        <v>271</v>
      </c>
      <c r="CL27" s="92" t="s">
        <v>271</v>
      </c>
      <c r="CM27" s="92" t="s">
        <v>271</v>
      </c>
    </row>
    <row r="28" spans="5:91" x14ac:dyDescent="0.2">
      <c r="E28" s="92">
        <v>45</v>
      </c>
      <c r="F28" s="92" t="s">
        <v>146</v>
      </c>
      <c r="G28" s="59" t="s">
        <v>299</v>
      </c>
      <c r="H28" s="59" t="s">
        <v>151</v>
      </c>
      <c r="I28" s="92" t="s">
        <v>154</v>
      </c>
      <c r="J28" s="59" t="s">
        <v>155</v>
      </c>
      <c r="K28" s="59" t="s">
        <v>141</v>
      </c>
      <c r="L28" s="92" t="s">
        <v>272</v>
      </c>
      <c r="M28" s="92" t="s">
        <v>272</v>
      </c>
      <c r="N28" s="92" t="s">
        <v>272</v>
      </c>
      <c r="O28" s="92" t="s">
        <v>271</v>
      </c>
      <c r="P28" s="92" t="s">
        <v>271</v>
      </c>
      <c r="Q28" s="92" t="s">
        <v>272</v>
      </c>
      <c r="R28" s="92" t="s">
        <v>271</v>
      </c>
      <c r="S28" s="92" t="s">
        <v>272</v>
      </c>
      <c r="T28" s="92" t="s">
        <v>271</v>
      </c>
      <c r="U28" s="92" t="s">
        <v>272</v>
      </c>
      <c r="V28" s="92" t="s">
        <v>272</v>
      </c>
      <c r="W28" s="92" t="s">
        <v>271</v>
      </c>
      <c r="X28" s="92" t="s">
        <v>271</v>
      </c>
      <c r="Y28" s="92" t="s">
        <v>271</v>
      </c>
      <c r="Z28" s="92" t="s">
        <v>272</v>
      </c>
      <c r="AA28" s="92" t="s">
        <v>272</v>
      </c>
      <c r="AB28" s="92" t="s">
        <v>272</v>
      </c>
      <c r="AC28" s="92" t="s">
        <v>272</v>
      </c>
      <c r="AD28" s="92" t="s">
        <v>272</v>
      </c>
      <c r="AE28" s="92" t="s">
        <v>271</v>
      </c>
      <c r="AF28" s="92" t="s">
        <v>272</v>
      </c>
      <c r="AG28" s="92" t="s">
        <v>272</v>
      </c>
      <c r="AH28" s="92" t="s">
        <v>272</v>
      </c>
      <c r="AI28" s="92" t="s">
        <v>272</v>
      </c>
      <c r="AJ28" s="92" t="s">
        <v>272</v>
      </c>
      <c r="AK28" s="92" t="s">
        <v>272</v>
      </c>
      <c r="AL28" s="92" t="s">
        <v>271</v>
      </c>
      <c r="AM28" s="92" t="s">
        <v>271</v>
      </c>
      <c r="AN28" s="92" t="s">
        <v>271</v>
      </c>
      <c r="AO28" s="92" t="s">
        <v>272</v>
      </c>
      <c r="AP28" s="92" t="s">
        <v>271</v>
      </c>
      <c r="AQ28" s="92" t="s">
        <v>272</v>
      </c>
      <c r="AR28" s="92" t="s">
        <v>271</v>
      </c>
      <c r="AS28" s="92" t="s">
        <v>271</v>
      </c>
      <c r="AT28" s="92" t="s">
        <v>271</v>
      </c>
      <c r="AU28" s="92" t="s">
        <v>271</v>
      </c>
      <c r="AV28" s="92" t="s">
        <v>271</v>
      </c>
      <c r="AW28" s="92" t="s">
        <v>271</v>
      </c>
      <c r="AX28" s="92" t="s">
        <v>272</v>
      </c>
      <c r="AY28" s="92" t="s">
        <v>271</v>
      </c>
      <c r="AZ28" s="92" t="s">
        <v>271</v>
      </c>
      <c r="BA28" s="92" t="s">
        <v>271</v>
      </c>
      <c r="BB28" s="92" t="s">
        <v>271</v>
      </c>
      <c r="BC28" s="92" t="s">
        <v>272</v>
      </c>
      <c r="BD28" s="92" t="s">
        <v>271</v>
      </c>
      <c r="BE28" s="92" t="s">
        <v>271</v>
      </c>
      <c r="BF28" s="92" t="s">
        <v>271</v>
      </c>
      <c r="BG28" s="92" t="s">
        <v>271</v>
      </c>
      <c r="BH28" s="92" t="s">
        <v>272</v>
      </c>
      <c r="BI28" s="92" t="s">
        <v>271</v>
      </c>
      <c r="BJ28" s="92" t="s">
        <v>271</v>
      </c>
      <c r="BK28" s="92" t="s">
        <v>271</v>
      </c>
      <c r="BL28" s="92" t="s">
        <v>271</v>
      </c>
      <c r="BM28" s="92" t="s">
        <v>271</v>
      </c>
      <c r="BN28" s="92" t="s">
        <v>271</v>
      </c>
      <c r="BO28" s="92" t="s">
        <v>272</v>
      </c>
      <c r="BP28" s="92" t="s">
        <v>272</v>
      </c>
      <c r="BQ28" s="92" t="s">
        <v>272</v>
      </c>
      <c r="BR28" s="92" t="s">
        <v>271</v>
      </c>
      <c r="BS28" s="92" t="s">
        <v>272</v>
      </c>
      <c r="BT28" s="92" t="s">
        <v>272</v>
      </c>
      <c r="BU28" s="92" t="s">
        <v>272</v>
      </c>
      <c r="BV28" s="92" t="s">
        <v>272</v>
      </c>
      <c r="BW28" s="92" t="s">
        <v>272</v>
      </c>
      <c r="BX28" s="92" t="s">
        <v>271</v>
      </c>
      <c r="BY28" s="92" t="s">
        <v>272</v>
      </c>
      <c r="BZ28" s="92" t="s">
        <v>272</v>
      </c>
      <c r="CA28" s="92" t="s">
        <v>271</v>
      </c>
      <c r="CB28" s="92" t="s">
        <v>271</v>
      </c>
      <c r="CC28" s="92" t="s">
        <v>272</v>
      </c>
      <c r="CD28" s="92" t="s">
        <v>271</v>
      </c>
      <c r="CE28" s="92" t="s">
        <v>271</v>
      </c>
      <c r="CF28" s="92" t="s">
        <v>272</v>
      </c>
      <c r="CG28" s="92" t="s">
        <v>271</v>
      </c>
      <c r="CH28" s="92" t="s">
        <v>272</v>
      </c>
      <c r="CI28" s="92" t="s">
        <v>272</v>
      </c>
      <c r="CJ28" s="92" t="s">
        <v>272</v>
      </c>
      <c r="CK28" s="92" t="s">
        <v>271</v>
      </c>
      <c r="CL28" s="92" t="s">
        <v>271</v>
      </c>
      <c r="CM28" s="92" t="s">
        <v>271</v>
      </c>
    </row>
    <row r="29" spans="5:91" x14ac:dyDescent="0.2">
      <c r="E29" s="92">
        <v>28</v>
      </c>
      <c r="F29" s="92" t="s">
        <v>146</v>
      </c>
      <c r="G29" s="59" t="s">
        <v>300</v>
      </c>
      <c r="H29" s="59" t="s">
        <v>176</v>
      </c>
      <c r="I29" s="92" t="s">
        <v>270</v>
      </c>
      <c r="J29" s="59" t="s">
        <v>156</v>
      </c>
      <c r="K29" s="93" t="s">
        <v>142</v>
      </c>
      <c r="L29" s="92" t="s">
        <v>271</v>
      </c>
      <c r="M29" s="92" t="s">
        <v>272</v>
      </c>
      <c r="N29" s="92" t="s">
        <v>272</v>
      </c>
      <c r="O29" s="92" t="s">
        <v>271</v>
      </c>
      <c r="P29" s="92" t="s">
        <v>272</v>
      </c>
      <c r="Q29" s="92" t="s">
        <v>272</v>
      </c>
      <c r="R29" s="92" t="s">
        <v>272</v>
      </c>
      <c r="S29" s="92" t="s">
        <v>271</v>
      </c>
      <c r="T29" s="92" t="s">
        <v>272</v>
      </c>
      <c r="U29" s="92" t="s">
        <v>272</v>
      </c>
      <c r="V29" s="92" t="s">
        <v>272</v>
      </c>
      <c r="W29" s="92" t="s">
        <v>271</v>
      </c>
      <c r="X29" s="92" t="s">
        <v>271</v>
      </c>
      <c r="Y29" s="92" t="s">
        <v>272</v>
      </c>
      <c r="Z29" s="92" t="s">
        <v>271</v>
      </c>
      <c r="AA29" s="92" t="s">
        <v>272</v>
      </c>
      <c r="AB29" s="92" t="s">
        <v>272</v>
      </c>
      <c r="AC29" s="92" t="s">
        <v>272</v>
      </c>
      <c r="AD29" s="92" t="s">
        <v>271</v>
      </c>
      <c r="AE29" s="92" t="s">
        <v>272</v>
      </c>
      <c r="AF29" s="92" t="s">
        <v>272</v>
      </c>
      <c r="AG29" s="92" t="s">
        <v>271</v>
      </c>
      <c r="AH29" s="92" t="s">
        <v>272</v>
      </c>
      <c r="AI29" s="92" t="s">
        <v>272</v>
      </c>
      <c r="AJ29" s="92" t="s">
        <v>271</v>
      </c>
      <c r="AK29" s="92" t="s">
        <v>271</v>
      </c>
      <c r="AL29" s="92" t="s">
        <v>271</v>
      </c>
      <c r="AM29" s="92" t="s">
        <v>272</v>
      </c>
      <c r="AN29" s="92" t="s">
        <v>272</v>
      </c>
      <c r="AO29" s="92" t="s">
        <v>271</v>
      </c>
      <c r="AP29" s="92" t="s">
        <v>272</v>
      </c>
      <c r="AQ29" s="92" t="s">
        <v>271</v>
      </c>
      <c r="AR29" s="92" t="s">
        <v>272</v>
      </c>
      <c r="AS29" s="92" t="s">
        <v>272</v>
      </c>
      <c r="AT29" s="92" t="s">
        <v>271</v>
      </c>
      <c r="AU29" s="92" t="s">
        <v>271</v>
      </c>
      <c r="AV29" s="92" t="s">
        <v>271</v>
      </c>
      <c r="AW29" s="92" t="s">
        <v>272</v>
      </c>
      <c r="AX29" s="92" t="s">
        <v>272</v>
      </c>
      <c r="AY29" s="92" t="s">
        <v>272</v>
      </c>
      <c r="AZ29" s="92" t="s">
        <v>272</v>
      </c>
      <c r="BA29" s="92" t="s">
        <v>272</v>
      </c>
      <c r="BB29" s="92" t="s">
        <v>271</v>
      </c>
      <c r="BC29" s="92" t="s">
        <v>272</v>
      </c>
      <c r="BD29" s="92" t="s">
        <v>271</v>
      </c>
      <c r="BE29" s="92" t="s">
        <v>272</v>
      </c>
      <c r="BF29" s="92" t="s">
        <v>272</v>
      </c>
      <c r="BG29" s="92" t="s">
        <v>271</v>
      </c>
      <c r="BH29" s="92" t="s">
        <v>271</v>
      </c>
      <c r="BI29" s="92" t="s">
        <v>271</v>
      </c>
      <c r="BJ29" s="92" t="s">
        <v>272</v>
      </c>
      <c r="BK29" s="92" t="s">
        <v>272</v>
      </c>
      <c r="BL29" s="92" t="s">
        <v>271</v>
      </c>
      <c r="BM29" s="92" t="s">
        <v>271</v>
      </c>
      <c r="BN29" s="92" t="s">
        <v>272</v>
      </c>
      <c r="BO29" s="92" t="s">
        <v>272</v>
      </c>
      <c r="BP29" s="92" t="s">
        <v>272</v>
      </c>
      <c r="BQ29" s="92" t="s">
        <v>272</v>
      </c>
      <c r="BR29" s="92" t="s">
        <v>272</v>
      </c>
      <c r="BS29" s="92" t="s">
        <v>272</v>
      </c>
      <c r="BT29" s="92" t="s">
        <v>271</v>
      </c>
      <c r="BU29" s="92" t="s">
        <v>272</v>
      </c>
      <c r="BV29" s="92" t="s">
        <v>271</v>
      </c>
      <c r="BW29" s="92" t="s">
        <v>271</v>
      </c>
      <c r="BX29" s="92" t="s">
        <v>272</v>
      </c>
      <c r="BY29" s="92" t="s">
        <v>272</v>
      </c>
      <c r="BZ29" s="92" t="s">
        <v>271</v>
      </c>
      <c r="CA29" s="92" t="s">
        <v>272</v>
      </c>
      <c r="CB29" s="92" t="s">
        <v>272</v>
      </c>
      <c r="CC29" s="92" t="s">
        <v>271</v>
      </c>
      <c r="CD29" s="92" t="s">
        <v>271</v>
      </c>
      <c r="CE29" s="92" t="s">
        <v>272</v>
      </c>
      <c r="CF29" s="92" t="s">
        <v>271</v>
      </c>
      <c r="CG29" s="92" t="s">
        <v>272</v>
      </c>
      <c r="CH29" s="92" t="s">
        <v>272</v>
      </c>
      <c r="CI29" s="92" t="s">
        <v>272</v>
      </c>
      <c r="CJ29" s="92" t="s">
        <v>271</v>
      </c>
      <c r="CK29" s="92" t="s">
        <v>271</v>
      </c>
      <c r="CL29" s="92" t="s">
        <v>272</v>
      </c>
      <c r="CM29" s="92" t="s">
        <v>271</v>
      </c>
    </row>
    <row r="30" spans="5:91" x14ac:dyDescent="0.2">
      <c r="E30" s="92">
        <v>39</v>
      </c>
      <c r="F30" s="92" t="s">
        <v>146</v>
      </c>
      <c r="G30" s="59" t="s">
        <v>299</v>
      </c>
      <c r="H30" s="59" t="s">
        <v>151</v>
      </c>
      <c r="I30" s="92" t="s">
        <v>154</v>
      </c>
      <c r="J30" s="59" t="s">
        <v>155</v>
      </c>
      <c r="K30" s="59" t="s">
        <v>141</v>
      </c>
      <c r="L30" s="92" t="s">
        <v>272</v>
      </c>
      <c r="M30" s="92" t="s">
        <v>272</v>
      </c>
      <c r="N30" s="92" t="s">
        <v>272</v>
      </c>
      <c r="O30" s="92" t="s">
        <v>271</v>
      </c>
      <c r="P30" s="92" t="s">
        <v>271</v>
      </c>
      <c r="Q30" s="92" t="s">
        <v>272</v>
      </c>
      <c r="R30" s="92" t="s">
        <v>271</v>
      </c>
      <c r="S30" s="92" t="s">
        <v>272</v>
      </c>
      <c r="T30" s="92" t="s">
        <v>271</v>
      </c>
      <c r="U30" s="92" t="s">
        <v>272</v>
      </c>
      <c r="V30" s="92" t="s">
        <v>272</v>
      </c>
      <c r="W30" s="92" t="s">
        <v>271</v>
      </c>
      <c r="X30" s="92" t="s">
        <v>271</v>
      </c>
      <c r="Y30" s="92" t="s">
        <v>271</v>
      </c>
      <c r="Z30" s="92" t="s">
        <v>271</v>
      </c>
      <c r="AA30" s="92" t="s">
        <v>272</v>
      </c>
      <c r="AB30" s="92" t="s">
        <v>272</v>
      </c>
      <c r="AC30" s="92" t="s">
        <v>272</v>
      </c>
      <c r="AD30" s="92" t="s">
        <v>272</v>
      </c>
      <c r="AE30" s="92" t="s">
        <v>272</v>
      </c>
      <c r="AF30" s="92" t="s">
        <v>271</v>
      </c>
      <c r="AG30" s="92" t="s">
        <v>272</v>
      </c>
      <c r="AH30" s="92" t="s">
        <v>272</v>
      </c>
      <c r="AI30" s="92" t="s">
        <v>272</v>
      </c>
      <c r="AJ30" s="92" t="s">
        <v>272</v>
      </c>
      <c r="AK30" s="92" t="s">
        <v>272</v>
      </c>
      <c r="AL30" s="92" t="s">
        <v>272</v>
      </c>
      <c r="AM30" s="92" t="s">
        <v>271</v>
      </c>
      <c r="AN30" s="92" t="s">
        <v>271</v>
      </c>
      <c r="AO30" s="92" t="s">
        <v>271</v>
      </c>
      <c r="AP30" s="92" t="s">
        <v>272</v>
      </c>
      <c r="AQ30" s="92" t="s">
        <v>271</v>
      </c>
      <c r="AR30" s="92" t="s">
        <v>272</v>
      </c>
      <c r="AS30" s="92" t="s">
        <v>271</v>
      </c>
      <c r="AT30" s="92" t="s">
        <v>271</v>
      </c>
      <c r="AU30" s="92" t="s">
        <v>271</v>
      </c>
      <c r="AV30" s="92" t="s">
        <v>271</v>
      </c>
      <c r="AW30" s="92" t="s">
        <v>272</v>
      </c>
      <c r="AX30" s="92" t="s">
        <v>271</v>
      </c>
      <c r="AY30" s="92" t="s">
        <v>271</v>
      </c>
      <c r="AZ30" s="92" t="s">
        <v>271</v>
      </c>
      <c r="BA30" s="92" t="s">
        <v>271</v>
      </c>
      <c r="BB30" s="92" t="s">
        <v>272</v>
      </c>
      <c r="BC30" s="92" t="s">
        <v>271</v>
      </c>
      <c r="BD30" s="92" t="s">
        <v>271</v>
      </c>
      <c r="BE30" s="92" t="s">
        <v>271</v>
      </c>
      <c r="BF30" s="92" t="s">
        <v>271</v>
      </c>
      <c r="BG30" s="92" t="s">
        <v>272</v>
      </c>
      <c r="BH30" s="92" t="s">
        <v>271</v>
      </c>
      <c r="BI30" s="92" t="s">
        <v>271</v>
      </c>
      <c r="BJ30" s="92" t="s">
        <v>271</v>
      </c>
      <c r="BK30" s="92" t="s">
        <v>271</v>
      </c>
      <c r="BL30" s="92" t="s">
        <v>271</v>
      </c>
      <c r="BM30" s="92" t="s">
        <v>271</v>
      </c>
      <c r="BN30" s="92" t="s">
        <v>272</v>
      </c>
      <c r="BO30" s="92" t="s">
        <v>272</v>
      </c>
      <c r="BP30" s="92" t="s">
        <v>272</v>
      </c>
      <c r="BQ30" s="92" t="s">
        <v>271</v>
      </c>
      <c r="BR30" s="92" t="s">
        <v>272</v>
      </c>
      <c r="BS30" s="92" t="s">
        <v>272</v>
      </c>
      <c r="BT30" s="92" t="s">
        <v>272</v>
      </c>
      <c r="BU30" s="92" t="s">
        <v>272</v>
      </c>
      <c r="BV30" s="92" t="s">
        <v>272</v>
      </c>
      <c r="BW30" s="92" t="s">
        <v>271</v>
      </c>
      <c r="BX30" s="92" t="s">
        <v>272</v>
      </c>
      <c r="BY30" s="92" t="s">
        <v>272</v>
      </c>
      <c r="BZ30" s="92" t="s">
        <v>271</v>
      </c>
      <c r="CA30" s="92" t="s">
        <v>271</v>
      </c>
      <c r="CB30" s="92" t="s">
        <v>272</v>
      </c>
      <c r="CC30" s="92" t="s">
        <v>271</v>
      </c>
      <c r="CD30" s="92" t="s">
        <v>271</v>
      </c>
      <c r="CE30" s="92" t="s">
        <v>272</v>
      </c>
      <c r="CF30" s="92" t="s">
        <v>271</v>
      </c>
      <c r="CG30" s="92" t="s">
        <v>272</v>
      </c>
      <c r="CH30" s="92" t="s">
        <v>272</v>
      </c>
      <c r="CI30" s="92" t="s">
        <v>272</v>
      </c>
      <c r="CJ30" s="92" t="s">
        <v>271</v>
      </c>
      <c r="CK30" s="92" t="s">
        <v>271</v>
      </c>
      <c r="CL30" s="92" t="s">
        <v>271</v>
      </c>
      <c r="CM30" s="92" t="s">
        <v>271</v>
      </c>
    </row>
    <row r="31" spans="5:91" x14ac:dyDescent="0.2">
      <c r="E31" s="92">
        <v>25</v>
      </c>
      <c r="F31" s="92" t="s">
        <v>146</v>
      </c>
      <c r="G31" s="59" t="s">
        <v>150</v>
      </c>
      <c r="H31" s="59" t="s">
        <v>151</v>
      </c>
      <c r="I31" s="92" t="s">
        <v>270</v>
      </c>
      <c r="J31" s="59" t="s">
        <v>301</v>
      </c>
      <c r="K31" s="93" t="s">
        <v>142</v>
      </c>
      <c r="L31" s="92" t="s">
        <v>272</v>
      </c>
      <c r="M31" s="92" t="s">
        <v>272</v>
      </c>
      <c r="N31" s="92" t="s">
        <v>272</v>
      </c>
      <c r="O31" s="92" t="s">
        <v>271</v>
      </c>
      <c r="P31" s="92" t="s">
        <v>271</v>
      </c>
      <c r="Q31" s="92" t="s">
        <v>272</v>
      </c>
      <c r="R31" s="92" t="s">
        <v>271</v>
      </c>
      <c r="S31" s="92" t="s">
        <v>272</v>
      </c>
      <c r="T31" s="92" t="s">
        <v>272</v>
      </c>
      <c r="U31" s="92" t="s">
        <v>272</v>
      </c>
      <c r="V31" s="92" t="s">
        <v>272</v>
      </c>
      <c r="W31" s="92" t="s">
        <v>271</v>
      </c>
      <c r="X31" s="92" t="s">
        <v>271</v>
      </c>
      <c r="Y31" s="92" t="s">
        <v>271</v>
      </c>
      <c r="Z31" s="92" t="s">
        <v>272</v>
      </c>
      <c r="AA31" s="92" t="s">
        <v>272</v>
      </c>
      <c r="AB31" s="92" t="s">
        <v>272</v>
      </c>
      <c r="AC31" s="92" t="s">
        <v>272</v>
      </c>
      <c r="AD31" s="92" t="s">
        <v>272</v>
      </c>
      <c r="AE31" s="92" t="s">
        <v>271</v>
      </c>
      <c r="AF31" s="92" t="s">
        <v>272</v>
      </c>
      <c r="AG31" s="92" t="s">
        <v>272</v>
      </c>
      <c r="AH31" s="92" t="s">
        <v>272</v>
      </c>
      <c r="AI31" s="92" t="s">
        <v>272</v>
      </c>
      <c r="AJ31" s="92" t="s">
        <v>272</v>
      </c>
      <c r="AK31" s="92" t="s">
        <v>272</v>
      </c>
      <c r="AL31" s="92" t="s">
        <v>271</v>
      </c>
      <c r="AM31" s="92" t="s">
        <v>271</v>
      </c>
      <c r="AN31" s="92" t="s">
        <v>271</v>
      </c>
      <c r="AO31" s="92" t="s">
        <v>271</v>
      </c>
      <c r="AP31" s="92" t="s">
        <v>271</v>
      </c>
      <c r="AQ31" s="92" t="s">
        <v>272</v>
      </c>
      <c r="AR31" s="92" t="s">
        <v>272</v>
      </c>
      <c r="AS31" s="92" t="s">
        <v>272</v>
      </c>
      <c r="AT31" s="92" t="s">
        <v>271</v>
      </c>
      <c r="AU31" s="92" t="s">
        <v>271</v>
      </c>
      <c r="AV31" s="92" t="s">
        <v>271</v>
      </c>
      <c r="AW31" s="92" t="s">
        <v>272</v>
      </c>
      <c r="AX31" s="92" t="s">
        <v>271</v>
      </c>
      <c r="AY31" s="92" t="s">
        <v>271</v>
      </c>
      <c r="AZ31" s="92" t="s">
        <v>271</v>
      </c>
      <c r="BA31" s="92" t="s">
        <v>272</v>
      </c>
      <c r="BB31" s="92" t="s">
        <v>272</v>
      </c>
      <c r="BC31" s="92" t="s">
        <v>271</v>
      </c>
      <c r="BD31" s="92" t="s">
        <v>271</v>
      </c>
      <c r="BE31" s="92" t="s">
        <v>272</v>
      </c>
      <c r="BF31" s="92" t="s">
        <v>272</v>
      </c>
      <c r="BG31" s="92" t="s">
        <v>272</v>
      </c>
      <c r="BH31" s="92" t="s">
        <v>271</v>
      </c>
      <c r="BI31" s="92" t="s">
        <v>271</v>
      </c>
      <c r="BJ31" s="92" t="s">
        <v>271</v>
      </c>
      <c r="BK31" s="92" t="s">
        <v>271</v>
      </c>
      <c r="BL31" s="92" t="s">
        <v>272</v>
      </c>
      <c r="BM31" s="92" t="s">
        <v>272</v>
      </c>
      <c r="BN31" s="92" t="s">
        <v>272</v>
      </c>
      <c r="BO31" s="92" t="s">
        <v>272</v>
      </c>
      <c r="BP31" s="92" t="s">
        <v>272</v>
      </c>
      <c r="BQ31" s="92" t="s">
        <v>271</v>
      </c>
      <c r="BR31" s="92" t="s">
        <v>272</v>
      </c>
      <c r="BS31" s="92" t="s">
        <v>272</v>
      </c>
      <c r="BT31" s="92" t="s">
        <v>272</v>
      </c>
      <c r="BU31" s="92" t="s">
        <v>271</v>
      </c>
      <c r="BV31" s="92" t="s">
        <v>271</v>
      </c>
      <c r="BW31" s="92" t="s">
        <v>271</v>
      </c>
      <c r="BX31" s="92" t="s">
        <v>272</v>
      </c>
      <c r="BY31" s="92" t="s">
        <v>272</v>
      </c>
      <c r="BZ31" s="92" t="s">
        <v>272</v>
      </c>
      <c r="CA31" s="92" t="s">
        <v>272</v>
      </c>
      <c r="CB31" s="92" t="s">
        <v>272</v>
      </c>
      <c r="CC31" s="92" t="s">
        <v>271</v>
      </c>
      <c r="CD31" s="92" t="s">
        <v>272</v>
      </c>
      <c r="CE31" s="92" t="s">
        <v>272</v>
      </c>
      <c r="CF31" s="92" t="s">
        <v>271</v>
      </c>
      <c r="CG31" s="92" t="s">
        <v>272</v>
      </c>
      <c r="CH31" s="92" t="s">
        <v>272</v>
      </c>
      <c r="CI31" s="92" t="s">
        <v>272</v>
      </c>
      <c r="CJ31" s="92" t="s">
        <v>271</v>
      </c>
      <c r="CK31" s="92" t="s">
        <v>271</v>
      </c>
      <c r="CL31" s="92" t="s">
        <v>271</v>
      </c>
      <c r="CM31" s="92" t="s">
        <v>271</v>
      </c>
    </row>
    <row r="32" spans="5:91" x14ac:dyDescent="0.2">
      <c r="E32" s="92">
        <v>46</v>
      </c>
      <c r="F32" s="92" t="s">
        <v>146</v>
      </c>
      <c r="G32" s="59" t="s">
        <v>273</v>
      </c>
      <c r="H32" s="59" t="s">
        <v>151</v>
      </c>
      <c r="I32" s="92" t="s">
        <v>154</v>
      </c>
      <c r="J32" s="59" t="s">
        <v>156</v>
      </c>
      <c r="K32" s="59" t="s">
        <v>175</v>
      </c>
      <c r="L32" s="92" t="s">
        <v>272</v>
      </c>
      <c r="M32" s="92" t="s">
        <v>272</v>
      </c>
      <c r="N32" s="92" t="s">
        <v>272</v>
      </c>
      <c r="O32" s="92" t="s">
        <v>271</v>
      </c>
      <c r="P32" s="92" t="s">
        <v>271</v>
      </c>
      <c r="Q32" s="92" t="s">
        <v>272</v>
      </c>
      <c r="R32" s="92" t="s">
        <v>271</v>
      </c>
      <c r="S32" s="92" t="s">
        <v>272</v>
      </c>
      <c r="T32" s="92" t="s">
        <v>272</v>
      </c>
      <c r="U32" s="92" t="s">
        <v>272</v>
      </c>
      <c r="V32" s="92" t="s">
        <v>272</v>
      </c>
      <c r="W32" s="92" t="s">
        <v>272</v>
      </c>
      <c r="X32" s="92" t="s">
        <v>272</v>
      </c>
      <c r="Y32" s="92" t="s">
        <v>271</v>
      </c>
      <c r="Z32" s="92" t="s">
        <v>272</v>
      </c>
      <c r="AA32" s="92" t="s">
        <v>272</v>
      </c>
      <c r="AB32" s="92" t="s">
        <v>272</v>
      </c>
      <c r="AC32" s="92" t="s">
        <v>272</v>
      </c>
      <c r="AD32" s="92" t="s">
        <v>272</v>
      </c>
      <c r="AE32" s="92" t="s">
        <v>272</v>
      </c>
      <c r="AF32" s="92" t="s">
        <v>272</v>
      </c>
      <c r="AG32" s="92" t="s">
        <v>272</v>
      </c>
      <c r="AH32" s="92" t="s">
        <v>272</v>
      </c>
      <c r="AI32" s="92" t="s">
        <v>272</v>
      </c>
      <c r="AJ32" s="92" t="s">
        <v>272</v>
      </c>
      <c r="AK32" s="92" t="s">
        <v>272</v>
      </c>
      <c r="AL32" s="92" t="s">
        <v>272</v>
      </c>
      <c r="AM32" s="92" t="s">
        <v>272</v>
      </c>
      <c r="AN32" s="92" t="s">
        <v>271</v>
      </c>
      <c r="AO32" s="92" t="s">
        <v>272</v>
      </c>
      <c r="AP32" s="92" t="s">
        <v>271</v>
      </c>
      <c r="AQ32" s="92" t="s">
        <v>272</v>
      </c>
      <c r="AR32" s="92" t="s">
        <v>271</v>
      </c>
      <c r="AS32" s="92" t="s">
        <v>272</v>
      </c>
      <c r="AT32" s="92" t="s">
        <v>272</v>
      </c>
      <c r="AU32" s="92" t="s">
        <v>272</v>
      </c>
      <c r="AV32" s="92" t="s">
        <v>272</v>
      </c>
      <c r="AW32" s="92" t="s">
        <v>272</v>
      </c>
      <c r="AX32" s="92" t="s">
        <v>272</v>
      </c>
      <c r="AY32" s="92" t="s">
        <v>271</v>
      </c>
      <c r="AZ32" s="92" t="s">
        <v>272</v>
      </c>
      <c r="BA32" s="92" t="s">
        <v>272</v>
      </c>
      <c r="BB32" s="92" t="s">
        <v>272</v>
      </c>
      <c r="BC32" s="92" t="s">
        <v>272</v>
      </c>
      <c r="BD32" s="92" t="s">
        <v>272</v>
      </c>
      <c r="BE32" s="92" t="s">
        <v>272</v>
      </c>
      <c r="BF32" s="92" t="s">
        <v>272</v>
      </c>
      <c r="BG32" s="92" t="s">
        <v>271</v>
      </c>
      <c r="BH32" s="92" t="s">
        <v>272</v>
      </c>
      <c r="BI32" s="92" t="s">
        <v>271</v>
      </c>
      <c r="BJ32" s="92" t="s">
        <v>272</v>
      </c>
      <c r="BK32" s="92" t="s">
        <v>272</v>
      </c>
      <c r="BL32" s="92" t="s">
        <v>272</v>
      </c>
      <c r="BM32" s="92" t="s">
        <v>271</v>
      </c>
      <c r="BN32" s="92" t="s">
        <v>272</v>
      </c>
      <c r="BO32" s="92" t="s">
        <v>272</v>
      </c>
      <c r="BP32" s="92" t="s">
        <v>272</v>
      </c>
      <c r="BQ32" s="92" t="s">
        <v>272</v>
      </c>
      <c r="BR32" s="92" t="s">
        <v>272</v>
      </c>
      <c r="BS32" s="92" t="s">
        <v>272</v>
      </c>
      <c r="BT32" s="92" t="s">
        <v>272</v>
      </c>
      <c r="BU32" s="92" t="s">
        <v>272</v>
      </c>
      <c r="BV32" s="92" t="s">
        <v>272</v>
      </c>
      <c r="BW32" s="92" t="s">
        <v>272</v>
      </c>
      <c r="BX32" s="92" t="s">
        <v>272</v>
      </c>
      <c r="BY32" s="92" t="s">
        <v>271</v>
      </c>
      <c r="BZ32" s="92" t="s">
        <v>272</v>
      </c>
      <c r="CA32" s="92" t="s">
        <v>272</v>
      </c>
      <c r="CB32" s="92" t="s">
        <v>271</v>
      </c>
      <c r="CC32" s="92" t="s">
        <v>271</v>
      </c>
      <c r="CD32" s="92" t="s">
        <v>271</v>
      </c>
      <c r="CE32" s="92" t="s">
        <v>271</v>
      </c>
      <c r="CF32" s="92" t="s">
        <v>272</v>
      </c>
      <c r="CG32" s="92" t="s">
        <v>272</v>
      </c>
      <c r="CH32" s="92" t="s">
        <v>272</v>
      </c>
      <c r="CI32" s="92" t="s">
        <v>271</v>
      </c>
      <c r="CJ32" s="92" t="s">
        <v>272</v>
      </c>
      <c r="CK32" s="92" t="s">
        <v>272</v>
      </c>
      <c r="CL32" s="92" t="s">
        <v>272</v>
      </c>
      <c r="CM32" s="92" t="s">
        <v>271</v>
      </c>
    </row>
    <row r="33" spans="5:91" x14ac:dyDescent="0.2">
      <c r="E33" s="92">
        <v>23</v>
      </c>
      <c r="F33" s="92" t="s">
        <v>146</v>
      </c>
      <c r="G33" s="92" t="s">
        <v>303</v>
      </c>
      <c r="H33" s="59" t="s">
        <v>151</v>
      </c>
      <c r="I33" s="92" t="s">
        <v>154</v>
      </c>
      <c r="J33" s="59" t="s">
        <v>156</v>
      </c>
      <c r="K33" s="93" t="s">
        <v>142</v>
      </c>
      <c r="L33" s="92" t="s">
        <v>272</v>
      </c>
      <c r="M33" s="92" t="s">
        <v>271</v>
      </c>
      <c r="N33" s="92" t="s">
        <v>272</v>
      </c>
      <c r="O33" s="92" t="s">
        <v>272</v>
      </c>
      <c r="P33" s="92" t="s">
        <v>272</v>
      </c>
      <c r="Q33" s="92" t="s">
        <v>271</v>
      </c>
      <c r="R33" s="92" t="s">
        <v>272</v>
      </c>
      <c r="S33" s="92" t="s">
        <v>271</v>
      </c>
      <c r="T33" s="92" t="s">
        <v>271</v>
      </c>
      <c r="U33" s="92" t="s">
        <v>272</v>
      </c>
      <c r="V33" s="92" t="s">
        <v>272</v>
      </c>
      <c r="W33" s="92" t="s">
        <v>272</v>
      </c>
      <c r="X33" s="92" t="s">
        <v>271</v>
      </c>
      <c r="Y33" s="92" t="s">
        <v>271</v>
      </c>
      <c r="Z33" s="92" t="s">
        <v>271</v>
      </c>
      <c r="AA33" s="92" t="s">
        <v>271</v>
      </c>
      <c r="AB33" s="92" t="s">
        <v>272</v>
      </c>
      <c r="AC33" s="92" t="s">
        <v>272</v>
      </c>
      <c r="AD33" s="92" t="s">
        <v>271</v>
      </c>
      <c r="AE33" s="92" t="s">
        <v>272</v>
      </c>
      <c r="AF33" s="92" t="s">
        <v>272</v>
      </c>
      <c r="AG33" s="92" t="s">
        <v>272</v>
      </c>
      <c r="AH33" s="92" t="s">
        <v>271</v>
      </c>
      <c r="AI33" s="92" t="s">
        <v>272</v>
      </c>
      <c r="AJ33" s="92" t="s">
        <v>271</v>
      </c>
      <c r="AK33" s="92" t="s">
        <v>272</v>
      </c>
      <c r="AL33" s="92" t="s">
        <v>271</v>
      </c>
      <c r="AM33" s="92" t="s">
        <v>271</v>
      </c>
      <c r="AN33" s="92" t="s">
        <v>271</v>
      </c>
      <c r="AO33" s="92" t="s">
        <v>271</v>
      </c>
      <c r="AP33" s="92" t="s">
        <v>271</v>
      </c>
      <c r="AQ33" s="92" t="s">
        <v>272</v>
      </c>
      <c r="AR33" s="92" t="s">
        <v>272</v>
      </c>
      <c r="AS33" s="92" t="s">
        <v>271</v>
      </c>
      <c r="AT33" s="92" t="s">
        <v>271</v>
      </c>
      <c r="AU33" s="92" t="s">
        <v>271</v>
      </c>
      <c r="AV33" s="92" t="s">
        <v>272</v>
      </c>
      <c r="AW33" s="92" t="s">
        <v>271</v>
      </c>
      <c r="AX33" s="92" t="s">
        <v>271</v>
      </c>
      <c r="AY33" s="92" t="s">
        <v>271</v>
      </c>
      <c r="AZ33" s="92" t="s">
        <v>271</v>
      </c>
      <c r="BA33" s="92" t="s">
        <v>272</v>
      </c>
      <c r="BB33" s="92" t="s">
        <v>272</v>
      </c>
      <c r="BC33" s="92" t="s">
        <v>271</v>
      </c>
      <c r="BD33" s="92" t="s">
        <v>271</v>
      </c>
      <c r="BE33" s="92" t="s">
        <v>272</v>
      </c>
      <c r="BF33" s="92" t="s">
        <v>271</v>
      </c>
      <c r="BG33" s="92" t="s">
        <v>272</v>
      </c>
      <c r="BH33" s="92" t="s">
        <v>271</v>
      </c>
      <c r="BI33" s="92" t="s">
        <v>272</v>
      </c>
      <c r="BJ33" s="92" t="s">
        <v>271</v>
      </c>
      <c r="BK33" s="92" t="s">
        <v>272</v>
      </c>
      <c r="BL33" s="92" t="s">
        <v>272</v>
      </c>
      <c r="BM33" s="92" t="s">
        <v>272</v>
      </c>
      <c r="BN33" s="92" t="s">
        <v>271</v>
      </c>
      <c r="BO33" s="92" t="s">
        <v>272</v>
      </c>
      <c r="BP33" s="92" t="s">
        <v>272</v>
      </c>
      <c r="BQ33" s="92" t="s">
        <v>272</v>
      </c>
      <c r="BR33" s="92" t="s">
        <v>272</v>
      </c>
      <c r="BS33" s="92" t="s">
        <v>272</v>
      </c>
      <c r="BT33" s="92" t="s">
        <v>271</v>
      </c>
      <c r="BU33" s="92" t="s">
        <v>272</v>
      </c>
      <c r="BV33" s="92" t="s">
        <v>271</v>
      </c>
      <c r="BW33" s="92" t="s">
        <v>272</v>
      </c>
      <c r="BX33" s="92" t="s">
        <v>272</v>
      </c>
      <c r="BY33" s="92" t="s">
        <v>271</v>
      </c>
      <c r="BZ33" s="92" t="s">
        <v>271</v>
      </c>
      <c r="CA33" s="92" t="s">
        <v>272</v>
      </c>
      <c r="CB33" s="92" t="s">
        <v>271</v>
      </c>
      <c r="CC33" s="92" t="s">
        <v>271</v>
      </c>
      <c r="CD33" s="92" t="s">
        <v>271</v>
      </c>
      <c r="CE33" s="92" t="s">
        <v>272</v>
      </c>
      <c r="CF33" s="92" t="s">
        <v>271</v>
      </c>
      <c r="CG33" s="92" t="s">
        <v>272</v>
      </c>
      <c r="CH33" s="92" t="s">
        <v>272</v>
      </c>
      <c r="CI33" s="92" t="s">
        <v>272</v>
      </c>
      <c r="CJ33" s="92" t="s">
        <v>271</v>
      </c>
      <c r="CK33" s="92" t="s">
        <v>271</v>
      </c>
      <c r="CL33" s="92" t="s">
        <v>272</v>
      </c>
      <c r="CM33" s="92" t="s">
        <v>271</v>
      </c>
    </row>
    <row r="34" spans="5:91" x14ac:dyDescent="0.2">
      <c r="E34" s="92">
        <v>53</v>
      </c>
      <c r="F34" s="92" t="s">
        <v>145</v>
      </c>
      <c r="G34" s="60" t="s">
        <v>274</v>
      </c>
      <c r="H34" s="59" t="s">
        <v>176</v>
      </c>
      <c r="I34" s="92" t="s">
        <v>270</v>
      </c>
      <c r="J34" s="59" t="s">
        <v>156</v>
      </c>
      <c r="K34" s="59" t="s">
        <v>141</v>
      </c>
      <c r="L34" s="92" t="s">
        <v>272</v>
      </c>
      <c r="M34" s="92" t="s">
        <v>272</v>
      </c>
      <c r="N34" s="92" t="s">
        <v>272</v>
      </c>
      <c r="O34" s="92" t="s">
        <v>272</v>
      </c>
      <c r="P34" s="92" t="s">
        <v>271</v>
      </c>
      <c r="Q34" s="92" t="s">
        <v>272</v>
      </c>
      <c r="R34" s="92" t="s">
        <v>271</v>
      </c>
      <c r="S34" s="92" t="s">
        <v>272</v>
      </c>
      <c r="T34" s="92" t="s">
        <v>271</v>
      </c>
      <c r="U34" s="92" t="s">
        <v>272</v>
      </c>
      <c r="V34" s="92" t="s">
        <v>272</v>
      </c>
      <c r="W34" s="92" t="s">
        <v>271</v>
      </c>
      <c r="X34" s="92" t="s">
        <v>272</v>
      </c>
      <c r="Y34" s="92" t="s">
        <v>272</v>
      </c>
      <c r="Z34" s="92" t="s">
        <v>272</v>
      </c>
      <c r="AA34" s="92" t="s">
        <v>272</v>
      </c>
      <c r="AB34" s="92" t="s">
        <v>272</v>
      </c>
      <c r="AC34" s="92" t="s">
        <v>272</v>
      </c>
      <c r="AD34" s="92" t="s">
        <v>271</v>
      </c>
      <c r="AE34" s="92" t="s">
        <v>272</v>
      </c>
      <c r="AF34" s="92" t="s">
        <v>272</v>
      </c>
      <c r="AG34" s="92" t="s">
        <v>272</v>
      </c>
      <c r="AH34" s="92" t="s">
        <v>272</v>
      </c>
      <c r="AI34" s="92" t="s">
        <v>272</v>
      </c>
      <c r="AJ34" s="92" t="s">
        <v>272</v>
      </c>
      <c r="AK34" s="92" t="s">
        <v>271</v>
      </c>
      <c r="AL34" s="92" t="s">
        <v>271</v>
      </c>
      <c r="AM34" s="92" t="s">
        <v>271</v>
      </c>
      <c r="AN34" s="92" t="s">
        <v>271</v>
      </c>
      <c r="AO34" s="92" t="s">
        <v>271</v>
      </c>
      <c r="AP34" s="92" t="s">
        <v>271</v>
      </c>
      <c r="AQ34" s="92" t="s">
        <v>272</v>
      </c>
      <c r="AR34" s="92" t="s">
        <v>271</v>
      </c>
      <c r="AS34" s="92" t="s">
        <v>271</v>
      </c>
      <c r="AT34" s="92" t="s">
        <v>271</v>
      </c>
      <c r="AU34" s="92" t="s">
        <v>271</v>
      </c>
      <c r="AV34" s="92" t="s">
        <v>271</v>
      </c>
      <c r="AW34" s="92" t="s">
        <v>272</v>
      </c>
      <c r="AX34" s="92" t="s">
        <v>271</v>
      </c>
      <c r="AY34" s="92" t="s">
        <v>271</v>
      </c>
      <c r="AZ34" s="92" t="s">
        <v>271</v>
      </c>
      <c r="BA34" s="92" t="s">
        <v>272</v>
      </c>
      <c r="BB34" s="92" t="s">
        <v>272</v>
      </c>
      <c r="BC34" s="92" t="s">
        <v>271</v>
      </c>
      <c r="BD34" s="92" t="s">
        <v>271</v>
      </c>
      <c r="BE34" s="92" t="s">
        <v>271</v>
      </c>
      <c r="BF34" s="92" t="s">
        <v>272</v>
      </c>
      <c r="BG34" s="92" t="s">
        <v>271</v>
      </c>
      <c r="BH34" s="92" t="s">
        <v>272</v>
      </c>
      <c r="BI34" s="92" t="s">
        <v>272</v>
      </c>
      <c r="BJ34" s="92" t="s">
        <v>271</v>
      </c>
      <c r="BK34" s="92" t="s">
        <v>271</v>
      </c>
      <c r="BL34" s="92" t="s">
        <v>272</v>
      </c>
      <c r="BM34" s="92" t="s">
        <v>271</v>
      </c>
      <c r="BN34" s="92" t="s">
        <v>272</v>
      </c>
      <c r="BO34" s="92" t="s">
        <v>272</v>
      </c>
      <c r="BP34" s="92" t="s">
        <v>272</v>
      </c>
      <c r="BQ34" s="92" t="s">
        <v>272</v>
      </c>
      <c r="BR34" s="92" t="s">
        <v>272</v>
      </c>
      <c r="BS34" s="92" t="s">
        <v>272</v>
      </c>
      <c r="BT34" s="92" t="s">
        <v>272</v>
      </c>
      <c r="BU34" s="92" t="s">
        <v>272</v>
      </c>
      <c r="BV34" s="92" t="s">
        <v>271</v>
      </c>
      <c r="BW34" s="92" t="s">
        <v>272</v>
      </c>
      <c r="BX34" s="92" t="s">
        <v>272</v>
      </c>
      <c r="BY34" s="92" t="s">
        <v>272</v>
      </c>
      <c r="BZ34" s="92" t="s">
        <v>271</v>
      </c>
      <c r="CA34" s="92" t="s">
        <v>272</v>
      </c>
      <c r="CB34" s="92" t="s">
        <v>272</v>
      </c>
      <c r="CC34" s="92" t="s">
        <v>271</v>
      </c>
      <c r="CD34" s="92" t="s">
        <v>272</v>
      </c>
      <c r="CE34" s="92" t="s">
        <v>272</v>
      </c>
      <c r="CF34" s="92" t="s">
        <v>271</v>
      </c>
      <c r="CG34" s="92" t="s">
        <v>272</v>
      </c>
      <c r="CH34" s="92" t="s">
        <v>272</v>
      </c>
      <c r="CI34" s="92" t="s">
        <v>272</v>
      </c>
      <c r="CJ34" s="92" t="s">
        <v>271</v>
      </c>
      <c r="CK34" s="92" t="s">
        <v>271</v>
      </c>
      <c r="CL34" s="92" t="s">
        <v>271</v>
      </c>
      <c r="CM34" s="92" t="s">
        <v>271</v>
      </c>
    </row>
    <row r="35" spans="5:91" x14ac:dyDescent="0.2">
      <c r="E35" s="92">
        <v>32</v>
      </c>
      <c r="F35" s="92" t="s">
        <v>146</v>
      </c>
      <c r="G35" s="59" t="s">
        <v>300</v>
      </c>
      <c r="H35" s="59" t="s">
        <v>304</v>
      </c>
      <c r="I35" s="92" t="s">
        <v>270</v>
      </c>
      <c r="J35" s="59" t="s">
        <v>156</v>
      </c>
      <c r="K35" s="93" t="s">
        <v>142</v>
      </c>
      <c r="L35" s="92" t="s">
        <v>272</v>
      </c>
      <c r="M35" s="92" t="s">
        <v>272</v>
      </c>
      <c r="N35" s="92" t="s">
        <v>272</v>
      </c>
      <c r="O35" s="92" t="s">
        <v>272</v>
      </c>
      <c r="P35" s="92" t="s">
        <v>271</v>
      </c>
      <c r="Q35" s="92" t="s">
        <v>272</v>
      </c>
      <c r="R35" s="92" t="s">
        <v>271</v>
      </c>
      <c r="S35" s="92" t="s">
        <v>272</v>
      </c>
      <c r="T35" s="92" t="s">
        <v>272</v>
      </c>
      <c r="U35" s="92" t="s">
        <v>272</v>
      </c>
      <c r="V35" s="92" t="s">
        <v>272</v>
      </c>
      <c r="W35" s="92" t="s">
        <v>271</v>
      </c>
      <c r="X35" s="92" t="s">
        <v>271</v>
      </c>
      <c r="Y35" s="92" t="s">
        <v>272</v>
      </c>
      <c r="Z35" s="92" t="s">
        <v>272</v>
      </c>
      <c r="AA35" s="92" t="s">
        <v>272</v>
      </c>
      <c r="AB35" s="92" t="s">
        <v>272</v>
      </c>
      <c r="AC35" s="92" t="s">
        <v>271</v>
      </c>
      <c r="AD35" s="92" t="s">
        <v>271</v>
      </c>
      <c r="AE35" s="92" t="s">
        <v>272</v>
      </c>
      <c r="AF35" s="92" t="s">
        <v>272</v>
      </c>
      <c r="AG35" s="92" t="s">
        <v>272</v>
      </c>
      <c r="AH35" s="92" t="s">
        <v>271</v>
      </c>
      <c r="AI35" s="92" t="s">
        <v>272</v>
      </c>
      <c r="AJ35" s="92" t="s">
        <v>272</v>
      </c>
      <c r="AK35" s="92" t="s">
        <v>271</v>
      </c>
      <c r="AL35" s="92" t="s">
        <v>272</v>
      </c>
      <c r="AM35" s="92" t="s">
        <v>272</v>
      </c>
      <c r="AN35" s="92" t="s">
        <v>271</v>
      </c>
      <c r="AO35" s="92" t="s">
        <v>271</v>
      </c>
      <c r="AP35" s="92" t="s">
        <v>271</v>
      </c>
      <c r="AQ35" s="92" t="s">
        <v>272</v>
      </c>
      <c r="AR35" s="92" t="s">
        <v>271</v>
      </c>
      <c r="AS35" s="92" t="s">
        <v>271</v>
      </c>
      <c r="AT35" s="92" t="s">
        <v>271</v>
      </c>
      <c r="AU35" s="92" t="s">
        <v>271</v>
      </c>
      <c r="AV35" s="92" t="s">
        <v>272</v>
      </c>
      <c r="AW35" s="92" t="s">
        <v>272</v>
      </c>
      <c r="AX35" s="92" t="s">
        <v>271</v>
      </c>
      <c r="AY35" s="92" t="s">
        <v>271</v>
      </c>
      <c r="AZ35" s="92" t="s">
        <v>271</v>
      </c>
      <c r="BA35" s="92" t="s">
        <v>272</v>
      </c>
      <c r="BB35" s="92" t="s">
        <v>272</v>
      </c>
      <c r="BC35" s="92" t="s">
        <v>272</v>
      </c>
      <c r="BD35" s="92" t="s">
        <v>271</v>
      </c>
      <c r="BE35" s="92" t="s">
        <v>271</v>
      </c>
      <c r="BF35" s="92" t="s">
        <v>272</v>
      </c>
      <c r="BG35" s="92" t="s">
        <v>272</v>
      </c>
      <c r="BH35" s="92" t="s">
        <v>271</v>
      </c>
      <c r="BI35" s="92" t="s">
        <v>271</v>
      </c>
      <c r="BJ35" s="92" t="s">
        <v>271</v>
      </c>
      <c r="BK35" s="92" t="s">
        <v>271</v>
      </c>
      <c r="BL35" s="92" t="s">
        <v>272</v>
      </c>
      <c r="BM35" s="92" t="s">
        <v>271</v>
      </c>
      <c r="BN35" s="92" t="s">
        <v>272</v>
      </c>
      <c r="BO35" s="92" t="s">
        <v>272</v>
      </c>
      <c r="BP35" s="92" t="s">
        <v>272</v>
      </c>
      <c r="BQ35" s="92" t="s">
        <v>272</v>
      </c>
      <c r="BR35" s="92" t="s">
        <v>272</v>
      </c>
      <c r="BS35" s="92" t="s">
        <v>272</v>
      </c>
      <c r="BT35" s="92" t="s">
        <v>272</v>
      </c>
      <c r="BU35" s="92" t="s">
        <v>272</v>
      </c>
      <c r="BV35" s="92" t="s">
        <v>271</v>
      </c>
      <c r="BW35" s="92" t="s">
        <v>271</v>
      </c>
      <c r="BX35" s="92" t="s">
        <v>272</v>
      </c>
      <c r="BY35" s="92" t="s">
        <v>272</v>
      </c>
      <c r="BZ35" s="92" t="s">
        <v>271</v>
      </c>
      <c r="CA35" s="92" t="s">
        <v>271</v>
      </c>
      <c r="CB35" s="92" t="s">
        <v>272</v>
      </c>
      <c r="CC35" s="92" t="s">
        <v>271</v>
      </c>
      <c r="CD35" s="92" t="s">
        <v>272</v>
      </c>
      <c r="CE35" s="92" t="s">
        <v>272</v>
      </c>
      <c r="CF35" s="92" t="s">
        <v>271</v>
      </c>
      <c r="CG35" s="92" t="s">
        <v>272</v>
      </c>
      <c r="CH35" s="92" t="s">
        <v>272</v>
      </c>
      <c r="CI35" s="92" t="s">
        <v>272</v>
      </c>
      <c r="CJ35" s="92" t="s">
        <v>271</v>
      </c>
      <c r="CK35" s="92" t="s">
        <v>271</v>
      </c>
      <c r="CL35" s="92" t="s">
        <v>271</v>
      </c>
      <c r="CM35" s="92" t="s">
        <v>271</v>
      </c>
    </row>
    <row r="36" spans="5:91" x14ac:dyDescent="0.2">
      <c r="E36" s="92">
        <v>37</v>
      </c>
      <c r="F36" s="92" t="s">
        <v>146</v>
      </c>
      <c r="G36" s="59" t="s">
        <v>300</v>
      </c>
      <c r="H36" s="59" t="s">
        <v>151</v>
      </c>
      <c r="I36" s="92" t="s">
        <v>270</v>
      </c>
      <c r="J36" s="59" t="s">
        <v>156</v>
      </c>
      <c r="K36" s="93" t="s">
        <v>142</v>
      </c>
      <c r="L36" s="92" t="s">
        <v>272</v>
      </c>
      <c r="M36" s="92" t="s">
        <v>271</v>
      </c>
      <c r="N36" s="92" t="s">
        <v>272</v>
      </c>
      <c r="O36" s="92" t="s">
        <v>272</v>
      </c>
      <c r="P36" s="92" t="s">
        <v>272</v>
      </c>
      <c r="Q36" s="92" t="s">
        <v>271</v>
      </c>
      <c r="R36" s="92" t="s">
        <v>272</v>
      </c>
      <c r="S36" s="92" t="s">
        <v>271</v>
      </c>
      <c r="T36" s="92" t="s">
        <v>271</v>
      </c>
      <c r="U36" s="92" t="s">
        <v>272</v>
      </c>
      <c r="V36" s="92" t="s">
        <v>272</v>
      </c>
      <c r="W36" s="92" t="s">
        <v>271</v>
      </c>
      <c r="X36" s="92" t="s">
        <v>271</v>
      </c>
      <c r="Y36" s="92" t="s">
        <v>272</v>
      </c>
      <c r="Z36" s="92" t="s">
        <v>272</v>
      </c>
      <c r="AA36" s="92" t="s">
        <v>271</v>
      </c>
      <c r="AB36" s="92" t="s">
        <v>272</v>
      </c>
      <c r="AC36" s="92" t="s">
        <v>272</v>
      </c>
      <c r="AD36" s="92" t="s">
        <v>272</v>
      </c>
      <c r="AE36" s="92" t="s">
        <v>271</v>
      </c>
      <c r="AF36" s="92" t="s">
        <v>272</v>
      </c>
      <c r="AG36" s="92" t="s">
        <v>271</v>
      </c>
      <c r="AH36" s="92" t="s">
        <v>271</v>
      </c>
      <c r="AI36" s="92" t="s">
        <v>272</v>
      </c>
      <c r="AJ36" s="92" t="s">
        <v>271</v>
      </c>
      <c r="AK36" s="92" t="s">
        <v>272</v>
      </c>
      <c r="AL36" s="92" t="s">
        <v>271</v>
      </c>
      <c r="AM36" s="92" t="s">
        <v>272</v>
      </c>
      <c r="AN36" s="92" t="s">
        <v>271</v>
      </c>
      <c r="AO36" s="92" t="s">
        <v>271</v>
      </c>
      <c r="AP36" s="92" t="s">
        <v>271</v>
      </c>
      <c r="AQ36" s="92" t="s">
        <v>272</v>
      </c>
      <c r="AR36" s="92" t="s">
        <v>272</v>
      </c>
      <c r="AS36" s="92" t="s">
        <v>271</v>
      </c>
      <c r="AT36" s="92" t="s">
        <v>271</v>
      </c>
      <c r="AU36" s="92" t="s">
        <v>271</v>
      </c>
      <c r="AV36" s="92" t="s">
        <v>271</v>
      </c>
      <c r="AW36" s="92" t="s">
        <v>272</v>
      </c>
      <c r="AX36" s="92" t="s">
        <v>271</v>
      </c>
      <c r="AY36" s="92" t="s">
        <v>271</v>
      </c>
      <c r="AZ36" s="92" t="s">
        <v>271</v>
      </c>
      <c r="BA36" s="92" t="s">
        <v>272</v>
      </c>
      <c r="BB36" s="92" t="s">
        <v>272</v>
      </c>
      <c r="BC36" s="92" t="s">
        <v>271</v>
      </c>
      <c r="BD36" s="92" t="s">
        <v>272</v>
      </c>
      <c r="BE36" s="92" t="s">
        <v>271</v>
      </c>
      <c r="BF36" s="92" t="s">
        <v>272</v>
      </c>
      <c r="BG36" s="92" t="s">
        <v>272</v>
      </c>
      <c r="BH36" s="92" t="s">
        <v>272</v>
      </c>
      <c r="BI36" s="92" t="s">
        <v>271</v>
      </c>
      <c r="BJ36" s="92" t="s">
        <v>271</v>
      </c>
      <c r="BK36" s="92" t="s">
        <v>271</v>
      </c>
      <c r="BL36" s="92" t="s">
        <v>272</v>
      </c>
      <c r="BM36" s="92" t="s">
        <v>271</v>
      </c>
      <c r="BN36" s="92" t="s">
        <v>272</v>
      </c>
      <c r="BO36" s="92" t="s">
        <v>272</v>
      </c>
      <c r="BP36" s="92" t="s">
        <v>272</v>
      </c>
      <c r="BQ36" s="92" t="s">
        <v>272</v>
      </c>
      <c r="BR36" s="92" t="s">
        <v>272</v>
      </c>
      <c r="BS36" s="92" t="s">
        <v>271</v>
      </c>
      <c r="BT36" s="92" t="s">
        <v>271</v>
      </c>
      <c r="BU36" s="92" t="s">
        <v>271</v>
      </c>
      <c r="BV36" s="92" t="s">
        <v>271</v>
      </c>
      <c r="BW36" s="92" t="s">
        <v>271</v>
      </c>
      <c r="BX36" s="92" t="s">
        <v>272</v>
      </c>
      <c r="BY36" s="92" t="s">
        <v>271</v>
      </c>
      <c r="BZ36" s="92" t="s">
        <v>271</v>
      </c>
      <c r="CA36" s="92" t="s">
        <v>272</v>
      </c>
      <c r="CB36" s="92" t="s">
        <v>271</v>
      </c>
      <c r="CC36" s="92" t="s">
        <v>271</v>
      </c>
      <c r="CD36" s="92" t="s">
        <v>272</v>
      </c>
      <c r="CE36" s="92" t="s">
        <v>271</v>
      </c>
      <c r="CF36" s="92" t="s">
        <v>271</v>
      </c>
      <c r="CG36" s="92" t="s">
        <v>272</v>
      </c>
      <c r="CH36" s="92" t="s">
        <v>272</v>
      </c>
      <c r="CI36" s="92" t="s">
        <v>271</v>
      </c>
      <c r="CJ36" s="92" t="s">
        <v>271</v>
      </c>
      <c r="CK36" s="92" t="s">
        <v>271</v>
      </c>
      <c r="CL36" s="92" t="s">
        <v>272</v>
      </c>
      <c r="CM36" s="92" t="s">
        <v>271</v>
      </c>
    </row>
    <row r="37" spans="5:91" x14ac:dyDescent="0.2">
      <c r="E37" s="92">
        <v>53</v>
      </c>
      <c r="F37" s="92" t="s">
        <v>146</v>
      </c>
      <c r="G37" s="59" t="s">
        <v>300</v>
      </c>
      <c r="H37" s="59" t="s">
        <v>176</v>
      </c>
      <c r="I37" s="92" t="s">
        <v>154</v>
      </c>
      <c r="J37" s="59" t="s">
        <v>156</v>
      </c>
      <c r="K37" s="93" t="s">
        <v>142</v>
      </c>
      <c r="L37" s="92" t="s">
        <v>272</v>
      </c>
      <c r="M37" s="92" t="s">
        <v>272</v>
      </c>
      <c r="N37" s="92" t="s">
        <v>272</v>
      </c>
      <c r="O37" s="92" t="s">
        <v>272</v>
      </c>
      <c r="P37" s="92" t="s">
        <v>272</v>
      </c>
      <c r="Q37" s="92" t="s">
        <v>272</v>
      </c>
      <c r="R37" s="92" t="s">
        <v>272</v>
      </c>
      <c r="S37" s="92" t="s">
        <v>271</v>
      </c>
      <c r="T37" s="92" t="s">
        <v>271</v>
      </c>
      <c r="U37" s="92" t="s">
        <v>272</v>
      </c>
      <c r="V37" s="92" t="s">
        <v>272</v>
      </c>
      <c r="W37" s="92" t="s">
        <v>271</v>
      </c>
      <c r="X37" s="92" t="s">
        <v>271</v>
      </c>
      <c r="Y37" s="92" t="s">
        <v>271</v>
      </c>
      <c r="Z37" s="92" t="s">
        <v>272</v>
      </c>
      <c r="AA37" s="92" t="s">
        <v>271</v>
      </c>
      <c r="AB37" s="92" t="s">
        <v>272</v>
      </c>
      <c r="AC37" s="92" t="s">
        <v>272</v>
      </c>
      <c r="AD37" s="92" t="s">
        <v>272</v>
      </c>
      <c r="AE37" s="92" t="s">
        <v>271</v>
      </c>
      <c r="AF37" s="92" t="s">
        <v>272</v>
      </c>
      <c r="AG37" s="92" t="s">
        <v>272</v>
      </c>
      <c r="AH37" s="92" t="s">
        <v>271</v>
      </c>
      <c r="AI37" s="92" t="s">
        <v>272</v>
      </c>
      <c r="AJ37" s="92" t="s">
        <v>271</v>
      </c>
      <c r="AK37" s="92" t="s">
        <v>272</v>
      </c>
      <c r="AL37" s="92" t="s">
        <v>271</v>
      </c>
      <c r="AM37" s="92" t="s">
        <v>271</v>
      </c>
      <c r="AN37" s="92" t="s">
        <v>271</v>
      </c>
      <c r="AO37" s="92" t="s">
        <v>271</v>
      </c>
      <c r="AP37" s="92" t="s">
        <v>272</v>
      </c>
      <c r="AQ37" s="92" t="s">
        <v>272</v>
      </c>
      <c r="AR37" s="92" t="s">
        <v>271</v>
      </c>
      <c r="AS37" s="92" t="s">
        <v>272</v>
      </c>
      <c r="AT37" s="92" t="s">
        <v>271</v>
      </c>
      <c r="AU37" s="92" t="s">
        <v>271</v>
      </c>
      <c r="AV37" s="92" t="s">
        <v>271</v>
      </c>
      <c r="AW37" s="92" t="s">
        <v>272</v>
      </c>
      <c r="AX37" s="92" t="s">
        <v>271</v>
      </c>
      <c r="AY37" s="92" t="s">
        <v>271</v>
      </c>
      <c r="AZ37" s="92" t="s">
        <v>271</v>
      </c>
      <c r="BA37" s="92" t="s">
        <v>272</v>
      </c>
      <c r="BB37" s="92" t="s">
        <v>272</v>
      </c>
      <c r="BC37" s="92" t="s">
        <v>272</v>
      </c>
      <c r="BD37" s="92" t="s">
        <v>271</v>
      </c>
      <c r="BE37" s="92" t="s">
        <v>271</v>
      </c>
      <c r="BF37" s="92" t="s">
        <v>272</v>
      </c>
      <c r="BG37" s="92" t="s">
        <v>272</v>
      </c>
      <c r="BH37" s="92" t="s">
        <v>271</v>
      </c>
      <c r="BI37" s="92" t="s">
        <v>271</v>
      </c>
      <c r="BJ37" s="92" t="s">
        <v>271</v>
      </c>
      <c r="BK37" s="92" t="s">
        <v>272</v>
      </c>
      <c r="BL37" s="92" t="s">
        <v>272</v>
      </c>
      <c r="BM37" s="92" t="s">
        <v>272</v>
      </c>
      <c r="BN37" s="92" t="s">
        <v>271</v>
      </c>
      <c r="BO37" s="92" t="s">
        <v>272</v>
      </c>
      <c r="BP37" s="92" t="s">
        <v>272</v>
      </c>
      <c r="BQ37" s="92" t="s">
        <v>272</v>
      </c>
      <c r="BR37" s="92" t="s">
        <v>272</v>
      </c>
      <c r="BS37" s="92" t="s">
        <v>272</v>
      </c>
      <c r="BT37" s="92" t="s">
        <v>271</v>
      </c>
      <c r="BU37" s="92" t="s">
        <v>272</v>
      </c>
      <c r="BV37" s="92" t="s">
        <v>272</v>
      </c>
      <c r="BW37" s="92" t="s">
        <v>272</v>
      </c>
      <c r="BX37" s="92" t="s">
        <v>272</v>
      </c>
      <c r="BY37" s="92" t="s">
        <v>271</v>
      </c>
      <c r="BZ37" s="92" t="s">
        <v>271</v>
      </c>
      <c r="CA37" s="92" t="s">
        <v>271</v>
      </c>
      <c r="CB37" s="92" t="s">
        <v>271</v>
      </c>
      <c r="CC37" s="92" t="s">
        <v>272</v>
      </c>
      <c r="CD37" s="92" t="s">
        <v>272</v>
      </c>
      <c r="CE37" s="92" t="s">
        <v>271</v>
      </c>
      <c r="CF37" s="92" t="s">
        <v>271</v>
      </c>
      <c r="CG37" s="92" t="s">
        <v>272</v>
      </c>
      <c r="CH37" s="92" t="s">
        <v>272</v>
      </c>
      <c r="CI37" s="92" t="s">
        <v>272</v>
      </c>
      <c r="CJ37" s="92" t="s">
        <v>271</v>
      </c>
      <c r="CK37" s="92" t="s">
        <v>271</v>
      </c>
      <c r="CL37" s="92" t="s">
        <v>271</v>
      </c>
      <c r="CM37" s="92" t="s">
        <v>271</v>
      </c>
    </row>
    <row r="38" spans="5:91" x14ac:dyDescent="0.2">
      <c r="E38" s="92">
        <v>27</v>
      </c>
      <c r="F38" s="92" t="s">
        <v>146</v>
      </c>
      <c r="G38" s="59" t="s">
        <v>150</v>
      </c>
      <c r="H38" s="59" t="s">
        <v>304</v>
      </c>
      <c r="I38" s="92" t="s">
        <v>154</v>
      </c>
      <c r="J38" s="59" t="s">
        <v>156</v>
      </c>
      <c r="K38" s="59" t="s">
        <v>141</v>
      </c>
      <c r="L38" s="92" t="s">
        <v>271</v>
      </c>
      <c r="M38" s="92" t="s">
        <v>272</v>
      </c>
      <c r="N38" s="92" t="s">
        <v>272</v>
      </c>
      <c r="O38" s="92" t="s">
        <v>272</v>
      </c>
      <c r="P38" s="92" t="s">
        <v>272</v>
      </c>
      <c r="Q38" s="92" t="s">
        <v>272</v>
      </c>
      <c r="R38" s="92" t="s">
        <v>271</v>
      </c>
      <c r="S38" s="92" t="s">
        <v>271</v>
      </c>
      <c r="T38" s="92" t="s">
        <v>272</v>
      </c>
      <c r="U38" s="92" t="s">
        <v>272</v>
      </c>
      <c r="V38" s="92" t="s">
        <v>272</v>
      </c>
      <c r="W38" s="92" t="s">
        <v>271</v>
      </c>
      <c r="X38" s="92" t="s">
        <v>272</v>
      </c>
      <c r="Y38" s="92" t="s">
        <v>271</v>
      </c>
      <c r="Z38" s="92" t="s">
        <v>272</v>
      </c>
      <c r="AA38" s="92" t="s">
        <v>271</v>
      </c>
      <c r="AB38" s="92" t="s">
        <v>272</v>
      </c>
      <c r="AC38" s="92" t="s">
        <v>271</v>
      </c>
      <c r="AD38" s="92" t="s">
        <v>272</v>
      </c>
      <c r="AE38" s="92" t="s">
        <v>272</v>
      </c>
      <c r="AF38" s="92" t="s">
        <v>272</v>
      </c>
      <c r="AG38" s="92" t="s">
        <v>272</v>
      </c>
      <c r="AH38" s="92" t="s">
        <v>272</v>
      </c>
      <c r="AI38" s="92" t="s">
        <v>272</v>
      </c>
      <c r="AJ38" s="92" t="s">
        <v>271</v>
      </c>
      <c r="AK38" s="92" t="s">
        <v>272</v>
      </c>
      <c r="AL38" s="92" t="s">
        <v>272</v>
      </c>
      <c r="AM38" s="92" t="s">
        <v>271</v>
      </c>
      <c r="AN38" s="92" t="s">
        <v>271</v>
      </c>
      <c r="AO38" s="92" t="s">
        <v>271</v>
      </c>
      <c r="AP38" s="92" t="s">
        <v>271</v>
      </c>
      <c r="AQ38" s="92" t="s">
        <v>272</v>
      </c>
      <c r="AR38" s="92" t="s">
        <v>271</v>
      </c>
      <c r="AS38" s="92" t="s">
        <v>271</v>
      </c>
      <c r="AT38" s="92" t="s">
        <v>271</v>
      </c>
      <c r="AU38" s="92" t="s">
        <v>271</v>
      </c>
      <c r="AV38" s="92" t="s">
        <v>271</v>
      </c>
      <c r="AW38" s="92" t="s">
        <v>271</v>
      </c>
      <c r="AX38" s="92" t="s">
        <v>272</v>
      </c>
      <c r="AY38" s="92" t="s">
        <v>271</v>
      </c>
      <c r="AZ38" s="92" t="s">
        <v>271</v>
      </c>
      <c r="BA38" s="92" t="s">
        <v>272</v>
      </c>
      <c r="BB38" s="92" t="s">
        <v>272</v>
      </c>
      <c r="BC38" s="92" t="s">
        <v>271</v>
      </c>
      <c r="BD38" s="92" t="s">
        <v>272</v>
      </c>
      <c r="BE38" s="92" t="s">
        <v>272</v>
      </c>
      <c r="BF38" s="92" t="s">
        <v>272</v>
      </c>
      <c r="BG38" s="92" t="s">
        <v>272</v>
      </c>
      <c r="BH38" s="92" t="s">
        <v>271</v>
      </c>
      <c r="BI38" s="92" t="s">
        <v>272</v>
      </c>
      <c r="BJ38" s="92" t="s">
        <v>271</v>
      </c>
      <c r="BK38" s="92" t="s">
        <v>271</v>
      </c>
      <c r="BL38" s="92" t="s">
        <v>272</v>
      </c>
      <c r="BM38" s="92" t="s">
        <v>271</v>
      </c>
      <c r="BN38" s="92" t="s">
        <v>272</v>
      </c>
      <c r="BO38" s="92" t="s">
        <v>272</v>
      </c>
      <c r="BP38" s="92" t="s">
        <v>272</v>
      </c>
      <c r="BQ38" s="92" t="s">
        <v>272</v>
      </c>
      <c r="BR38" s="92" t="s">
        <v>272</v>
      </c>
      <c r="BS38" s="92" t="s">
        <v>272</v>
      </c>
      <c r="BT38" s="92" t="s">
        <v>272</v>
      </c>
      <c r="BU38" s="92" t="s">
        <v>272</v>
      </c>
      <c r="BV38" s="92" t="s">
        <v>271</v>
      </c>
      <c r="BW38" s="92" t="s">
        <v>272</v>
      </c>
      <c r="BX38" s="92" t="s">
        <v>272</v>
      </c>
      <c r="BY38" s="92" t="s">
        <v>272</v>
      </c>
      <c r="BZ38" s="92" t="s">
        <v>271</v>
      </c>
      <c r="CA38" s="92" t="s">
        <v>272</v>
      </c>
      <c r="CB38" s="92" t="s">
        <v>272</v>
      </c>
      <c r="CC38" s="92" t="s">
        <v>271</v>
      </c>
      <c r="CD38" s="92" t="s">
        <v>272</v>
      </c>
      <c r="CE38" s="92" t="s">
        <v>272</v>
      </c>
      <c r="CF38" s="92" t="s">
        <v>271</v>
      </c>
      <c r="CG38" s="92" t="s">
        <v>272</v>
      </c>
      <c r="CH38" s="92" t="s">
        <v>272</v>
      </c>
      <c r="CI38" s="92" t="s">
        <v>272</v>
      </c>
      <c r="CJ38" s="92" t="s">
        <v>271</v>
      </c>
      <c r="CK38" s="92" t="s">
        <v>271</v>
      </c>
      <c r="CL38" s="92" t="s">
        <v>271</v>
      </c>
      <c r="CM38" s="92" t="s">
        <v>271</v>
      </c>
    </row>
    <row r="39" spans="5:91" x14ac:dyDescent="0.2">
      <c r="E39" s="92">
        <v>45</v>
      </c>
      <c r="F39" s="92" t="s">
        <v>146</v>
      </c>
      <c r="G39" s="59" t="s">
        <v>299</v>
      </c>
      <c r="H39" s="59" t="s">
        <v>151</v>
      </c>
      <c r="I39" s="92" t="s">
        <v>154</v>
      </c>
      <c r="J39" s="59" t="s">
        <v>155</v>
      </c>
      <c r="K39" s="59" t="s">
        <v>141</v>
      </c>
      <c r="L39" s="92" t="s">
        <v>272</v>
      </c>
      <c r="M39" s="92" t="s">
        <v>272</v>
      </c>
      <c r="N39" s="92" t="s">
        <v>272</v>
      </c>
      <c r="O39" s="92" t="s">
        <v>271</v>
      </c>
      <c r="P39" s="92" t="s">
        <v>271</v>
      </c>
      <c r="Q39" s="92" t="s">
        <v>272</v>
      </c>
      <c r="R39" s="92" t="s">
        <v>271</v>
      </c>
      <c r="S39" s="92" t="s">
        <v>272</v>
      </c>
      <c r="T39" s="92" t="s">
        <v>271</v>
      </c>
      <c r="U39" s="92" t="s">
        <v>272</v>
      </c>
      <c r="V39" s="92" t="s">
        <v>272</v>
      </c>
      <c r="W39" s="92" t="s">
        <v>271</v>
      </c>
      <c r="X39" s="92" t="s">
        <v>271</v>
      </c>
      <c r="Y39" s="92" t="s">
        <v>271</v>
      </c>
      <c r="Z39" s="92" t="s">
        <v>272</v>
      </c>
      <c r="AA39" s="92" t="s">
        <v>272</v>
      </c>
      <c r="AB39" s="92" t="s">
        <v>272</v>
      </c>
      <c r="AC39" s="92" t="s">
        <v>272</v>
      </c>
      <c r="AD39" s="92" t="s">
        <v>272</v>
      </c>
      <c r="AE39" s="92" t="s">
        <v>271</v>
      </c>
      <c r="AF39" s="92" t="s">
        <v>272</v>
      </c>
      <c r="AG39" s="92" t="s">
        <v>272</v>
      </c>
      <c r="AH39" s="92" t="s">
        <v>272</v>
      </c>
      <c r="AI39" s="92" t="s">
        <v>272</v>
      </c>
      <c r="AJ39" s="92" t="s">
        <v>272</v>
      </c>
      <c r="AK39" s="92" t="s">
        <v>272</v>
      </c>
      <c r="AL39" s="92" t="s">
        <v>271</v>
      </c>
      <c r="AM39" s="92" t="s">
        <v>271</v>
      </c>
      <c r="AN39" s="92" t="s">
        <v>271</v>
      </c>
      <c r="AO39" s="92" t="s">
        <v>272</v>
      </c>
      <c r="AP39" s="92" t="s">
        <v>271</v>
      </c>
      <c r="AQ39" s="92" t="s">
        <v>272</v>
      </c>
      <c r="AR39" s="92" t="s">
        <v>271</v>
      </c>
      <c r="AS39" s="92" t="s">
        <v>271</v>
      </c>
      <c r="AT39" s="92" t="s">
        <v>271</v>
      </c>
      <c r="AU39" s="92" t="s">
        <v>271</v>
      </c>
      <c r="AV39" s="92" t="s">
        <v>271</v>
      </c>
      <c r="AW39" s="92" t="s">
        <v>271</v>
      </c>
      <c r="AX39" s="92" t="s">
        <v>272</v>
      </c>
      <c r="AY39" s="92" t="s">
        <v>271</v>
      </c>
      <c r="AZ39" s="92" t="s">
        <v>271</v>
      </c>
      <c r="BA39" s="92" t="s">
        <v>271</v>
      </c>
      <c r="BB39" s="92" t="s">
        <v>271</v>
      </c>
      <c r="BC39" s="92" t="s">
        <v>272</v>
      </c>
      <c r="BD39" s="92" t="s">
        <v>271</v>
      </c>
      <c r="BE39" s="92" t="s">
        <v>271</v>
      </c>
      <c r="BF39" s="92" t="s">
        <v>271</v>
      </c>
      <c r="BG39" s="92" t="s">
        <v>271</v>
      </c>
      <c r="BH39" s="92" t="s">
        <v>272</v>
      </c>
      <c r="BI39" s="92" t="s">
        <v>271</v>
      </c>
      <c r="BJ39" s="92" t="s">
        <v>271</v>
      </c>
      <c r="BK39" s="92" t="s">
        <v>271</v>
      </c>
      <c r="BL39" s="92" t="s">
        <v>271</v>
      </c>
      <c r="BM39" s="92" t="s">
        <v>271</v>
      </c>
      <c r="BN39" s="92" t="s">
        <v>271</v>
      </c>
      <c r="BO39" s="92" t="s">
        <v>272</v>
      </c>
      <c r="BP39" s="92" t="s">
        <v>272</v>
      </c>
      <c r="BQ39" s="92" t="s">
        <v>272</v>
      </c>
      <c r="BR39" s="92" t="s">
        <v>271</v>
      </c>
      <c r="BS39" s="92" t="s">
        <v>272</v>
      </c>
      <c r="BT39" s="92" t="s">
        <v>272</v>
      </c>
      <c r="BU39" s="92" t="s">
        <v>272</v>
      </c>
      <c r="BV39" s="92" t="s">
        <v>272</v>
      </c>
      <c r="BW39" s="92" t="s">
        <v>272</v>
      </c>
      <c r="BX39" s="92" t="s">
        <v>271</v>
      </c>
      <c r="BY39" s="92" t="s">
        <v>272</v>
      </c>
      <c r="BZ39" s="92" t="s">
        <v>272</v>
      </c>
      <c r="CA39" s="92" t="s">
        <v>271</v>
      </c>
      <c r="CB39" s="92" t="s">
        <v>271</v>
      </c>
      <c r="CC39" s="92" t="s">
        <v>272</v>
      </c>
      <c r="CD39" s="92" t="s">
        <v>271</v>
      </c>
      <c r="CE39" s="92" t="s">
        <v>271</v>
      </c>
      <c r="CF39" s="92" t="s">
        <v>272</v>
      </c>
      <c r="CG39" s="92" t="s">
        <v>271</v>
      </c>
      <c r="CH39" s="92" t="s">
        <v>272</v>
      </c>
      <c r="CI39" s="92" t="s">
        <v>272</v>
      </c>
      <c r="CJ39" s="92" t="s">
        <v>272</v>
      </c>
      <c r="CK39" s="92" t="s">
        <v>271</v>
      </c>
      <c r="CL39" s="92" t="s">
        <v>271</v>
      </c>
      <c r="CM39" s="92" t="s">
        <v>271</v>
      </c>
    </row>
    <row r="40" spans="5:91" x14ac:dyDescent="0.2">
      <c r="E40" s="92">
        <v>28</v>
      </c>
      <c r="F40" s="92" t="s">
        <v>146</v>
      </c>
      <c r="G40" s="59" t="s">
        <v>300</v>
      </c>
      <c r="H40" s="59" t="s">
        <v>176</v>
      </c>
      <c r="I40" s="92" t="s">
        <v>270</v>
      </c>
      <c r="J40" s="59" t="s">
        <v>156</v>
      </c>
      <c r="K40" s="93" t="s">
        <v>142</v>
      </c>
      <c r="L40" s="92" t="s">
        <v>271</v>
      </c>
      <c r="M40" s="92" t="s">
        <v>272</v>
      </c>
      <c r="N40" s="92" t="s">
        <v>272</v>
      </c>
      <c r="O40" s="92" t="s">
        <v>271</v>
      </c>
      <c r="P40" s="92" t="s">
        <v>272</v>
      </c>
      <c r="Q40" s="92" t="s">
        <v>272</v>
      </c>
      <c r="R40" s="92" t="s">
        <v>272</v>
      </c>
      <c r="S40" s="92" t="s">
        <v>271</v>
      </c>
      <c r="T40" s="92" t="s">
        <v>272</v>
      </c>
      <c r="U40" s="92" t="s">
        <v>272</v>
      </c>
      <c r="V40" s="92" t="s">
        <v>272</v>
      </c>
      <c r="W40" s="92" t="s">
        <v>271</v>
      </c>
      <c r="X40" s="92" t="s">
        <v>271</v>
      </c>
      <c r="Y40" s="92" t="s">
        <v>272</v>
      </c>
      <c r="Z40" s="92" t="s">
        <v>271</v>
      </c>
      <c r="AA40" s="92" t="s">
        <v>272</v>
      </c>
      <c r="AB40" s="92" t="s">
        <v>272</v>
      </c>
      <c r="AC40" s="92" t="s">
        <v>272</v>
      </c>
      <c r="AD40" s="92" t="s">
        <v>271</v>
      </c>
      <c r="AE40" s="92" t="s">
        <v>272</v>
      </c>
      <c r="AF40" s="92" t="s">
        <v>272</v>
      </c>
      <c r="AG40" s="92" t="s">
        <v>271</v>
      </c>
      <c r="AH40" s="92" t="s">
        <v>272</v>
      </c>
      <c r="AI40" s="92" t="s">
        <v>272</v>
      </c>
      <c r="AJ40" s="92" t="s">
        <v>271</v>
      </c>
      <c r="AK40" s="92" t="s">
        <v>271</v>
      </c>
      <c r="AL40" s="92" t="s">
        <v>271</v>
      </c>
      <c r="AM40" s="92" t="s">
        <v>272</v>
      </c>
      <c r="AN40" s="92" t="s">
        <v>272</v>
      </c>
      <c r="AO40" s="92" t="s">
        <v>271</v>
      </c>
      <c r="AP40" s="92" t="s">
        <v>272</v>
      </c>
      <c r="AQ40" s="92" t="s">
        <v>271</v>
      </c>
      <c r="AR40" s="92" t="s">
        <v>272</v>
      </c>
      <c r="AS40" s="92" t="s">
        <v>272</v>
      </c>
      <c r="AT40" s="92" t="s">
        <v>271</v>
      </c>
      <c r="AU40" s="92" t="s">
        <v>271</v>
      </c>
      <c r="AV40" s="92" t="s">
        <v>271</v>
      </c>
      <c r="AW40" s="92" t="s">
        <v>272</v>
      </c>
      <c r="AX40" s="92" t="s">
        <v>272</v>
      </c>
      <c r="AY40" s="92" t="s">
        <v>272</v>
      </c>
      <c r="AZ40" s="92" t="s">
        <v>272</v>
      </c>
      <c r="BA40" s="92" t="s">
        <v>272</v>
      </c>
      <c r="BB40" s="92" t="s">
        <v>271</v>
      </c>
      <c r="BC40" s="92" t="s">
        <v>272</v>
      </c>
      <c r="BD40" s="92" t="s">
        <v>271</v>
      </c>
      <c r="BE40" s="92" t="s">
        <v>272</v>
      </c>
      <c r="BF40" s="92" t="s">
        <v>272</v>
      </c>
      <c r="BG40" s="92" t="s">
        <v>271</v>
      </c>
      <c r="BH40" s="92" t="s">
        <v>271</v>
      </c>
      <c r="BI40" s="92" t="s">
        <v>271</v>
      </c>
      <c r="BJ40" s="92" t="s">
        <v>272</v>
      </c>
      <c r="BK40" s="92" t="s">
        <v>272</v>
      </c>
      <c r="BL40" s="92" t="s">
        <v>271</v>
      </c>
      <c r="BM40" s="92" t="s">
        <v>271</v>
      </c>
      <c r="BN40" s="92" t="s">
        <v>272</v>
      </c>
      <c r="BO40" s="92" t="s">
        <v>272</v>
      </c>
      <c r="BP40" s="92" t="s">
        <v>272</v>
      </c>
      <c r="BQ40" s="92" t="s">
        <v>272</v>
      </c>
      <c r="BR40" s="92" t="s">
        <v>272</v>
      </c>
      <c r="BS40" s="92" t="s">
        <v>272</v>
      </c>
      <c r="BT40" s="92" t="s">
        <v>271</v>
      </c>
      <c r="BU40" s="92" t="s">
        <v>272</v>
      </c>
      <c r="BV40" s="92" t="s">
        <v>271</v>
      </c>
      <c r="BW40" s="92" t="s">
        <v>271</v>
      </c>
      <c r="BX40" s="92" t="s">
        <v>272</v>
      </c>
      <c r="BY40" s="92" t="s">
        <v>272</v>
      </c>
      <c r="BZ40" s="92" t="s">
        <v>271</v>
      </c>
      <c r="CA40" s="92" t="s">
        <v>272</v>
      </c>
      <c r="CB40" s="92" t="s">
        <v>272</v>
      </c>
      <c r="CC40" s="92" t="s">
        <v>271</v>
      </c>
      <c r="CD40" s="92" t="s">
        <v>271</v>
      </c>
      <c r="CE40" s="92" t="s">
        <v>272</v>
      </c>
      <c r="CF40" s="92" t="s">
        <v>271</v>
      </c>
      <c r="CG40" s="92" t="s">
        <v>272</v>
      </c>
      <c r="CH40" s="92" t="s">
        <v>272</v>
      </c>
      <c r="CI40" s="92" t="s">
        <v>272</v>
      </c>
      <c r="CJ40" s="92" t="s">
        <v>271</v>
      </c>
      <c r="CK40" s="92" t="s">
        <v>271</v>
      </c>
      <c r="CL40" s="92" t="s">
        <v>272</v>
      </c>
      <c r="CM40" s="92" t="s">
        <v>271</v>
      </c>
    </row>
    <row r="41" spans="5:91" x14ac:dyDescent="0.2">
      <c r="E41" s="92">
        <v>39</v>
      </c>
      <c r="F41" s="92" t="s">
        <v>146</v>
      </c>
      <c r="G41" s="59" t="s">
        <v>299</v>
      </c>
      <c r="H41" s="59" t="s">
        <v>151</v>
      </c>
      <c r="I41" s="92" t="s">
        <v>154</v>
      </c>
      <c r="J41" s="59" t="s">
        <v>155</v>
      </c>
      <c r="K41" s="59" t="s">
        <v>141</v>
      </c>
      <c r="L41" s="92" t="s">
        <v>272</v>
      </c>
      <c r="M41" s="92" t="s">
        <v>272</v>
      </c>
      <c r="N41" s="92" t="s">
        <v>272</v>
      </c>
      <c r="O41" s="92" t="s">
        <v>271</v>
      </c>
      <c r="P41" s="92" t="s">
        <v>271</v>
      </c>
      <c r="Q41" s="92" t="s">
        <v>272</v>
      </c>
      <c r="R41" s="92" t="s">
        <v>271</v>
      </c>
      <c r="S41" s="92" t="s">
        <v>272</v>
      </c>
      <c r="T41" s="92" t="s">
        <v>271</v>
      </c>
      <c r="U41" s="92" t="s">
        <v>272</v>
      </c>
      <c r="V41" s="92" t="s">
        <v>272</v>
      </c>
      <c r="W41" s="92" t="s">
        <v>271</v>
      </c>
      <c r="X41" s="92" t="s">
        <v>271</v>
      </c>
      <c r="Y41" s="92" t="s">
        <v>271</v>
      </c>
      <c r="Z41" s="92" t="s">
        <v>271</v>
      </c>
      <c r="AA41" s="92" t="s">
        <v>272</v>
      </c>
      <c r="AB41" s="92" t="s">
        <v>272</v>
      </c>
      <c r="AC41" s="92" t="s">
        <v>272</v>
      </c>
      <c r="AD41" s="92" t="s">
        <v>272</v>
      </c>
      <c r="AE41" s="92" t="s">
        <v>272</v>
      </c>
      <c r="AF41" s="92" t="s">
        <v>271</v>
      </c>
      <c r="AG41" s="92" t="s">
        <v>272</v>
      </c>
      <c r="AH41" s="92" t="s">
        <v>272</v>
      </c>
      <c r="AI41" s="92" t="s">
        <v>272</v>
      </c>
      <c r="AJ41" s="92" t="s">
        <v>272</v>
      </c>
      <c r="AK41" s="92" t="s">
        <v>272</v>
      </c>
      <c r="AL41" s="92" t="s">
        <v>272</v>
      </c>
      <c r="AM41" s="92" t="s">
        <v>271</v>
      </c>
      <c r="AN41" s="92" t="s">
        <v>271</v>
      </c>
      <c r="AO41" s="92" t="s">
        <v>271</v>
      </c>
      <c r="AP41" s="92" t="s">
        <v>272</v>
      </c>
      <c r="AQ41" s="92" t="s">
        <v>271</v>
      </c>
      <c r="AR41" s="92" t="s">
        <v>272</v>
      </c>
      <c r="AS41" s="92" t="s">
        <v>271</v>
      </c>
      <c r="AT41" s="92" t="s">
        <v>271</v>
      </c>
      <c r="AU41" s="92" t="s">
        <v>271</v>
      </c>
      <c r="AV41" s="92" t="s">
        <v>271</v>
      </c>
      <c r="AW41" s="92" t="s">
        <v>272</v>
      </c>
      <c r="AX41" s="92" t="s">
        <v>271</v>
      </c>
      <c r="AY41" s="92" t="s">
        <v>271</v>
      </c>
      <c r="AZ41" s="92" t="s">
        <v>271</v>
      </c>
      <c r="BA41" s="92" t="s">
        <v>271</v>
      </c>
      <c r="BB41" s="92" t="s">
        <v>272</v>
      </c>
      <c r="BC41" s="92" t="s">
        <v>271</v>
      </c>
      <c r="BD41" s="92" t="s">
        <v>271</v>
      </c>
      <c r="BE41" s="92" t="s">
        <v>271</v>
      </c>
      <c r="BF41" s="92" t="s">
        <v>271</v>
      </c>
      <c r="BG41" s="92" t="s">
        <v>272</v>
      </c>
      <c r="BH41" s="92" t="s">
        <v>271</v>
      </c>
      <c r="BI41" s="92" t="s">
        <v>271</v>
      </c>
      <c r="BJ41" s="92" t="s">
        <v>271</v>
      </c>
      <c r="BK41" s="92" t="s">
        <v>271</v>
      </c>
      <c r="BL41" s="92" t="s">
        <v>271</v>
      </c>
      <c r="BM41" s="92" t="s">
        <v>271</v>
      </c>
      <c r="BN41" s="92" t="s">
        <v>272</v>
      </c>
      <c r="BO41" s="92" t="s">
        <v>272</v>
      </c>
      <c r="BP41" s="92" t="s">
        <v>272</v>
      </c>
      <c r="BQ41" s="92" t="s">
        <v>271</v>
      </c>
      <c r="BR41" s="92" t="s">
        <v>272</v>
      </c>
      <c r="BS41" s="92" t="s">
        <v>272</v>
      </c>
      <c r="BT41" s="92" t="s">
        <v>272</v>
      </c>
      <c r="BU41" s="92" t="s">
        <v>272</v>
      </c>
      <c r="BV41" s="92" t="s">
        <v>272</v>
      </c>
      <c r="BW41" s="92" t="s">
        <v>271</v>
      </c>
      <c r="BX41" s="92" t="s">
        <v>272</v>
      </c>
      <c r="BY41" s="92" t="s">
        <v>272</v>
      </c>
      <c r="BZ41" s="92" t="s">
        <v>271</v>
      </c>
      <c r="CA41" s="92" t="s">
        <v>271</v>
      </c>
      <c r="CB41" s="92" t="s">
        <v>272</v>
      </c>
      <c r="CC41" s="92" t="s">
        <v>271</v>
      </c>
      <c r="CD41" s="92" t="s">
        <v>271</v>
      </c>
      <c r="CE41" s="92" t="s">
        <v>272</v>
      </c>
      <c r="CF41" s="92" t="s">
        <v>271</v>
      </c>
      <c r="CG41" s="92" t="s">
        <v>272</v>
      </c>
      <c r="CH41" s="92" t="s">
        <v>272</v>
      </c>
      <c r="CI41" s="92" t="s">
        <v>272</v>
      </c>
      <c r="CJ41" s="92" t="s">
        <v>271</v>
      </c>
      <c r="CK41" s="92" t="s">
        <v>271</v>
      </c>
      <c r="CL41" s="92" t="s">
        <v>271</v>
      </c>
      <c r="CM41" s="92" t="s">
        <v>271</v>
      </c>
    </row>
    <row r="42" spans="5:91" x14ac:dyDescent="0.2">
      <c r="E42" s="92">
        <v>25</v>
      </c>
      <c r="F42" s="92" t="s">
        <v>146</v>
      </c>
      <c r="G42" s="59" t="s">
        <v>150</v>
      </c>
      <c r="H42" s="59" t="s">
        <v>151</v>
      </c>
      <c r="I42" s="92" t="s">
        <v>270</v>
      </c>
      <c r="J42" s="59" t="s">
        <v>301</v>
      </c>
      <c r="K42" s="93" t="s">
        <v>142</v>
      </c>
      <c r="L42" s="92" t="s">
        <v>272</v>
      </c>
      <c r="M42" s="92" t="s">
        <v>272</v>
      </c>
      <c r="N42" s="92" t="s">
        <v>272</v>
      </c>
      <c r="O42" s="92" t="s">
        <v>271</v>
      </c>
      <c r="P42" s="92" t="s">
        <v>271</v>
      </c>
      <c r="Q42" s="92" t="s">
        <v>272</v>
      </c>
      <c r="R42" s="92" t="s">
        <v>271</v>
      </c>
      <c r="S42" s="92" t="s">
        <v>272</v>
      </c>
      <c r="T42" s="92" t="s">
        <v>272</v>
      </c>
      <c r="U42" s="92" t="s">
        <v>272</v>
      </c>
      <c r="V42" s="92" t="s">
        <v>272</v>
      </c>
      <c r="W42" s="92" t="s">
        <v>271</v>
      </c>
      <c r="X42" s="92" t="s">
        <v>271</v>
      </c>
      <c r="Y42" s="92" t="s">
        <v>271</v>
      </c>
      <c r="Z42" s="92" t="s">
        <v>272</v>
      </c>
      <c r="AA42" s="92" t="s">
        <v>272</v>
      </c>
      <c r="AB42" s="92" t="s">
        <v>272</v>
      </c>
      <c r="AC42" s="92" t="s">
        <v>272</v>
      </c>
      <c r="AD42" s="92" t="s">
        <v>272</v>
      </c>
      <c r="AE42" s="92" t="s">
        <v>271</v>
      </c>
      <c r="AF42" s="92" t="s">
        <v>272</v>
      </c>
      <c r="AG42" s="92" t="s">
        <v>272</v>
      </c>
      <c r="AH42" s="92" t="s">
        <v>272</v>
      </c>
      <c r="AI42" s="92" t="s">
        <v>272</v>
      </c>
      <c r="AJ42" s="92" t="s">
        <v>272</v>
      </c>
      <c r="AK42" s="92" t="s">
        <v>272</v>
      </c>
      <c r="AL42" s="92" t="s">
        <v>271</v>
      </c>
      <c r="AM42" s="92" t="s">
        <v>271</v>
      </c>
      <c r="AN42" s="92" t="s">
        <v>271</v>
      </c>
      <c r="AO42" s="92" t="s">
        <v>271</v>
      </c>
      <c r="AP42" s="92" t="s">
        <v>271</v>
      </c>
      <c r="AQ42" s="92" t="s">
        <v>272</v>
      </c>
      <c r="AR42" s="92" t="s">
        <v>272</v>
      </c>
      <c r="AS42" s="92" t="s">
        <v>272</v>
      </c>
      <c r="AT42" s="92" t="s">
        <v>271</v>
      </c>
      <c r="AU42" s="92" t="s">
        <v>271</v>
      </c>
      <c r="AV42" s="92" t="s">
        <v>271</v>
      </c>
      <c r="AW42" s="92" t="s">
        <v>272</v>
      </c>
      <c r="AX42" s="92" t="s">
        <v>271</v>
      </c>
      <c r="AY42" s="92" t="s">
        <v>271</v>
      </c>
      <c r="AZ42" s="92" t="s">
        <v>271</v>
      </c>
      <c r="BA42" s="92" t="s">
        <v>272</v>
      </c>
      <c r="BB42" s="92" t="s">
        <v>272</v>
      </c>
      <c r="BC42" s="92" t="s">
        <v>271</v>
      </c>
      <c r="BD42" s="92" t="s">
        <v>271</v>
      </c>
      <c r="BE42" s="92" t="s">
        <v>272</v>
      </c>
      <c r="BF42" s="92" t="s">
        <v>272</v>
      </c>
      <c r="BG42" s="92" t="s">
        <v>272</v>
      </c>
      <c r="BH42" s="92" t="s">
        <v>271</v>
      </c>
      <c r="BI42" s="92" t="s">
        <v>271</v>
      </c>
      <c r="BJ42" s="92" t="s">
        <v>271</v>
      </c>
      <c r="BK42" s="92" t="s">
        <v>271</v>
      </c>
      <c r="BL42" s="92" t="s">
        <v>272</v>
      </c>
      <c r="BM42" s="92" t="s">
        <v>272</v>
      </c>
      <c r="BN42" s="92" t="s">
        <v>272</v>
      </c>
      <c r="BO42" s="92" t="s">
        <v>272</v>
      </c>
      <c r="BP42" s="92" t="s">
        <v>272</v>
      </c>
      <c r="BQ42" s="92" t="s">
        <v>271</v>
      </c>
      <c r="BR42" s="92" t="s">
        <v>272</v>
      </c>
      <c r="BS42" s="92" t="s">
        <v>272</v>
      </c>
      <c r="BT42" s="92" t="s">
        <v>272</v>
      </c>
      <c r="BU42" s="92" t="s">
        <v>271</v>
      </c>
      <c r="BV42" s="92" t="s">
        <v>271</v>
      </c>
      <c r="BW42" s="92" t="s">
        <v>271</v>
      </c>
      <c r="BX42" s="92" t="s">
        <v>272</v>
      </c>
      <c r="BY42" s="92" t="s">
        <v>272</v>
      </c>
      <c r="BZ42" s="92" t="s">
        <v>272</v>
      </c>
      <c r="CA42" s="92" t="s">
        <v>272</v>
      </c>
      <c r="CB42" s="92" t="s">
        <v>272</v>
      </c>
      <c r="CC42" s="92" t="s">
        <v>271</v>
      </c>
      <c r="CD42" s="92" t="s">
        <v>272</v>
      </c>
      <c r="CE42" s="92" t="s">
        <v>272</v>
      </c>
      <c r="CF42" s="92" t="s">
        <v>271</v>
      </c>
      <c r="CG42" s="92" t="s">
        <v>272</v>
      </c>
      <c r="CH42" s="92" t="s">
        <v>272</v>
      </c>
      <c r="CI42" s="92" t="s">
        <v>272</v>
      </c>
      <c r="CJ42" s="92" t="s">
        <v>271</v>
      </c>
      <c r="CK42" s="92" t="s">
        <v>271</v>
      </c>
      <c r="CL42" s="92" t="s">
        <v>271</v>
      </c>
      <c r="CM42" s="92" t="s">
        <v>271</v>
      </c>
    </row>
    <row r="43" spans="5:91" x14ac:dyDescent="0.2">
      <c r="E43" s="92">
        <v>58</v>
      </c>
      <c r="F43" s="92" t="s">
        <v>146</v>
      </c>
      <c r="G43" s="59" t="s">
        <v>149</v>
      </c>
      <c r="H43" s="59" t="s">
        <v>176</v>
      </c>
      <c r="I43" s="92" t="s">
        <v>305</v>
      </c>
      <c r="J43" s="59" t="s">
        <v>156</v>
      </c>
      <c r="K43" s="93" t="s">
        <v>142</v>
      </c>
      <c r="L43" s="92" t="s">
        <v>272</v>
      </c>
      <c r="M43" s="92" t="s">
        <v>272</v>
      </c>
      <c r="N43" s="92" t="s">
        <v>272</v>
      </c>
      <c r="O43" s="92" t="s">
        <v>271</v>
      </c>
      <c r="P43" s="92" t="s">
        <v>272</v>
      </c>
      <c r="Q43" s="92" t="s">
        <v>271</v>
      </c>
      <c r="R43" s="92" t="s">
        <v>272</v>
      </c>
      <c r="S43" s="92" t="s">
        <v>271</v>
      </c>
      <c r="T43" s="92" t="s">
        <v>271</v>
      </c>
      <c r="U43" s="92" t="s">
        <v>271</v>
      </c>
      <c r="V43" s="92" t="s">
        <v>271</v>
      </c>
      <c r="W43" s="92" t="s">
        <v>272</v>
      </c>
      <c r="X43" s="92" t="s">
        <v>272</v>
      </c>
      <c r="Y43" s="92" t="s">
        <v>272</v>
      </c>
      <c r="Z43" s="92" t="s">
        <v>271</v>
      </c>
      <c r="AA43" s="92" t="s">
        <v>271</v>
      </c>
      <c r="AB43" s="92" t="s">
        <v>272</v>
      </c>
      <c r="AC43" s="92" t="s">
        <v>272</v>
      </c>
      <c r="AD43" s="92" t="s">
        <v>271</v>
      </c>
      <c r="AE43" s="92" t="s">
        <v>272</v>
      </c>
      <c r="AF43" s="92" t="s">
        <v>272</v>
      </c>
      <c r="AG43" s="92" t="s">
        <v>272</v>
      </c>
      <c r="AH43" s="92" t="s">
        <v>272</v>
      </c>
      <c r="AI43" s="92" t="s">
        <v>272</v>
      </c>
      <c r="AJ43" s="92" t="s">
        <v>272</v>
      </c>
      <c r="AK43" s="92" t="s">
        <v>272</v>
      </c>
      <c r="AL43" s="92" t="s">
        <v>271</v>
      </c>
      <c r="AM43" s="92" t="s">
        <v>272</v>
      </c>
      <c r="AN43" s="92" t="s">
        <v>271</v>
      </c>
      <c r="AO43" s="92" t="s">
        <v>272</v>
      </c>
      <c r="AP43" s="92" t="s">
        <v>271</v>
      </c>
      <c r="AQ43" s="92" t="s">
        <v>272</v>
      </c>
      <c r="AR43" s="92" t="s">
        <v>271</v>
      </c>
      <c r="AS43" s="92" t="s">
        <v>271</v>
      </c>
      <c r="AT43" s="92" t="s">
        <v>272</v>
      </c>
      <c r="AU43" s="92" t="s">
        <v>272</v>
      </c>
      <c r="AV43" s="92" t="s">
        <v>271</v>
      </c>
      <c r="AW43" s="92" t="s">
        <v>272</v>
      </c>
      <c r="AX43" s="92" t="s">
        <v>271</v>
      </c>
      <c r="AY43" s="92" t="s">
        <v>271</v>
      </c>
      <c r="AZ43" s="92" t="s">
        <v>272</v>
      </c>
      <c r="BA43" s="92" t="s">
        <v>272</v>
      </c>
      <c r="BB43" s="92" t="s">
        <v>272</v>
      </c>
      <c r="BC43" s="92" t="s">
        <v>272</v>
      </c>
      <c r="BD43" s="92" t="s">
        <v>271</v>
      </c>
      <c r="BE43" s="92" t="s">
        <v>271</v>
      </c>
      <c r="BF43" s="92" t="s">
        <v>272</v>
      </c>
      <c r="BG43" s="92" t="s">
        <v>271</v>
      </c>
      <c r="BH43" s="92" t="s">
        <v>271</v>
      </c>
      <c r="BI43" s="92" t="s">
        <v>271</v>
      </c>
      <c r="BJ43" s="92" t="s">
        <v>272</v>
      </c>
      <c r="BK43" s="92" t="s">
        <v>272</v>
      </c>
      <c r="BL43" s="92" t="s">
        <v>272</v>
      </c>
      <c r="BM43" s="92" t="s">
        <v>272</v>
      </c>
      <c r="BN43" s="92" t="s">
        <v>271</v>
      </c>
      <c r="BO43" s="92" t="s">
        <v>271</v>
      </c>
      <c r="BP43" s="92" t="s">
        <v>272</v>
      </c>
      <c r="BQ43" s="92" t="s">
        <v>272</v>
      </c>
      <c r="BR43" s="92" t="s">
        <v>271</v>
      </c>
      <c r="BS43" s="92" t="s">
        <v>272</v>
      </c>
      <c r="BT43" s="92" t="s">
        <v>271</v>
      </c>
      <c r="BU43" s="92" t="s">
        <v>271</v>
      </c>
      <c r="BV43" s="92" t="s">
        <v>272</v>
      </c>
      <c r="BW43" s="92" t="s">
        <v>272</v>
      </c>
      <c r="BX43" s="92" t="s">
        <v>271</v>
      </c>
      <c r="BY43" s="92" t="s">
        <v>271</v>
      </c>
      <c r="BZ43" s="92" t="s">
        <v>271</v>
      </c>
      <c r="CA43" s="92" t="s">
        <v>272</v>
      </c>
      <c r="CB43" s="92" t="s">
        <v>271</v>
      </c>
      <c r="CC43" s="92" t="s">
        <v>272</v>
      </c>
      <c r="CD43" s="92" t="s">
        <v>271</v>
      </c>
      <c r="CE43" s="92" t="s">
        <v>271</v>
      </c>
      <c r="CF43" s="92" t="s">
        <v>272</v>
      </c>
      <c r="CG43" s="92" t="s">
        <v>272</v>
      </c>
      <c r="CH43" s="92" t="s">
        <v>272</v>
      </c>
      <c r="CI43" s="92" t="s">
        <v>272</v>
      </c>
      <c r="CJ43" s="92" t="s">
        <v>271</v>
      </c>
      <c r="CK43" s="92" t="s">
        <v>271</v>
      </c>
      <c r="CL43" s="92" t="s">
        <v>272</v>
      </c>
      <c r="CM43" s="92" t="s">
        <v>272</v>
      </c>
    </row>
    <row r="44" spans="5:91" x14ac:dyDescent="0.2">
      <c r="E44" s="92">
        <v>23</v>
      </c>
      <c r="F44" s="92" t="s">
        <v>146</v>
      </c>
      <c r="G44" s="92" t="s">
        <v>303</v>
      </c>
      <c r="H44" s="59" t="s">
        <v>151</v>
      </c>
      <c r="I44" s="92" t="s">
        <v>154</v>
      </c>
      <c r="J44" s="59" t="s">
        <v>156</v>
      </c>
      <c r="K44" s="93" t="s">
        <v>142</v>
      </c>
      <c r="L44" s="92" t="s">
        <v>272</v>
      </c>
      <c r="M44" s="92" t="s">
        <v>271</v>
      </c>
      <c r="N44" s="92" t="s">
        <v>272</v>
      </c>
      <c r="O44" s="92" t="s">
        <v>272</v>
      </c>
      <c r="P44" s="92" t="s">
        <v>272</v>
      </c>
      <c r="Q44" s="92" t="s">
        <v>271</v>
      </c>
      <c r="R44" s="92" t="s">
        <v>272</v>
      </c>
      <c r="S44" s="92" t="s">
        <v>271</v>
      </c>
      <c r="T44" s="92" t="s">
        <v>271</v>
      </c>
      <c r="U44" s="92" t="s">
        <v>272</v>
      </c>
      <c r="V44" s="92" t="s">
        <v>272</v>
      </c>
      <c r="W44" s="92" t="s">
        <v>272</v>
      </c>
      <c r="X44" s="92" t="s">
        <v>271</v>
      </c>
      <c r="Y44" s="92" t="s">
        <v>271</v>
      </c>
      <c r="Z44" s="92" t="s">
        <v>271</v>
      </c>
      <c r="AA44" s="92" t="s">
        <v>271</v>
      </c>
      <c r="AB44" s="92" t="s">
        <v>272</v>
      </c>
      <c r="AC44" s="92" t="s">
        <v>272</v>
      </c>
      <c r="AD44" s="92" t="s">
        <v>271</v>
      </c>
      <c r="AE44" s="92" t="s">
        <v>272</v>
      </c>
      <c r="AF44" s="92" t="s">
        <v>272</v>
      </c>
      <c r="AG44" s="92" t="s">
        <v>272</v>
      </c>
      <c r="AH44" s="92" t="s">
        <v>271</v>
      </c>
      <c r="AI44" s="92" t="s">
        <v>272</v>
      </c>
      <c r="AJ44" s="92" t="s">
        <v>271</v>
      </c>
      <c r="AK44" s="92" t="s">
        <v>272</v>
      </c>
      <c r="AL44" s="92" t="s">
        <v>271</v>
      </c>
      <c r="AM44" s="92" t="s">
        <v>271</v>
      </c>
      <c r="AN44" s="92" t="s">
        <v>271</v>
      </c>
      <c r="AO44" s="92" t="s">
        <v>271</v>
      </c>
      <c r="AP44" s="92" t="s">
        <v>271</v>
      </c>
      <c r="AQ44" s="92" t="s">
        <v>272</v>
      </c>
      <c r="AR44" s="92" t="s">
        <v>272</v>
      </c>
      <c r="AS44" s="92" t="s">
        <v>271</v>
      </c>
      <c r="AT44" s="92" t="s">
        <v>271</v>
      </c>
      <c r="AU44" s="92" t="s">
        <v>271</v>
      </c>
      <c r="AV44" s="92" t="s">
        <v>272</v>
      </c>
      <c r="AW44" s="92" t="s">
        <v>271</v>
      </c>
      <c r="AX44" s="92" t="s">
        <v>271</v>
      </c>
      <c r="AY44" s="92" t="s">
        <v>271</v>
      </c>
      <c r="AZ44" s="92" t="s">
        <v>271</v>
      </c>
      <c r="BA44" s="92" t="s">
        <v>272</v>
      </c>
      <c r="BB44" s="92" t="s">
        <v>272</v>
      </c>
      <c r="BC44" s="92" t="s">
        <v>271</v>
      </c>
      <c r="BD44" s="92" t="s">
        <v>271</v>
      </c>
      <c r="BE44" s="92" t="s">
        <v>272</v>
      </c>
      <c r="BF44" s="92" t="s">
        <v>271</v>
      </c>
      <c r="BG44" s="92" t="s">
        <v>272</v>
      </c>
      <c r="BH44" s="92" t="s">
        <v>271</v>
      </c>
      <c r="BI44" s="92" t="s">
        <v>272</v>
      </c>
      <c r="BJ44" s="92" t="s">
        <v>271</v>
      </c>
      <c r="BK44" s="92" t="s">
        <v>272</v>
      </c>
      <c r="BL44" s="92" t="s">
        <v>272</v>
      </c>
      <c r="BM44" s="92" t="s">
        <v>272</v>
      </c>
      <c r="BN44" s="92" t="s">
        <v>271</v>
      </c>
      <c r="BO44" s="92" t="s">
        <v>272</v>
      </c>
      <c r="BP44" s="92" t="s">
        <v>272</v>
      </c>
      <c r="BQ44" s="92" t="s">
        <v>272</v>
      </c>
      <c r="BR44" s="92" t="s">
        <v>272</v>
      </c>
      <c r="BS44" s="92" t="s">
        <v>272</v>
      </c>
      <c r="BT44" s="92" t="s">
        <v>271</v>
      </c>
      <c r="BU44" s="92" t="s">
        <v>272</v>
      </c>
      <c r="BV44" s="92" t="s">
        <v>271</v>
      </c>
      <c r="BW44" s="92" t="s">
        <v>272</v>
      </c>
      <c r="BX44" s="92" t="s">
        <v>272</v>
      </c>
      <c r="BY44" s="92" t="s">
        <v>271</v>
      </c>
      <c r="BZ44" s="92" t="s">
        <v>271</v>
      </c>
      <c r="CA44" s="92" t="s">
        <v>272</v>
      </c>
      <c r="CB44" s="92" t="s">
        <v>271</v>
      </c>
      <c r="CC44" s="92" t="s">
        <v>271</v>
      </c>
      <c r="CD44" s="92" t="s">
        <v>271</v>
      </c>
      <c r="CE44" s="92" t="s">
        <v>272</v>
      </c>
      <c r="CF44" s="92" t="s">
        <v>271</v>
      </c>
      <c r="CG44" s="92" t="s">
        <v>272</v>
      </c>
      <c r="CH44" s="92" t="s">
        <v>272</v>
      </c>
      <c r="CI44" s="92" t="s">
        <v>272</v>
      </c>
      <c r="CJ44" s="92" t="s">
        <v>271</v>
      </c>
      <c r="CK44" s="92" t="s">
        <v>271</v>
      </c>
      <c r="CL44" s="92" t="s">
        <v>272</v>
      </c>
      <c r="CM44" s="92" t="s">
        <v>271</v>
      </c>
    </row>
    <row r="45" spans="5:91" x14ac:dyDescent="0.2">
      <c r="E45" s="92">
        <v>55</v>
      </c>
      <c r="F45" s="92" t="s">
        <v>145</v>
      </c>
      <c r="G45" s="60" t="s">
        <v>274</v>
      </c>
      <c r="H45" s="59" t="s">
        <v>177</v>
      </c>
      <c r="I45" s="92" t="s">
        <v>270</v>
      </c>
      <c r="J45" s="59" t="s">
        <v>156</v>
      </c>
      <c r="K45" s="59" t="s">
        <v>175</v>
      </c>
      <c r="L45" s="92" t="s">
        <v>272</v>
      </c>
      <c r="M45" s="92" t="s">
        <v>272</v>
      </c>
      <c r="N45" s="92" t="s">
        <v>272</v>
      </c>
      <c r="O45" s="92" t="s">
        <v>272</v>
      </c>
      <c r="P45" s="92" t="s">
        <v>271</v>
      </c>
      <c r="Q45" s="92" t="s">
        <v>272</v>
      </c>
      <c r="R45" s="92" t="s">
        <v>271</v>
      </c>
      <c r="S45" s="92" t="s">
        <v>272</v>
      </c>
      <c r="T45" s="92" t="s">
        <v>272</v>
      </c>
      <c r="U45" s="92" t="s">
        <v>272</v>
      </c>
      <c r="V45" s="92" t="s">
        <v>272</v>
      </c>
      <c r="W45" s="92" t="s">
        <v>271</v>
      </c>
      <c r="X45" s="92" t="s">
        <v>271</v>
      </c>
      <c r="Y45" s="92" t="s">
        <v>271</v>
      </c>
      <c r="Z45" s="92" t="s">
        <v>272</v>
      </c>
      <c r="AA45" s="92" t="s">
        <v>272</v>
      </c>
      <c r="AB45" s="92" t="s">
        <v>272</v>
      </c>
      <c r="AC45" s="92" t="s">
        <v>272</v>
      </c>
      <c r="AD45" s="92" t="s">
        <v>272</v>
      </c>
      <c r="AE45" s="92" t="s">
        <v>272</v>
      </c>
      <c r="AF45" s="92" t="s">
        <v>272</v>
      </c>
      <c r="AG45" s="92" t="s">
        <v>272</v>
      </c>
      <c r="AH45" s="92" t="s">
        <v>272</v>
      </c>
      <c r="AI45" s="92" t="s">
        <v>272</v>
      </c>
      <c r="AJ45" s="92" t="s">
        <v>272</v>
      </c>
      <c r="AK45" s="92" t="s">
        <v>272</v>
      </c>
      <c r="AL45" s="92" t="s">
        <v>271</v>
      </c>
      <c r="AM45" s="92" t="s">
        <v>271</v>
      </c>
      <c r="AN45" s="92" t="s">
        <v>271</v>
      </c>
      <c r="AO45" s="92" t="s">
        <v>272</v>
      </c>
      <c r="AP45" s="92" t="s">
        <v>271</v>
      </c>
      <c r="AQ45" s="92" t="s">
        <v>272</v>
      </c>
      <c r="AR45" s="92" t="s">
        <v>271</v>
      </c>
      <c r="AS45" s="92" t="s">
        <v>271</v>
      </c>
      <c r="AT45" s="92" t="s">
        <v>271</v>
      </c>
      <c r="AU45" s="92" t="s">
        <v>271</v>
      </c>
      <c r="AV45" s="92" t="s">
        <v>271</v>
      </c>
      <c r="AW45" s="92" t="s">
        <v>272</v>
      </c>
      <c r="AX45" s="92" t="s">
        <v>271</v>
      </c>
      <c r="AY45" s="92" t="s">
        <v>271</v>
      </c>
      <c r="AZ45" s="92" t="s">
        <v>271</v>
      </c>
      <c r="BA45" s="92" t="s">
        <v>272</v>
      </c>
      <c r="BB45" s="92" t="s">
        <v>272</v>
      </c>
      <c r="BC45" s="92" t="s">
        <v>272</v>
      </c>
      <c r="BD45" s="92" t="s">
        <v>271</v>
      </c>
      <c r="BE45" s="92" t="s">
        <v>271</v>
      </c>
      <c r="BF45" s="92" t="s">
        <v>272</v>
      </c>
      <c r="BG45" s="92" t="s">
        <v>272</v>
      </c>
      <c r="BH45" s="92" t="s">
        <v>271</v>
      </c>
      <c r="BI45" s="92" t="s">
        <v>271</v>
      </c>
      <c r="BJ45" s="92" t="s">
        <v>271</v>
      </c>
      <c r="BK45" s="92" t="s">
        <v>271</v>
      </c>
      <c r="BL45" s="92" t="s">
        <v>271</v>
      </c>
      <c r="BM45" s="92" t="s">
        <v>271</v>
      </c>
      <c r="BN45" s="92" t="s">
        <v>272</v>
      </c>
      <c r="BO45" s="92" t="s">
        <v>272</v>
      </c>
      <c r="BP45" s="92" t="s">
        <v>272</v>
      </c>
      <c r="BQ45" s="92" t="s">
        <v>272</v>
      </c>
      <c r="BR45" s="92" t="s">
        <v>272</v>
      </c>
      <c r="BS45" s="92" t="s">
        <v>272</v>
      </c>
      <c r="BT45" s="92" t="s">
        <v>272</v>
      </c>
      <c r="BU45" s="92" t="s">
        <v>272</v>
      </c>
      <c r="BV45" s="92" t="s">
        <v>272</v>
      </c>
      <c r="BW45" s="92" t="s">
        <v>272</v>
      </c>
      <c r="BX45" s="92" t="s">
        <v>272</v>
      </c>
      <c r="BY45" s="92" t="s">
        <v>272</v>
      </c>
      <c r="BZ45" s="92" t="s">
        <v>271</v>
      </c>
      <c r="CA45" s="92" t="s">
        <v>272</v>
      </c>
      <c r="CB45" s="92" t="s">
        <v>272</v>
      </c>
      <c r="CC45" s="92" t="s">
        <v>271</v>
      </c>
      <c r="CD45" s="92" t="s">
        <v>271</v>
      </c>
      <c r="CE45" s="92" t="s">
        <v>272</v>
      </c>
      <c r="CF45" s="92" t="s">
        <v>271</v>
      </c>
      <c r="CG45" s="92" t="s">
        <v>272</v>
      </c>
      <c r="CH45" s="92" t="s">
        <v>272</v>
      </c>
      <c r="CI45" s="92" t="s">
        <v>271</v>
      </c>
      <c r="CJ45" s="92" t="s">
        <v>271</v>
      </c>
      <c r="CK45" s="92" t="s">
        <v>271</v>
      </c>
      <c r="CL45" s="92" t="s">
        <v>271</v>
      </c>
      <c r="CM45" s="92" t="s">
        <v>271</v>
      </c>
    </row>
    <row r="46" spans="5:91" x14ac:dyDescent="0.2">
      <c r="E46" s="92">
        <v>32</v>
      </c>
      <c r="F46" s="92" t="s">
        <v>146</v>
      </c>
      <c r="G46" s="59" t="s">
        <v>300</v>
      </c>
      <c r="H46" s="59" t="s">
        <v>304</v>
      </c>
      <c r="I46" s="92" t="s">
        <v>270</v>
      </c>
      <c r="J46" s="59" t="s">
        <v>156</v>
      </c>
      <c r="K46" s="93" t="s">
        <v>142</v>
      </c>
      <c r="L46" s="92" t="s">
        <v>272</v>
      </c>
      <c r="M46" s="92" t="s">
        <v>272</v>
      </c>
      <c r="N46" s="92" t="s">
        <v>272</v>
      </c>
      <c r="O46" s="92" t="s">
        <v>272</v>
      </c>
      <c r="P46" s="92" t="s">
        <v>271</v>
      </c>
      <c r="Q46" s="92" t="s">
        <v>272</v>
      </c>
      <c r="R46" s="92" t="s">
        <v>271</v>
      </c>
      <c r="S46" s="92" t="s">
        <v>272</v>
      </c>
      <c r="T46" s="92" t="s">
        <v>272</v>
      </c>
      <c r="U46" s="92" t="s">
        <v>272</v>
      </c>
      <c r="V46" s="92" t="s">
        <v>272</v>
      </c>
      <c r="W46" s="92" t="s">
        <v>271</v>
      </c>
      <c r="X46" s="92" t="s">
        <v>271</v>
      </c>
      <c r="Y46" s="92" t="s">
        <v>272</v>
      </c>
      <c r="Z46" s="92" t="s">
        <v>272</v>
      </c>
      <c r="AA46" s="92" t="s">
        <v>272</v>
      </c>
      <c r="AB46" s="92" t="s">
        <v>272</v>
      </c>
      <c r="AC46" s="92" t="s">
        <v>271</v>
      </c>
      <c r="AD46" s="92" t="s">
        <v>271</v>
      </c>
      <c r="AE46" s="92" t="s">
        <v>272</v>
      </c>
      <c r="AF46" s="92" t="s">
        <v>272</v>
      </c>
      <c r="AG46" s="92" t="s">
        <v>272</v>
      </c>
      <c r="AH46" s="92" t="s">
        <v>271</v>
      </c>
      <c r="AI46" s="92" t="s">
        <v>272</v>
      </c>
      <c r="AJ46" s="92" t="s">
        <v>272</v>
      </c>
      <c r="AK46" s="92" t="s">
        <v>271</v>
      </c>
      <c r="AL46" s="92" t="s">
        <v>272</v>
      </c>
      <c r="AM46" s="92" t="s">
        <v>272</v>
      </c>
      <c r="AN46" s="92" t="s">
        <v>271</v>
      </c>
      <c r="AO46" s="92" t="s">
        <v>271</v>
      </c>
      <c r="AP46" s="92" t="s">
        <v>271</v>
      </c>
      <c r="AQ46" s="92" t="s">
        <v>272</v>
      </c>
      <c r="AR46" s="92" t="s">
        <v>271</v>
      </c>
      <c r="AS46" s="92" t="s">
        <v>271</v>
      </c>
      <c r="AT46" s="92" t="s">
        <v>271</v>
      </c>
      <c r="AU46" s="92" t="s">
        <v>271</v>
      </c>
      <c r="AV46" s="92" t="s">
        <v>272</v>
      </c>
      <c r="AW46" s="92" t="s">
        <v>272</v>
      </c>
      <c r="AX46" s="92" t="s">
        <v>271</v>
      </c>
      <c r="AY46" s="92" t="s">
        <v>271</v>
      </c>
      <c r="AZ46" s="92" t="s">
        <v>271</v>
      </c>
      <c r="BA46" s="92" t="s">
        <v>272</v>
      </c>
      <c r="BB46" s="92" t="s">
        <v>272</v>
      </c>
      <c r="BC46" s="92" t="s">
        <v>272</v>
      </c>
      <c r="BD46" s="92" t="s">
        <v>271</v>
      </c>
      <c r="BE46" s="92" t="s">
        <v>271</v>
      </c>
      <c r="BF46" s="92" t="s">
        <v>272</v>
      </c>
      <c r="BG46" s="92" t="s">
        <v>272</v>
      </c>
      <c r="BH46" s="92" t="s">
        <v>271</v>
      </c>
      <c r="BI46" s="92" t="s">
        <v>271</v>
      </c>
      <c r="BJ46" s="92" t="s">
        <v>271</v>
      </c>
      <c r="BK46" s="92" t="s">
        <v>271</v>
      </c>
      <c r="BL46" s="92" t="s">
        <v>272</v>
      </c>
      <c r="BM46" s="92" t="s">
        <v>271</v>
      </c>
      <c r="BN46" s="92" t="s">
        <v>272</v>
      </c>
      <c r="BO46" s="92" t="s">
        <v>272</v>
      </c>
      <c r="BP46" s="92" t="s">
        <v>272</v>
      </c>
      <c r="BQ46" s="92" t="s">
        <v>272</v>
      </c>
      <c r="BR46" s="92" t="s">
        <v>272</v>
      </c>
      <c r="BS46" s="92" t="s">
        <v>272</v>
      </c>
      <c r="BT46" s="92" t="s">
        <v>272</v>
      </c>
      <c r="BU46" s="92" t="s">
        <v>272</v>
      </c>
      <c r="BV46" s="92" t="s">
        <v>271</v>
      </c>
      <c r="BW46" s="92" t="s">
        <v>271</v>
      </c>
      <c r="BX46" s="92" t="s">
        <v>272</v>
      </c>
      <c r="BY46" s="92" t="s">
        <v>272</v>
      </c>
      <c r="BZ46" s="92" t="s">
        <v>271</v>
      </c>
      <c r="CA46" s="92" t="s">
        <v>271</v>
      </c>
      <c r="CB46" s="92" t="s">
        <v>272</v>
      </c>
      <c r="CC46" s="92" t="s">
        <v>271</v>
      </c>
      <c r="CD46" s="92" t="s">
        <v>272</v>
      </c>
      <c r="CE46" s="92" t="s">
        <v>272</v>
      </c>
      <c r="CF46" s="92" t="s">
        <v>271</v>
      </c>
      <c r="CG46" s="92" t="s">
        <v>272</v>
      </c>
      <c r="CH46" s="92" t="s">
        <v>272</v>
      </c>
      <c r="CI46" s="92" t="s">
        <v>272</v>
      </c>
      <c r="CJ46" s="92" t="s">
        <v>271</v>
      </c>
      <c r="CK46" s="92" t="s">
        <v>271</v>
      </c>
      <c r="CL46" s="92" t="s">
        <v>271</v>
      </c>
      <c r="CM46" s="92" t="s">
        <v>271</v>
      </c>
    </row>
    <row r="47" spans="5:91" x14ac:dyDescent="0.2">
      <c r="E47" s="92">
        <v>37</v>
      </c>
      <c r="F47" s="92" t="s">
        <v>146</v>
      </c>
      <c r="G47" s="59" t="s">
        <v>300</v>
      </c>
      <c r="H47" s="59" t="s">
        <v>151</v>
      </c>
      <c r="I47" s="92" t="s">
        <v>270</v>
      </c>
      <c r="J47" s="59" t="s">
        <v>156</v>
      </c>
      <c r="K47" s="93" t="s">
        <v>142</v>
      </c>
      <c r="L47" s="92" t="s">
        <v>272</v>
      </c>
      <c r="M47" s="92" t="s">
        <v>271</v>
      </c>
      <c r="N47" s="92" t="s">
        <v>272</v>
      </c>
      <c r="O47" s="92" t="s">
        <v>272</v>
      </c>
      <c r="P47" s="92" t="s">
        <v>272</v>
      </c>
      <c r="Q47" s="92" t="s">
        <v>271</v>
      </c>
      <c r="R47" s="92" t="s">
        <v>272</v>
      </c>
      <c r="S47" s="92" t="s">
        <v>271</v>
      </c>
      <c r="T47" s="92" t="s">
        <v>271</v>
      </c>
      <c r="U47" s="92" t="s">
        <v>272</v>
      </c>
      <c r="V47" s="92" t="s">
        <v>272</v>
      </c>
      <c r="W47" s="92" t="s">
        <v>271</v>
      </c>
      <c r="X47" s="92" t="s">
        <v>271</v>
      </c>
      <c r="Y47" s="92" t="s">
        <v>272</v>
      </c>
      <c r="Z47" s="92" t="s">
        <v>272</v>
      </c>
      <c r="AA47" s="92" t="s">
        <v>271</v>
      </c>
      <c r="AB47" s="92" t="s">
        <v>272</v>
      </c>
      <c r="AC47" s="92" t="s">
        <v>272</v>
      </c>
      <c r="AD47" s="92" t="s">
        <v>272</v>
      </c>
      <c r="AE47" s="92" t="s">
        <v>271</v>
      </c>
      <c r="AF47" s="92" t="s">
        <v>272</v>
      </c>
      <c r="AG47" s="92" t="s">
        <v>271</v>
      </c>
      <c r="AH47" s="92" t="s">
        <v>271</v>
      </c>
      <c r="AI47" s="92" t="s">
        <v>272</v>
      </c>
      <c r="AJ47" s="92" t="s">
        <v>271</v>
      </c>
      <c r="AK47" s="92" t="s">
        <v>272</v>
      </c>
      <c r="AL47" s="92" t="s">
        <v>271</v>
      </c>
      <c r="AM47" s="92" t="s">
        <v>272</v>
      </c>
      <c r="AN47" s="92" t="s">
        <v>271</v>
      </c>
      <c r="AO47" s="92" t="s">
        <v>271</v>
      </c>
      <c r="AP47" s="92" t="s">
        <v>271</v>
      </c>
      <c r="AQ47" s="92" t="s">
        <v>272</v>
      </c>
      <c r="AR47" s="92" t="s">
        <v>272</v>
      </c>
      <c r="AS47" s="92" t="s">
        <v>271</v>
      </c>
      <c r="AT47" s="92" t="s">
        <v>271</v>
      </c>
      <c r="AU47" s="92" t="s">
        <v>271</v>
      </c>
      <c r="AV47" s="92" t="s">
        <v>271</v>
      </c>
      <c r="AW47" s="92" t="s">
        <v>272</v>
      </c>
      <c r="AX47" s="92" t="s">
        <v>271</v>
      </c>
      <c r="AY47" s="92" t="s">
        <v>271</v>
      </c>
      <c r="AZ47" s="92" t="s">
        <v>271</v>
      </c>
      <c r="BA47" s="92" t="s">
        <v>272</v>
      </c>
      <c r="BB47" s="92" t="s">
        <v>272</v>
      </c>
      <c r="BC47" s="92" t="s">
        <v>271</v>
      </c>
      <c r="BD47" s="92" t="s">
        <v>272</v>
      </c>
      <c r="BE47" s="92" t="s">
        <v>271</v>
      </c>
      <c r="BF47" s="92" t="s">
        <v>272</v>
      </c>
      <c r="BG47" s="92" t="s">
        <v>272</v>
      </c>
      <c r="BH47" s="92" t="s">
        <v>272</v>
      </c>
      <c r="BI47" s="92" t="s">
        <v>271</v>
      </c>
      <c r="BJ47" s="92" t="s">
        <v>271</v>
      </c>
      <c r="BK47" s="92" t="s">
        <v>271</v>
      </c>
      <c r="BL47" s="92" t="s">
        <v>272</v>
      </c>
      <c r="BM47" s="92" t="s">
        <v>271</v>
      </c>
      <c r="BN47" s="92" t="s">
        <v>272</v>
      </c>
      <c r="BO47" s="92" t="s">
        <v>272</v>
      </c>
      <c r="BP47" s="92" t="s">
        <v>272</v>
      </c>
      <c r="BQ47" s="92" t="s">
        <v>272</v>
      </c>
      <c r="BR47" s="92" t="s">
        <v>272</v>
      </c>
      <c r="BS47" s="92" t="s">
        <v>271</v>
      </c>
      <c r="BT47" s="92" t="s">
        <v>271</v>
      </c>
      <c r="BU47" s="92" t="s">
        <v>271</v>
      </c>
      <c r="BV47" s="92" t="s">
        <v>271</v>
      </c>
      <c r="BW47" s="92" t="s">
        <v>271</v>
      </c>
      <c r="BX47" s="92" t="s">
        <v>272</v>
      </c>
      <c r="BY47" s="92" t="s">
        <v>271</v>
      </c>
      <c r="BZ47" s="92" t="s">
        <v>271</v>
      </c>
      <c r="CA47" s="92" t="s">
        <v>272</v>
      </c>
      <c r="CB47" s="92" t="s">
        <v>271</v>
      </c>
      <c r="CC47" s="92" t="s">
        <v>271</v>
      </c>
      <c r="CD47" s="92" t="s">
        <v>272</v>
      </c>
      <c r="CE47" s="92" t="s">
        <v>271</v>
      </c>
      <c r="CF47" s="92" t="s">
        <v>271</v>
      </c>
      <c r="CG47" s="92" t="s">
        <v>272</v>
      </c>
      <c r="CH47" s="92" t="s">
        <v>272</v>
      </c>
      <c r="CI47" s="92" t="s">
        <v>271</v>
      </c>
      <c r="CJ47" s="92" t="s">
        <v>271</v>
      </c>
      <c r="CK47" s="92" t="s">
        <v>271</v>
      </c>
      <c r="CL47" s="92" t="s">
        <v>272</v>
      </c>
      <c r="CM47" s="92" t="s">
        <v>271</v>
      </c>
    </row>
    <row r="48" spans="5:91" x14ac:dyDescent="0.2">
      <c r="E48" s="92">
        <v>53</v>
      </c>
      <c r="F48" s="92" t="s">
        <v>146</v>
      </c>
      <c r="G48" s="59" t="s">
        <v>300</v>
      </c>
      <c r="H48" s="59" t="s">
        <v>176</v>
      </c>
      <c r="I48" s="92" t="s">
        <v>154</v>
      </c>
      <c r="J48" s="59" t="s">
        <v>156</v>
      </c>
      <c r="K48" s="93" t="s">
        <v>142</v>
      </c>
      <c r="L48" s="92" t="s">
        <v>272</v>
      </c>
      <c r="M48" s="92" t="s">
        <v>272</v>
      </c>
      <c r="N48" s="92" t="s">
        <v>272</v>
      </c>
      <c r="O48" s="92" t="s">
        <v>272</v>
      </c>
      <c r="P48" s="92" t="s">
        <v>272</v>
      </c>
      <c r="Q48" s="92" t="s">
        <v>272</v>
      </c>
      <c r="R48" s="92" t="s">
        <v>272</v>
      </c>
      <c r="S48" s="92" t="s">
        <v>271</v>
      </c>
      <c r="T48" s="92" t="s">
        <v>271</v>
      </c>
      <c r="U48" s="92" t="s">
        <v>272</v>
      </c>
      <c r="V48" s="92" t="s">
        <v>272</v>
      </c>
      <c r="W48" s="92" t="s">
        <v>271</v>
      </c>
      <c r="X48" s="92" t="s">
        <v>271</v>
      </c>
      <c r="Y48" s="92" t="s">
        <v>271</v>
      </c>
      <c r="Z48" s="92" t="s">
        <v>272</v>
      </c>
      <c r="AA48" s="92" t="s">
        <v>271</v>
      </c>
      <c r="AB48" s="92" t="s">
        <v>272</v>
      </c>
      <c r="AC48" s="92" t="s">
        <v>272</v>
      </c>
      <c r="AD48" s="92" t="s">
        <v>272</v>
      </c>
      <c r="AE48" s="92" t="s">
        <v>271</v>
      </c>
      <c r="AF48" s="92" t="s">
        <v>272</v>
      </c>
      <c r="AG48" s="92" t="s">
        <v>272</v>
      </c>
      <c r="AH48" s="92" t="s">
        <v>271</v>
      </c>
      <c r="AI48" s="92" t="s">
        <v>272</v>
      </c>
      <c r="AJ48" s="92" t="s">
        <v>271</v>
      </c>
      <c r="AK48" s="92" t="s">
        <v>272</v>
      </c>
      <c r="AL48" s="92" t="s">
        <v>271</v>
      </c>
      <c r="AM48" s="92" t="s">
        <v>271</v>
      </c>
      <c r="AN48" s="92" t="s">
        <v>271</v>
      </c>
      <c r="AO48" s="92" t="s">
        <v>271</v>
      </c>
      <c r="AP48" s="92" t="s">
        <v>272</v>
      </c>
      <c r="AQ48" s="92" t="s">
        <v>272</v>
      </c>
      <c r="AR48" s="92" t="s">
        <v>271</v>
      </c>
      <c r="AS48" s="92" t="s">
        <v>272</v>
      </c>
      <c r="AT48" s="92" t="s">
        <v>271</v>
      </c>
      <c r="AU48" s="92" t="s">
        <v>271</v>
      </c>
      <c r="AV48" s="92" t="s">
        <v>271</v>
      </c>
      <c r="AW48" s="92" t="s">
        <v>272</v>
      </c>
      <c r="AX48" s="92" t="s">
        <v>271</v>
      </c>
      <c r="AY48" s="92" t="s">
        <v>271</v>
      </c>
      <c r="AZ48" s="92" t="s">
        <v>271</v>
      </c>
      <c r="BA48" s="92" t="s">
        <v>272</v>
      </c>
      <c r="BB48" s="92" t="s">
        <v>272</v>
      </c>
      <c r="BC48" s="92" t="s">
        <v>272</v>
      </c>
      <c r="BD48" s="92" t="s">
        <v>271</v>
      </c>
      <c r="BE48" s="92" t="s">
        <v>271</v>
      </c>
      <c r="BF48" s="92" t="s">
        <v>272</v>
      </c>
      <c r="BG48" s="92" t="s">
        <v>272</v>
      </c>
      <c r="BH48" s="92" t="s">
        <v>271</v>
      </c>
      <c r="BI48" s="92" t="s">
        <v>271</v>
      </c>
      <c r="BJ48" s="92" t="s">
        <v>271</v>
      </c>
      <c r="BK48" s="92" t="s">
        <v>272</v>
      </c>
      <c r="BL48" s="92" t="s">
        <v>272</v>
      </c>
      <c r="BM48" s="92" t="s">
        <v>272</v>
      </c>
      <c r="BN48" s="92" t="s">
        <v>271</v>
      </c>
      <c r="BO48" s="92" t="s">
        <v>272</v>
      </c>
      <c r="BP48" s="92" t="s">
        <v>272</v>
      </c>
      <c r="BQ48" s="92" t="s">
        <v>272</v>
      </c>
      <c r="BR48" s="92" t="s">
        <v>272</v>
      </c>
      <c r="BS48" s="92" t="s">
        <v>272</v>
      </c>
      <c r="BT48" s="92" t="s">
        <v>271</v>
      </c>
      <c r="BU48" s="92" t="s">
        <v>272</v>
      </c>
      <c r="BV48" s="92" t="s">
        <v>272</v>
      </c>
      <c r="BW48" s="92" t="s">
        <v>272</v>
      </c>
      <c r="BX48" s="92" t="s">
        <v>272</v>
      </c>
      <c r="BY48" s="92" t="s">
        <v>271</v>
      </c>
      <c r="BZ48" s="92" t="s">
        <v>271</v>
      </c>
      <c r="CA48" s="92" t="s">
        <v>271</v>
      </c>
      <c r="CB48" s="92" t="s">
        <v>271</v>
      </c>
      <c r="CC48" s="92" t="s">
        <v>272</v>
      </c>
      <c r="CD48" s="92" t="s">
        <v>272</v>
      </c>
      <c r="CE48" s="92" t="s">
        <v>271</v>
      </c>
      <c r="CF48" s="92" t="s">
        <v>271</v>
      </c>
      <c r="CG48" s="92" t="s">
        <v>272</v>
      </c>
      <c r="CH48" s="92" t="s">
        <v>272</v>
      </c>
      <c r="CI48" s="92" t="s">
        <v>272</v>
      </c>
      <c r="CJ48" s="92" t="s">
        <v>271</v>
      </c>
      <c r="CK48" s="92" t="s">
        <v>271</v>
      </c>
      <c r="CL48" s="92" t="s">
        <v>271</v>
      </c>
      <c r="CM48" s="92" t="s">
        <v>271</v>
      </c>
    </row>
  </sheetData>
  <sheetProtection algorithmName="SHA-512" hashValue="yS2HhtXyH0QaPKuVUpRQ5UFRHlPW/wJ354Tlq241ijd5FQF/eL6P1xpZC0S8XA5v8w6lSsvd4tB2lH5sdnW0tA==" saltValue="KeJ+2hUiHoBsVJnItlGUEw==" spinCount="100000" sheet="1" objects="1" scenarios="1"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M53"/>
  <sheetViews>
    <sheetView topLeftCell="BE1" zoomScale="80" zoomScaleNormal="80" workbookViewId="0">
      <pane ySplit="1" topLeftCell="A2" activePane="bottomLeft" state="frozen"/>
      <selection pane="bottomLeft" activeCell="H28" sqref="H28"/>
    </sheetView>
  </sheetViews>
  <sheetFormatPr baseColWidth="10" defaultColWidth="10.85546875" defaultRowHeight="12.75" x14ac:dyDescent="0.2"/>
  <cols>
    <col min="1" max="1" width="7.140625" style="5" customWidth="1"/>
    <col min="2" max="2" width="10.85546875" style="3" customWidth="1"/>
    <col min="3" max="3" width="10.85546875" style="1" customWidth="1"/>
    <col min="4" max="4" width="14.42578125" style="1" customWidth="1"/>
    <col min="5" max="5" width="10.85546875" style="1" customWidth="1"/>
    <col min="6" max="6" width="18.85546875" style="1" customWidth="1"/>
    <col min="7" max="7" width="18.28515625" style="1" customWidth="1"/>
    <col min="8" max="8" width="10.85546875" style="1" customWidth="1"/>
    <col min="9" max="88" width="5.5703125" style="2" customWidth="1"/>
    <col min="89" max="16384" width="10.85546875" style="1"/>
  </cols>
  <sheetData>
    <row r="1" spans="1:91" s="6" customFormat="1" ht="13.5" thickBot="1" x14ac:dyDescent="0.25">
      <c r="A1" s="155" t="s">
        <v>159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6"/>
      <c r="P1" s="156"/>
      <c r="Q1" s="156"/>
      <c r="R1" s="156"/>
      <c r="S1" s="156"/>
      <c r="T1" s="156"/>
      <c r="U1" s="156"/>
      <c r="V1" s="156"/>
      <c r="W1" s="156"/>
      <c r="X1" s="156"/>
      <c r="Y1" s="156"/>
      <c r="Z1" s="156"/>
      <c r="AA1" s="156"/>
      <c r="AB1" s="156"/>
      <c r="AC1" s="156"/>
      <c r="AD1" s="156"/>
      <c r="AE1" s="156"/>
      <c r="AF1" s="156"/>
      <c r="AG1" s="156"/>
      <c r="AH1" s="156"/>
      <c r="AI1" s="156"/>
      <c r="AJ1" s="156"/>
      <c r="AK1" s="156"/>
      <c r="AL1" s="156"/>
      <c r="AM1" s="156"/>
      <c r="AN1" s="156"/>
      <c r="AO1" s="156"/>
      <c r="AP1" s="156"/>
      <c r="AQ1" s="156"/>
      <c r="AR1" s="156"/>
      <c r="AS1" s="156"/>
      <c r="AT1" s="156"/>
      <c r="AU1" s="156"/>
      <c r="AV1" s="156"/>
      <c r="AW1" s="156"/>
      <c r="AX1" s="156"/>
      <c r="AY1" s="156"/>
      <c r="AZ1" s="156"/>
      <c r="BA1" s="156"/>
      <c r="BB1" s="156"/>
      <c r="BC1" s="156"/>
      <c r="BD1" s="156"/>
      <c r="BE1" s="156"/>
      <c r="BF1" s="156"/>
      <c r="BG1" s="156"/>
      <c r="BH1" s="156"/>
      <c r="BI1" s="156"/>
      <c r="BJ1" s="156"/>
      <c r="BK1" s="156"/>
      <c r="BL1" s="156"/>
      <c r="BM1" s="156"/>
      <c r="BN1" s="156"/>
      <c r="BO1" s="156"/>
      <c r="BP1" s="156"/>
      <c r="BQ1" s="156"/>
      <c r="BR1" s="156"/>
      <c r="BS1" s="156"/>
      <c r="BT1" s="156"/>
      <c r="BU1" s="156"/>
      <c r="BV1" s="156"/>
      <c r="BW1" s="156"/>
      <c r="BX1" s="156"/>
      <c r="BY1" s="156"/>
      <c r="BZ1" s="156"/>
      <c r="CA1" s="156"/>
      <c r="CB1" s="156"/>
      <c r="CC1" s="156"/>
      <c r="CD1" s="156"/>
      <c r="CE1" s="156"/>
      <c r="CF1" s="156"/>
      <c r="CG1" s="156"/>
      <c r="CH1" s="156"/>
      <c r="CI1" s="156"/>
      <c r="CJ1" s="156"/>
      <c r="CK1" s="156"/>
      <c r="CL1" s="157"/>
    </row>
    <row r="2" spans="1:91" s="17" customFormat="1" ht="14.45" customHeight="1" thickBot="1" x14ac:dyDescent="0.25">
      <c r="A2" s="158" t="s">
        <v>12</v>
      </c>
      <c r="B2" s="159"/>
      <c r="C2" s="159"/>
      <c r="D2" s="160"/>
      <c r="E2" s="161" t="s">
        <v>11</v>
      </c>
      <c r="F2" s="162"/>
      <c r="G2" s="162"/>
      <c r="H2" s="163"/>
      <c r="I2" s="158" t="s">
        <v>13</v>
      </c>
      <c r="J2" s="159"/>
      <c r="K2" s="159"/>
      <c r="L2" s="159"/>
      <c r="M2" s="159"/>
      <c r="N2" s="159"/>
      <c r="O2" s="159"/>
      <c r="P2" s="159"/>
      <c r="Q2" s="159"/>
      <c r="R2" s="159"/>
      <c r="S2" s="159"/>
      <c r="T2" s="159"/>
      <c r="U2" s="159"/>
      <c r="V2" s="159"/>
      <c r="W2" s="159"/>
      <c r="X2" s="159"/>
      <c r="Y2" s="159"/>
      <c r="Z2" s="159"/>
      <c r="AA2" s="159"/>
      <c r="AB2" s="159"/>
      <c r="AC2" s="159"/>
      <c r="AD2" s="159"/>
      <c r="AE2" s="159"/>
      <c r="AF2" s="159"/>
      <c r="AG2" s="159"/>
      <c r="AH2" s="159"/>
      <c r="AI2" s="159"/>
      <c r="AJ2" s="159"/>
      <c r="AK2" s="159"/>
      <c r="AL2" s="159"/>
      <c r="AM2" s="159"/>
      <c r="AN2" s="159"/>
      <c r="AO2" s="159"/>
      <c r="AP2" s="159"/>
      <c r="AQ2" s="159"/>
      <c r="AR2" s="159"/>
      <c r="AS2" s="159"/>
      <c r="AT2" s="159"/>
      <c r="AU2" s="159"/>
      <c r="AV2" s="159"/>
      <c r="AW2" s="159"/>
      <c r="AX2" s="159"/>
      <c r="AY2" s="159"/>
      <c r="AZ2" s="159"/>
      <c r="BA2" s="159"/>
      <c r="BB2" s="159"/>
      <c r="BC2" s="159"/>
      <c r="BD2" s="159"/>
      <c r="BE2" s="159"/>
      <c r="BF2" s="159"/>
      <c r="BG2" s="159"/>
      <c r="BH2" s="159"/>
      <c r="BI2" s="159"/>
      <c r="BJ2" s="159"/>
      <c r="BK2" s="159"/>
      <c r="BL2" s="159"/>
      <c r="BM2" s="159"/>
      <c r="BN2" s="159"/>
      <c r="BO2" s="159"/>
      <c r="BP2" s="159"/>
      <c r="BQ2" s="159"/>
      <c r="BR2" s="159"/>
      <c r="BS2" s="159"/>
      <c r="BT2" s="159"/>
      <c r="BU2" s="159"/>
      <c r="BV2" s="159"/>
      <c r="BW2" s="159"/>
      <c r="BX2" s="159"/>
      <c r="BY2" s="159"/>
      <c r="BZ2" s="159"/>
      <c r="CA2" s="159"/>
      <c r="CB2" s="159"/>
      <c r="CC2" s="159"/>
      <c r="CD2" s="159"/>
      <c r="CE2" s="159"/>
      <c r="CF2" s="159"/>
      <c r="CG2" s="159"/>
      <c r="CH2" s="159"/>
      <c r="CI2" s="159"/>
      <c r="CJ2" s="164"/>
      <c r="CK2" s="162" t="s">
        <v>0</v>
      </c>
      <c r="CL2" s="162"/>
    </row>
    <row r="3" spans="1:91" s="16" customFormat="1" ht="27.95" customHeight="1" thickBot="1" x14ac:dyDescent="0.25">
      <c r="A3" s="10" t="s">
        <v>3</v>
      </c>
      <c r="B3" s="29" t="s">
        <v>4</v>
      </c>
      <c r="C3" s="30" t="s">
        <v>5</v>
      </c>
      <c r="D3" s="31" t="s">
        <v>6</v>
      </c>
      <c r="E3" s="31" t="s">
        <v>7</v>
      </c>
      <c r="F3" s="31" t="s">
        <v>8</v>
      </c>
      <c r="G3" s="31" t="s">
        <v>9</v>
      </c>
      <c r="H3" s="31" t="s">
        <v>10</v>
      </c>
      <c r="I3" s="41" t="s">
        <v>14</v>
      </c>
      <c r="J3" s="42" t="s">
        <v>15</v>
      </c>
      <c r="K3" s="41" t="s">
        <v>16</v>
      </c>
      <c r="L3" s="42" t="s">
        <v>17</v>
      </c>
      <c r="M3" s="41" t="s">
        <v>18</v>
      </c>
      <c r="N3" s="42" t="s">
        <v>19</v>
      </c>
      <c r="O3" s="41" t="s">
        <v>20</v>
      </c>
      <c r="P3" s="42" t="s">
        <v>21</v>
      </c>
      <c r="Q3" s="41" t="s">
        <v>22</v>
      </c>
      <c r="R3" s="42" t="s">
        <v>23</v>
      </c>
      <c r="S3" s="41" t="s">
        <v>24</v>
      </c>
      <c r="T3" s="42" t="s">
        <v>25</v>
      </c>
      <c r="U3" s="41" t="s">
        <v>26</v>
      </c>
      <c r="V3" s="42" t="s">
        <v>27</v>
      </c>
      <c r="W3" s="41" t="s">
        <v>28</v>
      </c>
      <c r="X3" s="42" t="s">
        <v>29</v>
      </c>
      <c r="Y3" s="41" t="s">
        <v>30</v>
      </c>
      <c r="Z3" s="42" t="s">
        <v>31</v>
      </c>
      <c r="AA3" s="41" t="s">
        <v>32</v>
      </c>
      <c r="AB3" s="42" t="s">
        <v>33</v>
      </c>
      <c r="AC3" s="41" t="s">
        <v>34</v>
      </c>
      <c r="AD3" s="42" t="s">
        <v>35</v>
      </c>
      <c r="AE3" s="41" t="s">
        <v>36</v>
      </c>
      <c r="AF3" s="42" t="s">
        <v>37</v>
      </c>
      <c r="AG3" s="41" t="s">
        <v>38</v>
      </c>
      <c r="AH3" s="42" t="s">
        <v>39</v>
      </c>
      <c r="AI3" s="41" t="s">
        <v>40</v>
      </c>
      <c r="AJ3" s="42" t="s">
        <v>41</v>
      </c>
      <c r="AK3" s="41" t="s">
        <v>42</v>
      </c>
      <c r="AL3" s="42" t="s">
        <v>43</v>
      </c>
      <c r="AM3" s="41" t="s">
        <v>44</v>
      </c>
      <c r="AN3" s="42" t="s">
        <v>45</v>
      </c>
      <c r="AO3" s="41" t="s">
        <v>46</v>
      </c>
      <c r="AP3" s="42" t="s">
        <v>47</v>
      </c>
      <c r="AQ3" s="41" t="s">
        <v>48</v>
      </c>
      <c r="AR3" s="42" t="s">
        <v>49</v>
      </c>
      <c r="AS3" s="41" t="s">
        <v>50</v>
      </c>
      <c r="AT3" s="42" t="s">
        <v>51</v>
      </c>
      <c r="AU3" s="41" t="s">
        <v>52</v>
      </c>
      <c r="AV3" s="42" t="s">
        <v>53</v>
      </c>
      <c r="AW3" s="41" t="s">
        <v>54</v>
      </c>
      <c r="AX3" s="42" t="s">
        <v>55</v>
      </c>
      <c r="AY3" s="41" t="s">
        <v>56</v>
      </c>
      <c r="AZ3" s="42" t="s">
        <v>57</v>
      </c>
      <c r="BA3" s="41" t="s">
        <v>58</v>
      </c>
      <c r="BB3" s="42" t="s">
        <v>59</v>
      </c>
      <c r="BC3" s="41" t="s">
        <v>60</v>
      </c>
      <c r="BD3" s="42" t="s">
        <v>61</v>
      </c>
      <c r="BE3" s="41" t="s">
        <v>62</v>
      </c>
      <c r="BF3" s="42" t="s">
        <v>63</v>
      </c>
      <c r="BG3" s="41" t="s">
        <v>64</v>
      </c>
      <c r="BH3" s="42" t="s">
        <v>65</v>
      </c>
      <c r="BI3" s="41" t="s">
        <v>66</v>
      </c>
      <c r="BJ3" s="41" t="s">
        <v>67</v>
      </c>
      <c r="BK3" s="42" t="s">
        <v>68</v>
      </c>
      <c r="BL3" s="41" t="s">
        <v>69</v>
      </c>
      <c r="BM3" s="42" t="s">
        <v>70</v>
      </c>
      <c r="BN3" s="41" t="s">
        <v>71</v>
      </c>
      <c r="BO3" s="41" t="s">
        <v>72</v>
      </c>
      <c r="BP3" s="42" t="s">
        <v>73</v>
      </c>
      <c r="BQ3" s="41" t="s">
        <v>74</v>
      </c>
      <c r="BR3" s="42" t="s">
        <v>75</v>
      </c>
      <c r="BS3" s="41" t="s">
        <v>76</v>
      </c>
      <c r="BT3" s="41" t="s">
        <v>77</v>
      </c>
      <c r="BU3" s="42" t="s">
        <v>78</v>
      </c>
      <c r="BV3" s="41" t="s">
        <v>79</v>
      </c>
      <c r="BW3" s="42" t="s">
        <v>80</v>
      </c>
      <c r="BX3" s="42" t="s">
        <v>81</v>
      </c>
      <c r="BY3" s="41" t="s">
        <v>82</v>
      </c>
      <c r="BZ3" s="42" t="s">
        <v>83</v>
      </c>
      <c r="CA3" s="41" t="s">
        <v>84</v>
      </c>
      <c r="CB3" s="41" t="s">
        <v>85</v>
      </c>
      <c r="CC3" s="42" t="s">
        <v>86</v>
      </c>
      <c r="CD3" s="41" t="s">
        <v>87</v>
      </c>
      <c r="CE3" s="42" t="s">
        <v>88</v>
      </c>
      <c r="CF3" s="42" t="s">
        <v>89</v>
      </c>
      <c r="CG3" s="41" t="s">
        <v>90</v>
      </c>
      <c r="CH3" s="42" t="s">
        <v>91</v>
      </c>
      <c r="CI3" s="41" t="s">
        <v>92</v>
      </c>
      <c r="CJ3" s="41" t="s">
        <v>93</v>
      </c>
      <c r="CK3" s="30" t="s">
        <v>1</v>
      </c>
      <c r="CL3" s="30" t="s">
        <v>2</v>
      </c>
    </row>
    <row r="4" spans="1:91" s="8" customFormat="1" ht="13.5" thickBot="1" x14ac:dyDescent="0.25">
      <c r="A4" s="32" t="s">
        <v>94</v>
      </c>
      <c r="B4" s="33">
        <f>IF(RESPUESTAS!F2=MAESTRO!$B$2,MAESTRO!$A$2,MAESTRO!$A$3)</f>
        <v>2</v>
      </c>
      <c r="C4" s="34">
        <f>RESPUESTAS!E2</f>
        <v>32</v>
      </c>
      <c r="D4" s="34">
        <f>IF(RESPUESTAS!G2=MAESTRO!$B$7,MAESTRO!$A$7,IF(RESPUESTAS!G2=MAESTRO!$B$8,MAESTRO!$A$8,IF(RESPUESTAS!G2=MAESTRO!$B$9,MAESTRO!$A$9,IF(RESPUESTAS!G2=MAESTRO!$B$10,MAESTRO!$A$10,IF(RESPUESTAS!G2=MAESTRO!$B$11,MAESTRO!$A$11,IF(RESPUESTAS!G2=MAESTRO!$B$12,MAESTRO!$A$12,IF(RESPUESTAS!G2=MAESTRO!$B$13,MAESTRO!$A$13,IF(RESPUESTAS!G2=MAESTRO!$B$14,MAESTRO!$A$14))))))))</f>
        <v>6</v>
      </c>
      <c r="E4" s="34">
        <f>IF(RESPUESTAS!H2=MAESTRO!$B$17,MAESTRO!$A$17,IF(RESPUESTAS!H2=MAESTRO!$B$18,MAESTRO!$A$18,IF(RESPUESTAS!H2=MAESTRO!$B$19,MAESTRO!$A$19,IF(RESPUESTAS!H2=MAESTRO!$B$20,MAESTRO!$A$20,IF(RESPUESTAS!H2=MAESTRO!$B$21,MAESTRO!$A$21)))))</f>
        <v>1</v>
      </c>
      <c r="F4" s="34">
        <f>IF(RESPUESTAS!K2=MAESTRO!$B$35,MAESTRO!$A$35,IF(RESPUESTAS!K2=MAESTRO!$B$36,MAESTRO!$A$36,IF(RESPUESTAS!K2=MAESTRO!$B$37,MAESTRO!$A$37)))</f>
        <v>2</v>
      </c>
      <c r="G4" s="34">
        <f>IF(RESPUESTAS!J2=MAESTRO!$B$29,MAESTRO!$A$29,IF(RESPUESTAS!J2=MAESTRO!$B$30,MAESTRO!$A$30,IF(RESPUESTAS!J2=MAESTRO!$B$31,MAESTRO!$A$31,IF(RESPUESTAS!J2=MAESTRO!$B$32,MAESTRO!$A$32))))</f>
        <v>2</v>
      </c>
      <c r="H4" s="53">
        <f>IF(RESPUESTAS!K2=MAESTRO!$B$35,MAESTRO!$A$35,IF(RESPUESTAS!K2=MAESTRO!$B$36,2,3))</f>
        <v>2</v>
      </c>
      <c r="I4" s="54">
        <f>IF(RESPUESTAS!L2=AFIRMACIONES!$B$90,1,0)</f>
        <v>1</v>
      </c>
      <c r="J4" s="54">
        <f>IF(RESPUESTAS!M2=AFIRMACIONES!$C$90,1,0)</f>
        <v>1</v>
      </c>
      <c r="K4" s="54">
        <f>IF(RESPUESTAS!N2=AFIRMACIONES!$D$90,1,0)</f>
        <v>0</v>
      </c>
      <c r="L4" s="54">
        <f>IF(RESPUESTAS!O2=AFIRMACIONES!$E$90,1,0)</f>
        <v>1</v>
      </c>
      <c r="M4" s="54">
        <f>IF(RESPUESTAS!P2=AFIRMACIONES!$F$90,1,0)</f>
        <v>1</v>
      </c>
      <c r="N4" s="54">
        <f>IF(RESPUESTAS!Q2=AFIRMACIONES!$G$90,1,0)</f>
        <v>1</v>
      </c>
      <c r="O4" s="54">
        <f>IF(RESPUESTAS!R2=AFIRMACIONES!$H$90,1,0)</f>
        <v>0</v>
      </c>
      <c r="P4" s="54">
        <f>IF(RESPUESTAS!S2=AFIRMACIONES!$I$90,1,0)</f>
        <v>1</v>
      </c>
      <c r="Q4" s="54">
        <f>IF(RESPUESTAS!T2=AFIRMACIONES!$J$90,1,0)</f>
        <v>0</v>
      </c>
      <c r="R4" s="54">
        <f>IF(RESPUESTAS!U2=AFIRMACIONES!$K$90,1,0)</f>
        <v>1</v>
      </c>
      <c r="S4" s="54">
        <f>IF(RESPUESTAS!V2=AFIRMACIONES!$L$90,1,0)</f>
        <v>0</v>
      </c>
      <c r="T4" s="54">
        <f>IF(RESPUESTAS!W2=AFIRMACIONES!$M$90,1,0)</f>
        <v>0</v>
      </c>
      <c r="U4" s="54">
        <f>IF(RESPUESTAS!X2=AFIRMACIONES!$N$90,1,0)</f>
        <v>1</v>
      </c>
      <c r="V4" s="54">
        <f>IF(RESPUESTAS!Y2=AFIRMACIONES!$O$90,1,0)</f>
        <v>1</v>
      </c>
      <c r="W4" s="54">
        <f>IF(RESPUESTAS!Z2=AFIRMACIONES!$P$90,1,0)</f>
        <v>1</v>
      </c>
      <c r="X4" s="54">
        <f>IF(RESPUESTAS!AA2=AFIRMACIONES!$Q$90,1,0)</f>
        <v>1</v>
      </c>
      <c r="Y4" s="54">
        <f>IF(RESPUESTAS!AB2=AFIRMACIONES!$R$90,1,0)</f>
        <v>1</v>
      </c>
      <c r="Z4" s="54">
        <f>IF(RESPUESTAS!AC2=AFIRMACIONES!$S$90,1,0)</f>
        <v>0</v>
      </c>
      <c r="AA4" s="54">
        <f>IF(RESPUESTAS!AD2=AFIRMACIONES!$T$90,1,0)</f>
        <v>0</v>
      </c>
      <c r="AB4" s="54">
        <f>IF(RESPUESTAS!AE2=AFIRMACIONES!$U$90,1,0)</f>
        <v>1</v>
      </c>
      <c r="AC4" s="54">
        <f>IF(RESPUESTAS!AF2=AFIRMACIONES!$V$90,1,0)</f>
        <v>1</v>
      </c>
      <c r="AD4" s="54">
        <f>IF(RESPUESTAS!AG2=AFIRMACIONES!$W$90,1,0)</f>
        <v>0</v>
      </c>
      <c r="AE4" s="54">
        <f>IF(RESPUESTAS!AH2=AFIRMACIONES!$X$90,1,0)</f>
        <v>1</v>
      </c>
      <c r="AF4" s="54">
        <f>IF(RESPUESTAS!AI2=AFIRMACIONES!$Y$90,1,0)</f>
        <v>1</v>
      </c>
      <c r="AG4" s="54">
        <f>IF(RESPUESTAS!AJ2=AFIRMACIONES!$Z$90,1,0)</f>
        <v>0</v>
      </c>
      <c r="AH4" s="54">
        <f>IF(RESPUESTAS!AK2=AFIRMACIONES!$AA$90,1,0)</f>
        <v>0</v>
      </c>
      <c r="AI4" s="54">
        <f>IF(RESPUESTAS!AL2=AFIRMACIONES!$AB$90,1,0)</f>
        <v>1</v>
      </c>
      <c r="AJ4" s="54">
        <f>IF(RESPUESTAS!AM2=AFIRMACIONES!$AC$90,1,0)</f>
        <v>1</v>
      </c>
      <c r="AK4" s="54">
        <f>IF(RESPUESTAS!AN2=AFIRMACIONES!$AD$90,1,0)</f>
        <v>1</v>
      </c>
      <c r="AL4" s="54">
        <f>IF(RESPUESTAS!AO2=AFIRMACIONES!$AE$90,1,0)</f>
        <v>1</v>
      </c>
      <c r="AM4" s="54">
        <f>IF(RESPUESTAS!AP2=AFIRMACIONES!$AF$90,1,0)</f>
        <v>1</v>
      </c>
      <c r="AN4" s="54">
        <f>IF(RESPUESTAS!AQ2=AFIRMACIONES!$AG$90,1,0)</f>
        <v>0</v>
      </c>
      <c r="AO4" s="54">
        <f>IF(RESPUESTAS!AR2=AFIRMACIONES!$AH$90,1,0)</f>
        <v>1</v>
      </c>
      <c r="AP4" s="54">
        <f>IF(RESPUESTAS!AS2=AFIRMACIONES!$AI$90,1,0)</f>
        <v>0</v>
      </c>
      <c r="AQ4" s="54">
        <f>IF(RESPUESTAS!AT2=AFIRMACIONES!$AJ$90,1,0)</f>
        <v>1</v>
      </c>
      <c r="AR4" s="54">
        <f>IF(RESPUESTAS!AU2=AFIRMACIONES!$AK$90,1,0)</f>
        <v>1</v>
      </c>
      <c r="AS4" s="54">
        <f>IF(RESPUESTAS!AV2=AFIRMACIONES!$AL$90,1,0)</f>
        <v>1</v>
      </c>
      <c r="AT4" s="54">
        <f>IF(RESPUESTAS!AW2=AFIRMACIONES!$AM$90,1,0)</f>
        <v>1</v>
      </c>
      <c r="AU4" s="98">
        <f>IF(RESPUESTAS!AX2=AFIRMACIONES!$AN$90,1,0)</f>
        <v>0</v>
      </c>
      <c r="AV4" s="98">
        <f>IF(RESPUESTAS!AY2=AFIRMACIONES!$AO$90,1,0)</f>
        <v>1</v>
      </c>
      <c r="AW4" s="98">
        <f>IF(RESPUESTAS!AZ2=AFIRMACIONES!$AP$90,1,0)</f>
        <v>1</v>
      </c>
      <c r="AX4" s="98">
        <f>IF(RESPUESTAS!BA2=AFIRMACIONES!$AQ$90,1,0)</f>
        <v>1</v>
      </c>
      <c r="AY4" s="98">
        <f>IF(RESPUESTAS!BB2=AFIRMACIONES!$AR$90,1,0)</f>
        <v>1</v>
      </c>
      <c r="AZ4" s="98">
        <f>IF(RESPUESTAS!BC2=AFIRMACIONES!$AS$90,1,0)</f>
        <v>1</v>
      </c>
      <c r="BA4" s="98">
        <f>IF(RESPUESTAS!BD2=AFIRMACIONES!$AT$90,1,0)</f>
        <v>1</v>
      </c>
      <c r="BB4" s="98">
        <f>IF(RESPUESTAS!BE2=AFIRMACIONES!$AU$90,1,0)</f>
        <v>1</v>
      </c>
      <c r="BC4" s="98">
        <f>IF(RESPUESTAS!BF2=AFIRMACIONES!$AV$90,1,0)</f>
        <v>0</v>
      </c>
      <c r="BD4" s="98">
        <f>IF(RESPUESTAS!BG2=AFIRMACIONES!$AW$90,1,0)</f>
        <v>1</v>
      </c>
      <c r="BE4" s="98">
        <f>IF(RESPUESTAS!BH2=AFIRMACIONES!$AX$90,1,0)</f>
        <v>1</v>
      </c>
      <c r="BF4" s="98">
        <f>IF(RESPUESTAS!BI2=AFIRMACIONES!$AY$90,1,0)</f>
        <v>1</v>
      </c>
      <c r="BG4" s="98">
        <f>IF(RESPUESTAS!BJ2=AFIRMACIONES!$AZ$90,1,0)</f>
        <v>1</v>
      </c>
      <c r="BH4" s="98">
        <f>IF(RESPUESTAS!BK2=AFIRMACIONES!$BA$90,1,0)</f>
        <v>1</v>
      </c>
      <c r="BI4" s="98">
        <f>IF(RESPUESTAS!BL2=AFIRMACIONES!$BB$90,1,0)</f>
        <v>1</v>
      </c>
      <c r="BJ4" s="98">
        <f>IF(RESPUESTAS!BM2=AFIRMACIONES!$BC$90,1,0)</f>
        <v>1</v>
      </c>
      <c r="BK4" s="98">
        <f>IF(RESPUESTAS!BN2=AFIRMACIONES!$BD$90,1,0)</f>
        <v>1</v>
      </c>
      <c r="BL4" s="98">
        <f>IF(RESPUESTAS!BO2=AFIRMACIONES!$BE$90,1,0)</f>
        <v>0</v>
      </c>
      <c r="BM4" s="98">
        <f>IF(RESPUESTAS!BP2=AFIRMACIONES!$BF$90,1,0)</f>
        <v>0</v>
      </c>
      <c r="BN4" s="98">
        <f>IF(RESPUESTAS!BQ2=AFIRMACIONES!$BG$90,1,0)</f>
        <v>1</v>
      </c>
      <c r="BO4" s="98">
        <f>IF(RESPUESTAS!BR2=AFIRMACIONES!$BH$90,1,0)</f>
        <v>1</v>
      </c>
      <c r="BP4" s="98">
        <f>IF(RESPUESTAS!BS2=AFIRMACIONES!$BI$90,1,0)</f>
        <v>1</v>
      </c>
      <c r="BQ4" s="98">
        <f>IF(RESPUESTAS!BT2=AFIRMACIONES!$BJ$90,1,0)</f>
        <v>1</v>
      </c>
      <c r="BR4" s="98">
        <f>IF(RESPUESTAS!BU2=AFIRMACIONES!$BK$90,1,0)</f>
        <v>1</v>
      </c>
      <c r="BS4" s="98">
        <f>IF(RESPUESTAS!BV2=AFIRMACIONES!$BL$90,1,0)</f>
        <v>1</v>
      </c>
      <c r="BT4" s="98">
        <f>IF(RESPUESTAS!BW2=AFIRMACIONES!$BM$90,1,0)</f>
        <v>1</v>
      </c>
      <c r="BU4" s="98">
        <f>IF(RESPUESTAS!BX2=AFIRMACIONES!$BN$90,1,0)</f>
        <v>1</v>
      </c>
      <c r="BV4" s="98">
        <f>IF(RESPUESTAS!BY2=AFIRMACIONES!$BO$90,1,0)</f>
        <v>1</v>
      </c>
      <c r="BW4" s="98">
        <f>IF(RESPUESTAS!BZ2=AFIRMACIONES!$BP$90,1,0)</f>
        <v>0</v>
      </c>
      <c r="BX4" s="98">
        <f>IF(RESPUESTAS!CA2=AFIRMACIONES!$BQ$90,1,0)</f>
        <v>0</v>
      </c>
      <c r="BY4" s="98">
        <f>IF(RESPUESTAS!CB2=AFIRMACIONES!$BR$90,1,0)</f>
        <v>0</v>
      </c>
      <c r="BZ4" s="98">
        <f>IF(RESPUESTAS!CC2=AFIRMACIONES!$BS$90,1,0)</f>
        <v>1</v>
      </c>
      <c r="CA4" s="98">
        <f>IF(RESPUESTAS!CD2=AFIRMACIONES!$BT$90,1,0)</f>
        <v>1</v>
      </c>
      <c r="CB4" s="98">
        <f>IF(RESPUESTAS!CE2=AFIRMACIONES!$BU$90,1,0)</f>
        <v>1</v>
      </c>
      <c r="CC4" s="98">
        <f>IF(RESPUESTAS!CF2=AFIRMACIONES!$BV$90,1,0)</f>
        <v>1</v>
      </c>
      <c r="CD4" s="98">
        <f>IF(RESPUESTAS!CG2=AFIRMACIONES!$BW$90,1,0)</f>
        <v>1</v>
      </c>
      <c r="CE4" s="98">
        <f>IF(RESPUESTAS!CH2=AFIRMACIONES!$BX$90,1,0)</f>
        <v>1</v>
      </c>
      <c r="CF4" s="98">
        <f>IF(RESPUESTAS!CI2=AFIRMACIONES!$BY$90,1,0)</f>
        <v>1</v>
      </c>
      <c r="CG4" s="98">
        <f>IF(RESPUESTAS!CJ2=AFIRMACIONES!$BZ$90,1,0)</f>
        <v>1</v>
      </c>
      <c r="CH4" s="98">
        <f>IF(RESPUESTAS!CK2=AFIRMACIONES!$CA$90,1,0)</f>
        <v>1</v>
      </c>
      <c r="CI4" s="98">
        <f>IF(RESPUESTAS!CL2=AFIRMACIONES!$CB$90,1,0)</f>
        <v>1</v>
      </c>
      <c r="CJ4" s="98">
        <f>IF(RESPUESTAS!CM2=AFIRMACIONES!$CC$90,1,0)</f>
        <v>1</v>
      </c>
      <c r="CK4" s="34"/>
      <c r="CL4" s="36"/>
      <c r="CM4" s="7"/>
    </row>
    <row r="5" spans="1:91" ht="13.5" thickBot="1" x14ac:dyDescent="0.25">
      <c r="A5" s="28" t="s">
        <v>95</v>
      </c>
      <c r="B5" s="33">
        <f>IF(RESPUESTAS!F3=MAESTRO!$B$2,MAESTRO!$A$2,MAESTRO!$A$3)</f>
        <v>1</v>
      </c>
      <c r="C5" s="34">
        <f>RESPUESTAS!E3</f>
        <v>46</v>
      </c>
      <c r="D5" s="34">
        <f>IF(RESPUESTAS!G3=MAESTRO!$B$7,MAESTRO!$A$7,IF(RESPUESTAS!G3=MAESTRO!$B$8,MAESTRO!$A$8,IF(RESPUESTAS!G3=MAESTRO!$B$9,MAESTRO!$A$9,IF(RESPUESTAS!G3=MAESTRO!$B$10,MAESTRO!$A$10,IF(RESPUESTAS!G3=MAESTRO!$B$11,MAESTRO!$A$11,IF(RESPUESTAS!G3=MAESTRO!$B$12,MAESTRO!$A$12,IF(RESPUESTAS!G3=MAESTRO!$B$13,MAESTRO!$A$13,IF(RESPUESTAS!G3=MAESTRO!$B$14,MAESTRO!$A$14))))))))</f>
        <v>6</v>
      </c>
      <c r="E5" s="34">
        <f>IF(RESPUESTAS!H3=MAESTRO!$B$17,MAESTRO!$A$17,IF(RESPUESTAS!H3=MAESTRO!$B$18,MAESTRO!$A$18,IF(RESPUESTAS!H3=MAESTRO!$B$19,MAESTRO!$A$19,IF(RESPUESTAS!H3=MAESTRO!$B$20,MAESTRO!$A$20,IF(RESPUESTAS!H3=MAESTRO!$B$21,MAESTRO!$A$21)))))</f>
        <v>2</v>
      </c>
      <c r="F5" s="34">
        <f>IF(RESPUESTAS!K3=MAESTRO!$B$35,MAESTRO!$A$35,IF(RESPUESTAS!K3=MAESTRO!$B$36,MAESTRO!$A$36,IF(RESPUESTAS!K3=MAESTRO!$B$37,MAESTRO!$A$37)))</f>
        <v>2</v>
      </c>
      <c r="G5" s="34">
        <f>IF(RESPUESTAS!J3=MAESTRO!$B$29,MAESTRO!$A$29,IF(RESPUESTAS!J3=MAESTRO!$B$30,MAESTRO!$A$30,IF(RESPUESTAS!J3=MAESTRO!$B$31,MAESTRO!$A$31,IF(RESPUESTAS!J3=MAESTRO!$B$32,MAESTRO!$A$32))))</f>
        <v>4</v>
      </c>
      <c r="H5" s="53">
        <f>IF(RESPUESTAS!K3=MAESTRO!$B$35,MAESTRO!$A$35,IF(RESPUESTAS!K3=MAESTRO!$B$36,2,3))</f>
        <v>2</v>
      </c>
      <c r="I5" s="54">
        <f>IF(RESPUESTAS!L3=AFIRMACIONES!$B$90,1,0)</f>
        <v>1</v>
      </c>
      <c r="J5" s="54">
        <f>IF(RESPUESTAS!M3=AFIRMACIONES!$C$90,1,0)</f>
        <v>0</v>
      </c>
      <c r="K5" s="54">
        <f>IF(RESPUESTAS!N3=AFIRMACIONES!$D$90,1,0)</f>
        <v>1</v>
      </c>
      <c r="L5" s="54">
        <f>IF(RESPUESTAS!O3=AFIRMACIONES!$E$90,1,0)</f>
        <v>0</v>
      </c>
      <c r="M5" s="54">
        <f>IF(RESPUESTAS!P3=AFIRMACIONES!$F$90,1,0)</f>
        <v>0</v>
      </c>
      <c r="N5" s="54">
        <f>IF(RESPUESTAS!Q3=AFIRMACIONES!$G$90,1,0)</f>
        <v>0</v>
      </c>
      <c r="O5" s="54">
        <f>IF(RESPUESTAS!R3=AFIRMACIONES!$H$90,1,0)</f>
        <v>1</v>
      </c>
      <c r="P5" s="54">
        <f>IF(RESPUESTAS!S3=AFIRMACIONES!$I$90,1,0)</f>
        <v>1</v>
      </c>
      <c r="Q5" s="54">
        <f>IF(RESPUESTAS!T3=AFIRMACIONES!$J$90,1,0)</f>
        <v>1</v>
      </c>
      <c r="R5" s="54">
        <f>IF(RESPUESTAS!U3=AFIRMACIONES!$K$90,1,0)</f>
        <v>0</v>
      </c>
      <c r="S5" s="54">
        <f>IF(RESPUESTAS!V3=AFIRMACIONES!$L$90,1,0)</f>
        <v>0</v>
      </c>
      <c r="T5" s="54">
        <f>IF(RESPUESTAS!W3=AFIRMACIONES!$M$90,1,0)</f>
        <v>1</v>
      </c>
      <c r="U5" s="54">
        <f>IF(RESPUESTAS!X3=AFIRMACIONES!$N$90,1,0)</f>
        <v>0</v>
      </c>
      <c r="V5" s="54">
        <f>IF(RESPUESTAS!Y3=AFIRMACIONES!$O$90,1,0)</f>
        <v>1</v>
      </c>
      <c r="W5" s="54">
        <f>IF(RESPUESTAS!Z3=AFIRMACIONES!$P$90,1,0)</f>
        <v>1</v>
      </c>
      <c r="X5" s="54">
        <f>IF(RESPUESTAS!AA3=AFIRMACIONES!$Q$90,1,0)</f>
        <v>1</v>
      </c>
      <c r="Y5" s="54">
        <f>IF(RESPUESTAS!AB3=AFIRMACIONES!$R$90,1,0)</f>
        <v>1</v>
      </c>
      <c r="Z5" s="54">
        <f>IF(RESPUESTAS!AC3=AFIRMACIONES!$S$90,1,0)</f>
        <v>1</v>
      </c>
      <c r="AA5" s="54">
        <f>IF(RESPUESTAS!AD3=AFIRMACIONES!$T$90,1,0)</f>
        <v>1</v>
      </c>
      <c r="AB5" s="54">
        <f>IF(RESPUESTAS!AE3=AFIRMACIONES!$U$90,1,0)</f>
        <v>0</v>
      </c>
      <c r="AC5" s="54">
        <f>IF(RESPUESTAS!AF3=AFIRMACIONES!$V$90,1,0)</f>
        <v>1</v>
      </c>
      <c r="AD5" s="54">
        <f>IF(RESPUESTAS!AG3=AFIRMACIONES!$W$90,1,0)</f>
        <v>1</v>
      </c>
      <c r="AE5" s="54">
        <f>IF(RESPUESTAS!AH3=AFIRMACIONES!$X$90,1,0)</f>
        <v>0</v>
      </c>
      <c r="AF5" s="54">
        <f>IF(RESPUESTAS!AI3=AFIRMACIONES!$Y$90,1,0)</f>
        <v>1</v>
      </c>
      <c r="AG5" s="54">
        <f>IF(RESPUESTAS!AJ3=AFIRMACIONES!$Z$90,1,0)</f>
        <v>0</v>
      </c>
      <c r="AH5" s="54">
        <f>IF(RESPUESTAS!AK3=AFIRMACIONES!$AA$90,1,0)</f>
        <v>1</v>
      </c>
      <c r="AI5" s="54">
        <f>IF(RESPUESTAS!AL3=AFIRMACIONES!$AB$90,1,0)</f>
        <v>1</v>
      </c>
      <c r="AJ5" s="54">
        <f>IF(RESPUESTAS!AM3=AFIRMACIONES!$AC$90,1,0)</f>
        <v>1</v>
      </c>
      <c r="AK5" s="54">
        <f>IF(RESPUESTAS!AN3=AFIRMACIONES!$AD$90,1,0)</f>
        <v>1</v>
      </c>
      <c r="AL5" s="54">
        <f>IF(RESPUESTAS!AO3=AFIRMACIONES!$AE$90,1,0)</f>
        <v>1</v>
      </c>
      <c r="AM5" s="54">
        <f>IF(RESPUESTAS!AP3=AFIRMACIONES!$AF$90,1,0)</f>
        <v>1</v>
      </c>
      <c r="AN5" s="54">
        <f>IF(RESPUESTAS!AQ3=AFIRMACIONES!$AG$90,1,0)</f>
        <v>1</v>
      </c>
      <c r="AO5" s="54">
        <f>IF(RESPUESTAS!AR3=AFIRMACIONES!$AH$90,1,0)</f>
        <v>1</v>
      </c>
      <c r="AP5" s="54">
        <f>IF(RESPUESTAS!AS3=AFIRMACIONES!$AI$90,1,0)</f>
        <v>0</v>
      </c>
      <c r="AQ5" s="54">
        <f>IF(RESPUESTAS!AT3=AFIRMACIONES!$AJ$90,1,0)</f>
        <v>0</v>
      </c>
      <c r="AR5" s="54">
        <f>IF(RESPUESTAS!AU3=AFIRMACIONES!$AK$90,1,0)</f>
        <v>1</v>
      </c>
      <c r="AS5" s="54">
        <f>IF(RESPUESTAS!AV3=AFIRMACIONES!$AL$90,1,0)</f>
        <v>1</v>
      </c>
      <c r="AT5" s="54">
        <f>IF(RESPUESTAS!AW3=AFIRMACIONES!$AM$90,1,0)</f>
        <v>1</v>
      </c>
      <c r="AU5" s="98">
        <f>IF(RESPUESTAS!AX3=AFIRMACIONES!$AN$90,1,0)</f>
        <v>1</v>
      </c>
      <c r="AV5" s="98">
        <f>IF(RESPUESTAS!AY3=AFIRMACIONES!$AO$90,1,0)</f>
        <v>1</v>
      </c>
      <c r="AW5" s="98">
        <f>IF(RESPUESTAS!AZ3=AFIRMACIONES!$AP$90,1,0)</f>
        <v>1</v>
      </c>
      <c r="AX5" s="98">
        <f>IF(RESPUESTAS!BA3=AFIRMACIONES!$AQ$90,1,0)</f>
        <v>1</v>
      </c>
      <c r="AY5" s="98">
        <f>IF(RESPUESTAS!BB3=AFIRMACIONES!$AR$90,1,0)</f>
        <v>0</v>
      </c>
      <c r="AZ5" s="98">
        <f>IF(RESPUESTAS!BC3=AFIRMACIONES!$AS$90,1,0)</f>
        <v>1</v>
      </c>
      <c r="BA5" s="98">
        <f>IF(RESPUESTAS!BD3=AFIRMACIONES!$AT$90,1,0)</f>
        <v>1</v>
      </c>
      <c r="BB5" s="98">
        <f>IF(RESPUESTAS!BE3=AFIRMACIONES!$AU$90,1,0)</f>
        <v>1</v>
      </c>
      <c r="BC5" s="98">
        <f>IF(RESPUESTAS!BF3=AFIRMACIONES!$AV$90,1,0)</f>
        <v>0</v>
      </c>
      <c r="BD5" s="98">
        <f>IF(RESPUESTAS!BG3=AFIRMACIONES!$AW$90,1,0)</f>
        <v>0</v>
      </c>
      <c r="BE5" s="98">
        <f>IF(RESPUESTAS!BH3=AFIRMACIONES!$AX$90,1,0)</f>
        <v>1</v>
      </c>
      <c r="BF5" s="98">
        <f>IF(RESPUESTAS!BI3=AFIRMACIONES!$AY$90,1,0)</f>
        <v>1</v>
      </c>
      <c r="BG5" s="98">
        <f>IF(RESPUESTAS!BJ3=AFIRMACIONES!$AZ$90,1,0)</f>
        <v>1</v>
      </c>
      <c r="BH5" s="98">
        <f>IF(RESPUESTAS!BK3=AFIRMACIONES!$BA$90,1,0)</f>
        <v>1</v>
      </c>
      <c r="BI5" s="98">
        <f>IF(RESPUESTAS!BL3=AFIRMACIONES!$BB$90,1,0)</f>
        <v>0</v>
      </c>
      <c r="BJ5" s="98">
        <f>IF(RESPUESTAS!BM3=AFIRMACIONES!$BC$90,1,0)</f>
        <v>1</v>
      </c>
      <c r="BK5" s="98">
        <f>IF(RESPUESTAS!BN3=AFIRMACIONES!$BD$90,1,0)</f>
        <v>1</v>
      </c>
      <c r="BL5" s="98">
        <f>IF(RESPUESTAS!BO3=AFIRMACIONES!$BE$90,1,0)</f>
        <v>0</v>
      </c>
      <c r="BM5" s="98">
        <f>IF(RESPUESTAS!BP3=AFIRMACIONES!$BF$90,1,0)</f>
        <v>0</v>
      </c>
      <c r="BN5" s="98">
        <f>IF(RESPUESTAS!BQ3=AFIRMACIONES!$BG$90,1,0)</f>
        <v>0</v>
      </c>
      <c r="BO5" s="98">
        <f>IF(RESPUESTAS!BR3=AFIRMACIONES!$BH$90,1,0)</f>
        <v>1</v>
      </c>
      <c r="BP5" s="98">
        <f>IF(RESPUESTAS!BS3=AFIRMACIONES!$BI$90,1,0)</f>
        <v>1</v>
      </c>
      <c r="BQ5" s="98">
        <f>IF(RESPUESTAS!BT3=AFIRMACIONES!$BJ$90,1,0)</f>
        <v>1</v>
      </c>
      <c r="BR5" s="98">
        <f>IF(RESPUESTAS!BU3=AFIRMACIONES!$BK$90,1,0)</f>
        <v>1</v>
      </c>
      <c r="BS5" s="98">
        <f>IF(RESPUESTAS!BV3=AFIRMACIONES!$BL$90,1,0)</f>
        <v>1</v>
      </c>
      <c r="BT5" s="98">
        <f>IF(RESPUESTAS!BW3=AFIRMACIONES!$BM$90,1,0)</f>
        <v>1</v>
      </c>
      <c r="BU5" s="98">
        <f>IF(RESPUESTAS!BX3=AFIRMACIONES!$BN$90,1,0)</f>
        <v>1</v>
      </c>
      <c r="BV5" s="98">
        <f>IF(RESPUESTAS!BY3=AFIRMACIONES!$BO$90,1,0)</f>
        <v>1</v>
      </c>
      <c r="BW5" s="98">
        <f>IF(RESPUESTAS!BZ3=AFIRMACIONES!$BP$90,1,0)</f>
        <v>0</v>
      </c>
      <c r="BX5" s="98">
        <f>IF(RESPUESTAS!CA3=AFIRMACIONES!$BQ$90,1,0)</f>
        <v>1</v>
      </c>
      <c r="BY5" s="98">
        <f>IF(RESPUESTAS!CB3=AFIRMACIONES!$BR$90,1,0)</f>
        <v>0</v>
      </c>
      <c r="BZ5" s="98">
        <f>IF(RESPUESTAS!CC3=AFIRMACIONES!$BS$90,1,0)</f>
        <v>1</v>
      </c>
      <c r="CA5" s="98">
        <f>IF(RESPUESTAS!CD3=AFIRMACIONES!$BT$90,1,0)</f>
        <v>1</v>
      </c>
      <c r="CB5" s="98">
        <f>IF(RESPUESTAS!CE3=AFIRMACIONES!$BU$90,1,0)</f>
        <v>1</v>
      </c>
      <c r="CC5" s="98">
        <f>IF(RESPUESTAS!CF3=AFIRMACIONES!$BV$90,1,0)</f>
        <v>1</v>
      </c>
      <c r="CD5" s="98">
        <f>IF(RESPUESTAS!CG3=AFIRMACIONES!$BW$90,1,0)</f>
        <v>1</v>
      </c>
      <c r="CE5" s="98">
        <f>IF(RESPUESTAS!CH3=AFIRMACIONES!$BX$90,1,0)</f>
        <v>1</v>
      </c>
      <c r="CF5" s="98">
        <f>IF(RESPUESTAS!CI3=AFIRMACIONES!$BY$90,1,0)</f>
        <v>0</v>
      </c>
      <c r="CG5" s="98">
        <f>IF(RESPUESTAS!CJ3=AFIRMACIONES!$BZ$90,1,0)</f>
        <v>1</v>
      </c>
      <c r="CH5" s="98">
        <f>IF(RESPUESTAS!CK3=AFIRMACIONES!$CA$90,1,0)</f>
        <v>1</v>
      </c>
      <c r="CI5" s="98">
        <f>IF(RESPUESTAS!CL3=AFIRMACIONES!$CB$90,1,0)</f>
        <v>1</v>
      </c>
      <c r="CJ5" s="98">
        <f>IF(RESPUESTAS!CM3=AFIRMACIONES!$CC$90,1,0)</f>
        <v>1</v>
      </c>
      <c r="CL5" s="43"/>
      <c r="CM5" s="3"/>
    </row>
    <row r="6" spans="1:91" ht="13.5" thickBot="1" x14ac:dyDescent="0.25">
      <c r="A6" s="28" t="s">
        <v>96</v>
      </c>
      <c r="B6" s="33">
        <f>IF(RESPUESTAS!F4=MAESTRO!$B$2,MAESTRO!$A$2,MAESTRO!$A$3)</f>
        <v>1</v>
      </c>
      <c r="C6" s="34">
        <f>RESPUESTAS!E4</f>
        <v>20</v>
      </c>
      <c r="D6" s="34">
        <f>IF(RESPUESTAS!G4=MAESTRO!$B$7,MAESTRO!$A$7,IF(RESPUESTAS!G4=MAESTRO!$B$8,MAESTRO!$A$8,IF(RESPUESTAS!G4=MAESTRO!$B$9,MAESTRO!$A$9,IF(RESPUESTAS!G4=MAESTRO!$B$10,MAESTRO!$A$10,IF(RESPUESTAS!G4=MAESTRO!$B$11,MAESTRO!$A$11,IF(RESPUESTAS!G4=MAESTRO!$B$12,MAESTRO!$A$12,IF(RESPUESTAS!G4=MAESTRO!$B$13,MAESTRO!$A$13,IF(RESPUESTAS!G4=MAESTRO!$B$14,MAESTRO!$A$14))))))))</f>
        <v>5</v>
      </c>
      <c r="E6" s="34">
        <f>IF(RESPUESTAS!H4=MAESTRO!$B$17,MAESTRO!$A$17,IF(RESPUESTAS!H4=MAESTRO!$B$18,MAESTRO!$A$18,IF(RESPUESTAS!H4=MAESTRO!$B$19,MAESTRO!$A$19,IF(RESPUESTAS!H4=MAESTRO!$B$20,MAESTRO!$A$20,IF(RESPUESTAS!H4=MAESTRO!$B$21,MAESTRO!$A$21)))))</f>
        <v>1</v>
      </c>
      <c r="F6" s="34">
        <f>IF(RESPUESTAS!K4=MAESTRO!$B$35,MAESTRO!$A$35,IF(RESPUESTAS!K4=MAESTRO!$B$36,MAESTRO!$A$36,IF(RESPUESTAS!K4=MAESTRO!$B$37,MAESTRO!$A$37)))</f>
        <v>2</v>
      </c>
      <c r="G6" s="34">
        <f>IF(RESPUESTAS!J4=MAESTRO!$B$29,MAESTRO!$A$29,IF(RESPUESTAS!J4=MAESTRO!$B$30,MAESTRO!$A$30,IF(RESPUESTAS!J4=MAESTRO!$B$31,MAESTRO!$A$31,IF(RESPUESTAS!J4=MAESTRO!$B$32,MAESTRO!$A$32))))</f>
        <v>2</v>
      </c>
      <c r="H6" s="53">
        <f>IF(RESPUESTAS!K4=MAESTRO!$B$35,MAESTRO!$A$35,IF(RESPUESTAS!K4=MAESTRO!$B$36,2,3))</f>
        <v>2</v>
      </c>
      <c r="I6" s="54">
        <f>IF(RESPUESTAS!L4=AFIRMACIONES!$B$90,1,0)</f>
        <v>1</v>
      </c>
      <c r="J6" s="54">
        <f>IF(RESPUESTAS!M4=AFIRMACIONES!$C$90,1,0)</f>
        <v>1</v>
      </c>
      <c r="K6" s="54">
        <f>IF(RESPUESTAS!N4=AFIRMACIONES!$D$90,1,0)</f>
        <v>1</v>
      </c>
      <c r="L6" s="54">
        <f>IF(RESPUESTAS!O4=AFIRMACIONES!$E$90,1,0)</f>
        <v>0</v>
      </c>
      <c r="M6" s="54">
        <f>IF(RESPUESTAS!P4=AFIRMACIONES!$F$90,1,0)</f>
        <v>1</v>
      </c>
      <c r="N6" s="54">
        <f>IF(RESPUESTAS!Q4=AFIRMACIONES!$G$90,1,0)</f>
        <v>1</v>
      </c>
      <c r="O6" s="54">
        <f>IF(RESPUESTAS!R4=AFIRMACIONES!$H$90,1,0)</f>
        <v>1</v>
      </c>
      <c r="P6" s="54">
        <f>IF(RESPUESTAS!S4=AFIRMACIONES!$I$90,1,0)</f>
        <v>1</v>
      </c>
      <c r="Q6" s="54">
        <f>IF(RESPUESTAS!T4=AFIRMACIONES!$J$90,1,0)</f>
        <v>0</v>
      </c>
      <c r="R6" s="54">
        <f>IF(RESPUESTAS!U4=AFIRMACIONES!$K$90,1,0)</f>
        <v>1</v>
      </c>
      <c r="S6" s="54">
        <f>IF(RESPUESTAS!V4=AFIRMACIONES!$L$90,1,0)</f>
        <v>0</v>
      </c>
      <c r="T6" s="54">
        <f>IF(RESPUESTAS!W4=AFIRMACIONES!$M$90,1,0)</f>
        <v>0</v>
      </c>
      <c r="U6" s="54">
        <f>IF(RESPUESTAS!X4=AFIRMACIONES!$N$90,1,0)</f>
        <v>1</v>
      </c>
      <c r="V6" s="54">
        <f>IF(RESPUESTAS!Y4=AFIRMACIONES!$O$90,1,0)</f>
        <v>0</v>
      </c>
      <c r="W6" s="54">
        <f>IF(RESPUESTAS!Z4=AFIRMACIONES!$P$90,1,0)</f>
        <v>1</v>
      </c>
      <c r="X6" s="54">
        <f>IF(RESPUESTAS!AA4=AFIRMACIONES!$Q$90,1,0)</f>
        <v>0</v>
      </c>
      <c r="Y6" s="54">
        <f>IF(RESPUESTAS!AB4=AFIRMACIONES!$R$90,1,0)</f>
        <v>1</v>
      </c>
      <c r="Z6" s="54">
        <f>IF(RESPUESTAS!AC4=AFIRMACIONES!$S$90,1,0)</f>
        <v>1</v>
      </c>
      <c r="AA6" s="54">
        <f>IF(RESPUESTAS!AD4=AFIRMACIONES!$T$90,1,0)</f>
        <v>0</v>
      </c>
      <c r="AB6" s="54">
        <f>IF(RESPUESTAS!AE4=AFIRMACIONES!$U$90,1,0)</f>
        <v>0</v>
      </c>
      <c r="AC6" s="54">
        <f>IF(RESPUESTAS!AF4=AFIRMACIONES!$V$90,1,0)</f>
        <v>1</v>
      </c>
      <c r="AD6" s="54">
        <f>IF(RESPUESTAS!AG4=AFIRMACIONES!$W$90,1,0)</f>
        <v>1</v>
      </c>
      <c r="AE6" s="54">
        <f>IF(RESPUESTAS!AH4=AFIRMACIONES!$X$90,1,0)</f>
        <v>1</v>
      </c>
      <c r="AF6" s="54">
        <f>IF(RESPUESTAS!AI4=AFIRMACIONES!$Y$90,1,0)</f>
        <v>1</v>
      </c>
      <c r="AG6" s="54">
        <f>IF(RESPUESTAS!AJ4=AFIRMACIONES!$Z$90,1,0)</f>
        <v>0</v>
      </c>
      <c r="AH6" s="54">
        <f>IF(RESPUESTAS!AK4=AFIRMACIONES!$AA$90,1,0)</f>
        <v>1</v>
      </c>
      <c r="AI6" s="54">
        <f>IF(RESPUESTAS!AL4=AFIRMACIONES!$AB$90,1,0)</f>
        <v>0</v>
      </c>
      <c r="AJ6" s="54">
        <f>IF(RESPUESTAS!AM4=AFIRMACIONES!$AC$90,1,0)</f>
        <v>0</v>
      </c>
      <c r="AK6" s="54">
        <f>IF(RESPUESTAS!AN4=AFIRMACIONES!$AD$90,1,0)</f>
        <v>0</v>
      </c>
      <c r="AL6" s="54">
        <f>IF(RESPUESTAS!AO4=AFIRMACIONES!$AE$90,1,0)</f>
        <v>0</v>
      </c>
      <c r="AM6" s="54">
        <f>IF(RESPUESTAS!AP4=AFIRMACIONES!$AF$90,1,0)</f>
        <v>0</v>
      </c>
      <c r="AN6" s="54">
        <f>IF(RESPUESTAS!AQ4=AFIRMACIONES!$AG$90,1,0)</f>
        <v>1</v>
      </c>
      <c r="AO6" s="54">
        <f>IF(RESPUESTAS!AR4=AFIRMACIONES!$AH$90,1,0)</f>
        <v>1</v>
      </c>
      <c r="AP6" s="54">
        <f>IF(RESPUESTAS!AS4=AFIRMACIONES!$AI$90,1,0)</f>
        <v>1</v>
      </c>
      <c r="AQ6" s="54">
        <f>IF(RESPUESTAS!AT4=AFIRMACIONES!$AJ$90,1,0)</f>
        <v>0</v>
      </c>
      <c r="AR6" s="54">
        <f>IF(RESPUESTAS!AU4=AFIRMACIONES!$AK$90,1,0)</f>
        <v>0</v>
      </c>
      <c r="AS6" s="54">
        <f>IF(RESPUESTAS!AV4=AFIRMACIONES!$AL$90,1,0)</f>
        <v>0</v>
      </c>
      <c r="AT6" s="54">
        <f>IF(RESPUESTAS!AW4=AFIRMACIONES!$AM$90,1,0)</f>
        <v>1</v>
      </c>
      <c r="AU6" s="98">
        <f>IF(RESPUESTAS!AX4=AFIRMACIONES!$AN$90,1,0)</f>
        <v>1</v>
      </c>
      <c r="AV6" s="98">
        <f>IF(RESPUESTAS!AY4=AFIRMACIONES!$AO$90,1,0)</f>
        <v>0</v>
      </c>
      <c r="AW6" s="98">
        <f>IF(RESPUESTAS!AZ4=AFIRMACIONES!$AP$90,1,0)</f>
        <v>0</v>
      </c>
      <c r="AX6" s="98">
        <f>IF(RESPUESTAS!BA4=AFIRMACIONES!$AQ$90,1,0)</f>
        <v>0</v>
      </c>
      <c r="AY6" s="98">
        <f>IF(RESPUESTAS!BB4=AFIRMACIONES!$AR$90,1,0)</f>
        <v>1</v>
      </c>
      <c r="AZ6" s="98">
        <f>IF(RESPUESTAS!BC4=AFIRMACIONES!$AS$90,1,0)</f>
        <v>0</v>
      </c>
      <c r="BA6" s="98">
        <f>IF(RESPUESTAS!BD4=AFIRMACIONES!$AT$90,1,0)</f>
        <v>1</v>
      </c>
      <c r="BB6" s="98">
        <f>IF(RESPUESTAS!BE4=AFIRMACIONES!$AU$90,1,0)</f>
        <v>0</v>
      </c>
      <c r="BC6" s="98">
        <f>IF(RESPUESTAS!BF4=AFIRMACIONES!$AV$90,1,0)</f>
        <v>0</v>
      </c>
      <c r="BD6" s="98">
        <f>IF(RESPUESTAS!BG4=AFIRMACIONES!$AW$90,1,0)</f>
        <v>1</v>
      </c>
      <c r="BE6" s="98">
        <f>IF(RESPUESTAS!BH4=AFIRMACIONES!$AX$90,1,0)</f>
        <v>1</v>
      </c>
      <c r="BF6" s="98">
        <f>IF(RESPUESTAS!BI4=AFIRMACIONES!$AY$90,1,0)</f>
        <v>1</v>
      </c>
      <c r="BG6" s="98">
        <f>IF(RESPUESTAS!BJ4=AFIRMACIONES!$AZ$90,1,0)</f>
        <v>1</v>
      </c>
      <c r="BH6" s="98">
        <f>IF(RESPUESTAS!BK4=AFIRMACIONES!$BA$90,1,0)</f>
        <v>1</v>
      </c>
      <c r="BI6" s="98">
        <f>IF(RESPUESTAS!BL4=AFIRMACIONES!$BB$90,1,0)</f>
        <v>1</v>
      </c>
      <c r="BJ6" s="98">
        <f>IF(RESPUESTAS!BM4=AFIRMACIONES!$BC$90,1,0)</f>
        <v>0</v>
      </c>
      <c r="BK6" s="98">
        <f>IF(RESPUESTAS!BN4=AFIRMACIONES!$BD$90,1,0)</f>
        <v>1</v>
      </c>
      <c r="BL6" s="98">
        <f>IF(RESPUESTAS!BO4=AFIRMACIONES!$BE$90,1,0)</f>
        <v>0</v>
      </c>
      <c r="BM6" s="98">
        <f>IF(RESPUESTAS!BP4=AFIRMACIONES!$BF$90,1,0)</f>
        <v>0</v>
      </c>
      <c r="BN6" s="98">
        <f>IF(RESPUESTAS!BQ4=AFIRMACIONES!$BG$90,1,0)</f>
        <v>0</v>
      </c>
      <c r="BO6" s="98">
        <f>IF(RESPUESTAS!BR4=AFIRMACIONES!$BH$90,1,0)</f>
        <v>1</v>
      </c>
      <c r="BP6" s="98">
        <f>IF(RESPUESTAS!BS4=AFIRMACIONES!$BI$90,1,0)</f>
        <v>1</v>
      </c>
      <c r="BQ6" s="98">
        <f>IF(RESPUESTAS!BT4=AFIRMACIONES!$BJ$90,1,0)</f>
        <v>1</v>
      </c>
      <c r="BR6" s="98">
        <f>IF(RESPUESTAS!BU4=AFIRMACIONES!$BK$90,1,0)</f>
        <v>1</v>
      </c>
      <c r="BS6" s="98">
        <f>IF(RESPUESTAS!BV4=AFIRMACIONES!$BL$90,1,0)</f>
        <v>1</v>
      </c>
      <c r="BT6" s="98">
        <f>IF(RESPUESTAS!BW4=AFIRMACIONES!$BM$90,1,0)</f>
        <v>0</v>
      </c>
      <c r="BU6" s="98">
        <f>IF(RESPUESTAS!BX4=AFIRMACIONES!$BN$90,1,0)</f>
        <v>1</v>
      </c>
      <c r="BV6" s="98">
        <f>IF(RESPUESTAS!BY4=AFIRMACIONES!$BO$90,1,0)</f>
        <v>0</v>
      </c>
      <c r="BW6" s="98">
        <f>IF(RESPUESTAS!BZ4=AFIRMACIONES!$BP$90,1,0)</f>
        <v>0</v>
      </c>
      <c r="BX6" s="98">
        <f>IF(RESPUESTAS!CA4=AFIRMACIONES!$BQ$90,1,0)</f>
        <v>0</v>
      </c>
      <c r="BY6" s="98">
        <f>IF(RESPUESTAS!CB4=AFIRMACIONES!$BR$90,1,0)</f>
        <v>0</v>
      </c>
      <c r="BZ6" s="98">
        <f>IF(RESPUESTAS!CC4=AFIRMACIONES!$BS$90,1,0)</f>
        <v>0</v>
      </c>
      <c r="CA6" s="98">
        <f>IF(RESPUESTAS!CD4=AFIRMACIONES!$BT$90,1,0)</f>
        <v>1</v>
      </c>
      <c r="CB6" s="98">
        <f>IF(RESPUESTAS!CE4=AFIRMACIONES!$BU$90,1,0)</f>
        <v>1</v>
      </c>
      <c r="CC6" s="98">
        <f>IF(RESPUESTAS!CF4=AFIRMACIONES!$BV$90,1,0)</f>
        <v>0</v>
      </c>
      <c r="CD6" s="98">
        <f>IF(RESPUESTAS!CG4=AFIRMACIONES!$BW$90,1,0)</f>
        <v>1</v>
      </c>
      <c r="CE6" s="98">
        <f>IF(RESPUESTAS!CH4=AFIRMACIONES!$BX$90,1,0)</f>
        <v>0</v>
      </c>
      <c r="CF6" s="98">
        <f>IF(RESPUESTAS!CI4=AFIRMACIONES!$BY$90,1,0)</f>
        <v>1</v>
      </c>
      <c r="CG6" s="98">
        <f>IF(RESPUESTAS!CJ4=AFIRMACIONES!$BZ$90,1,0)</f>
        <v>0</v>
      </c>
      <c r="CH6" s="98">
        <f>IF(RESPUESTAS!CK4=AFIRMACIONES!$CA$90,1,0)</f>
        <v>1</v>
      </c>
      <c r="CI6" s="98">
        <f>IF(RESPUESTAS!CL4=AFIRMACIONES!$CB$90,1,0)</f>
        <v>0</v>
      </c>
      <c r="CJ6" s="98">
        <f>IF(RESPUESTAS!CM4=AFIRMACIONES!$CC$90,1,0)</f>
        <v>0</v>
      </c>
      <c r="CL6" s="43"/>
      <c r="CM6" s="3"/>
    </row>
    <row r="7" spans="1:91" ht="13.5" thickBot="1" x14ac:dyDescent="0.25">
      <c r="A7" s="28" t="s">
        <v>97</v>
      </c>
      <c r="B7" s="33">
        <f>IF(RESPUESTAS!F5=MAESTRO!$B$2,MAESTRO!$A$2,MAESTRO!$A$3)</f>
        <v>1</v>
      </c>
      <c r="C7" s="34">
        <f>RESPUESTAS!E5</f>
        <v>24</v>
      </c>
      <c r="D7" s="34">
        <f>IF(RESPUESTAS!G5=MAESTRO!$B$7,MAESTRO!$A$7,IF(RESPUESTAS!G5=MAESTRO!$B$8,MAESTRO!$A$8,IF(RESPUESTAS!G5=MAESTRO!$B$9,MAESTRO!$A$9,IF(RESPUESTAS!G5=MAESTRO!$B$10,MAESTRO!$A$10,IF(RESPUESTAS!G5=MAESTRO!$B$11,MAESTRO!$A$11,IF(RESPUESTAS!G5=MAESTRO!$B$12,MAESTRO!$A$12,IF(RESPUESTAS!G5=MAESTRO!$B$13,MAESTRO!$A$13,IF(RESPUESTAS!G5=MAESTRO!$B$14,MAESTRO!$A$14))))))))</f>
        <v>8</v>
      </c>
      <c r="E7" s="34">
        <f>IF(RESPUESTAS!H5=MAESTRO!$B$17,MAESTRO!$A$17,IF(RESPUESTAS!H5=MAESTRO!$B$18,MAESTRO!$A$18,IF(RESPUESTAS!H5=MAESTRO!$B$19,MAESTRO!$A$19,IF(RESPUESTAS!H5=MAESTRO!$B$20,MAESTRO!$A$20,IF(RESPUESTAS!H5=MAESTRO!$B$21,MAESTRO!$A$21)))))</f>
        <v>3</v>
      </c>
      <c r="F7" s="34">
        <f>IF(RESPUESTAS!K5=MAESTRO!$B$35,MAESTRO!$A$35,IF(RESPUESTAS!K5=MAESTRO!$B$36,MAESTRO!$A$36,IF(RESPUESTAS!K5=MAESTRO!$B$37,MAESTRO!$A$37)))</f>
        <v>1</v>
      </c>
      <c r="G7" s="34">
        <f>IF(RESPUESTAS!J5=MAESTRO!$B$29,MAESTRO!$A$29,IF(RESPUESTAS!J5=MAESTRO!$B$30,MAESTRO!$A$30,IF(RESPUESTAS!J5=MAESTRO!$B$31,MAESTRO!$A$31,IF(RESPUESTAS!J5=MAESTRO!$B$32,MAESTRO!$A$32))))</f>
        <v>2</v>
      </c>
      <c r="H7" s="53">
        <f>IF(RESPUESTAS!K5=MAESTRO!$B$35,MAESTRO!$A$35,IF(RESPUESTAS!K5=MAESTRO!$B$36,2,3))</f>
        <v>1</v>
      </c>
      <c r="I7" s="54">
        <f>IF(RESPUESTAS!L5=AFIRMACIONES!$B$90,1,0)</f>
        <v>0</v>
      </c>
      <c r="J7" s="54">
        <f>IF(RESPUESTAS!M5=AFIRMACIONES!$C$90,1,0)</f>
        <v>0</v>
      </c>
      <c r="K7" s="54">
        <f>IF(RESPUESTAS!N5=AFIRMACIONES!$D$90,1,0)</f>
        <v>1</v>
      </c>
      <c r="L7" s="54">
        <f>IF(RESPUESTAS!O5=AFIRMACIONES!$E$90,1,0)</f>
        <v>1</v>
      </c>
      <c r="M7" s="54">
        <f>IF(RESPUESTAS!P5=AFIRMACIONES!$F$90,1,0)</f>
        <v>0</v>
      </c>
      <c r="N7" s="54">
        <f>IF(RESPUESTAS!Q5=AFIRMACIONES!$G$90,1,0)</f>
        <v>1</v>
      </c>
      <c r="O7" s="54">
        <f>IF(RESPUESTAS!R5=AFIRMACIONES!$H$90,1,0)</f>
        <v>0</v>
      </c>
      <c r="P7" s="54">
        <f>IF(RESPUESTAS!S5=AFIRMACIONES!$I$90,1,0)</f>
        <v>0</v>
      </c>
      <c r="Q7" s="54">
        <f>IF(RESPUESTAS!T5=AFIRMACIONES!$J$90,1,0)</f>
        <v>0</v>
      </c>
      <c r="R7" s="54">
        <f>IF(RESPUESTAS!U5=AFIRMACIONES!$K$90,1,0)</f>
        <v>1</v>
      </c>
      <c r="S7" s="54">
        <f>IF(RESPUESTAS!V5=AFIRMACIONES!$L$90,1,0)</f>
        <v>1</v>
      </c>
      <c r="T7" s="54">
        <f>IF(RESPUESTAS!W5=AFIRMACIONES!$M$90,1,0)</f>
        <v>1</v>
      </c>
      <c r="U7" s="54">
        <f>IF(RESPUESTAS!X5=AFIRMACIONES!$N$90,1,0)</f>
        <v>0</v>
      </c>
      <c r="V7" s="54">
        <f>IF(RESPUESTAS!Y5=AFIRMACIONES!$O$90,1,0)</f>
        <v>0</v>
      </c>
      <c r="W7" s="54">
        <f>IF(RESPUESTAS!Z5=AFIRMACIONES!$P$90,1,0)</f>
        <v>0</v>
      </c>
      <c r="X7" s="54">
        <f>IF(RESPUESTAS!AA5=AFIRMACIONES!$Q$90,1,0)</f>
        <v>0</v>
      </c>
      <c r="Y7" s="54">
        <f>IF(RESPUESTAS!AB5=AFIRMACIONES!$R$90,1,0)</f>
        <v>1</v>
      </c>
      <c r="Z7" s="54">
        <f>IF(RESPUESTAS!AC5=AFIRMACIONES!$S$90,1,0)</f>
        <v>0</v>
      </c>
      <c r="AA7" s="54">
        <f>IF(RESPUESTAS!AD5=AFIRMACIONES!$T$90,1,0)</f>
        <v>1</v>
      </c>
      <c r="AB7" s="54">
        <f>IF(RESPUESTAS!AE5=AFIRMACIONES!$U$90,1,0)</f>
        <v>1</v>
      </c>
      <c r="AC7" s="54">
        <f>IF(RESPUESTAS!AF5=AFIRMACIONES!$V$90,1,0)</f>
        <v>1</v>
      </c>
      <c r="AD7" s="54">
        <f>IF(RESPUESTAS!AG5=AFIRMACIONES!$W$90,1,0)</f>
        <v>0</v>
      </c>
      <c r="AE7" s="54">
        <f>IF(RESPUESTAS!AH5=AFIRMACIONES!$X$90,1,0)</f>
        <v>0</v>
      </c>
      <c r="AF7" s="54">
        <f>IF(RESPUESTAS!AI5=AFIRMACIONES!$Y$90,1,0)</f>
        <v>0</v>
      </c>
      <c r="AG7" s="54">
        <f>IF(RESPUESTAS!AJ5=AFIRMACIONES!$Z$90,1,0)</f>
        <v>0</v>
      </c>
      <c r="AH7" s="54">
        <f>IF(RESPUESTAS!AK5=AFIRMACIONES!$AA$90,1,0)</f>
        <v>0</v>
      </c>
      <c r="AI7" s="54">
        <f>IF(RESPUESTAS!AL5=AFIRMACIONES!$AB$90,1,0)</f>
        <v>0</v>
      </c>
      <c r="AJ7" s="54">
        <f>IF(RESPUESTAS!AM5=AFIRMACIONES!$AC$90,1,0)</f>
        <v>1</v>
      </c>
      <c r="AK7" s="54">
        <f>IF(RESPUESTAS!AN5=AFIRMACIONES!$AD$90,1,0)</f>
        <v>1</v>
      </c>
      <c r="AL7" s="54">
        <f>IF(RESPUESTAS!AO5=AFIRMACIONES!$AE$90,1,0)</f>
        <v>1</v>
      </c>
      <c r="AM7" s="54">
        <f>IF(RESPUESTAS!AP5=AFIRMACIONES!$AF$90,1,0)</f>
        <v>0</v>
      </c>
      <c r="AN7" s="54">
        <f>IF(RESPUESTAS!AQ5=AFIRMACIONES!$AG$90,1,0)</f>
        <v>0</v>
      </c>
      <c r="AO7" s="54">
        <f>IF(RESPUESTAS!AR5=AFIRMACIONES!$AH$90,1,0)</f>
        <v>1</v>
      </c>
      <c r="AP7" s="54">
        <f>IF(RESPUESTAS!AS5=AFIRMACIONES!$AI$90,1,0)</f>
        <v>0</v>
      </c>
      <c r="AQ7" s="54">
        <f>IF(RESPUESTAS!AT5=AFIRMACIONES!$AJ$90,1,0)</f>
        <v>1</v>
      </c>
      <c r="AR7" s="54">
        <f>IF(RESPUESTAS!AU5=AFIRMACIONES!$AK$90,1,0)</f>
        <v>1</v>
      </c>
      <c r="AS7" s="54">
        <f>IF(RESPUESTAS!AV5=AFIRMACIONES!$AL$90,1,0)</f>
        <v>0</v>
      </c>
      <c r="AT7" s="54">
        <f>IF(RESPUESTAS!AW5=AFIRMACIONES!$AM$90,1,0)</f>
        <v>0</v>
      </c>
      <c r="AU7" s="98">
        <f>IF(RESPUESTAS!AX5=AFIRMACIONES!$AN$90,1,0)</f>
        <v>0</v>
      </c>
      <c r="AV7" s="98">
        <f>IF(RESPUESTAS!AY5=AFIRMACIONES!$AO$90,1,0)</f>
        <v>1</v>
      </c>
      <c r="AW7" s="98">
        <f>IF(RESPUESTAS!AZ5=AFIRMACIONES!$AP$90,1,0)</f>
        <v>0</v>
      </c>
      <c r="AX7" s="98">
        <f>IF(RESPUESTAS!BA5=AFIRMACIONES!$AQ$90,1,0)</f>
        <v>0</v>
      </c>
      <c r="AY7" s="98">
        <f>IF(RESPUESTAS!BB5=AFIRMACIONES!$AR$90,1,0)</f>
        <v>0</v>
      </c>
      <c r="AZ7" s="98">
        <f>IF(RESPUESTAS!BC5=AFIRMACIONES!$AS$90,1,0)</f>
        <v>1</v>
      </c>
      <c r="BA7" s="98">
        <f>IF(RESPUESTAS!BD5=AFIRMACIONES!$AT$90,1,0)</f>
        <v>0</v>
      </c>
      <c r="BB7" s="98">
        <f>IF(RESPUESTAS!BE5=AFIRMACIONES!$AU$90,1,0)</f>
        <v>1</v>
      </c>
      <c r="BC7" s="98">
        <f>IF(RESPUESTAS!BF5=AFIRMACIONES!$AV$90,1,0)</f>
        <v>0</v>
      </c>
      <c r="BD7" s="98">
        <f>IF(RESPUESTAS!BG5=AFIRMACIONES!$AW$90,1,0)</f>
        <v>0</v>
      </c>
      <c r="BE7" s="98">
        <f>IF(RESPUESTAS!BH5=AFIRMACIONES!$AX$90,1,0)</f>
        <v>1</v>
      </c>
      <c r="BF7" s="98">
        <f>IF(RESPUESTAS!BI5=AFIRMACIONES!$AY$90,1,0)</f>
        <v>0</v>
      </c>
      <c r="BG7" s="98">
        <f>IF(RESPUESTAS!BJ5=AFIRMACIONES!$AZ$90,1,0)</f>
        <v>0</v>
      </c>
      <c r="BH7" s="98">
        <f>IF(RESPUESTAS!BK5=AFIRMACIONES!$BA$90,1,0)</f>
        <v>0</v>
      </c>
      <c r="BI7" s="98">
        <f>IF(RESPUESTAS!BL5=AFIRMACIONES!$BB$90,1,0)</f>
        <v>1</v>
      </c>
      <c r="BJ7" s="98">
        <f>IF(RESPUESTAS!BM5=AFIRMACIONES!$BC$90,1,0)</f>
        <v>0</v>
      </c>
      <c r="BK7" s="98">
        <f>IF(RESPUESTAS!BN5=AFIRMACIONES!$BD$90,1,0)</f>
        <v>0</v>
      </c>
      <c r="BL7" s="98">
        <f>IF(RESPUESTAS!BO5=AFIRMACIONES!$BE$90,1,0)</f>
        <v>1</v>
      </c>
      <c r="BM7" s="98">
        <f>IF(RESPUESTAS!BP5=AFIRMACIONES!$BF$90,1,0)</f>
        <v>0</v>
      </c>
      <c r="BN7" s="98">
        <f>IF(RESPUESTAS!BQ5=AFIRMACIONES!$BG$90,1,0)</f>
        <v>1</v>
      </c>
      <c r="BO7" s="98">
        <f>IF(RESPUESTAS!BR5=AFIRMACIONES!$BH$90,1,0)</f>
        <v>0</v>
      </c>
      <c r="BP7" s="98">
        <f>IF(RESPUESTAS!BS5=AFIRMACIONES!$BI$90,1,0)</f>
        <v>0</v>
      </c>
      <c r="BQ7" s="98">
        <f>IF(RESPUESTAS!BT5=AFIRMACIONES!$BJ$90,1,0)</f>
        <v>0</v>
      </c>
      <c r="BR7" s="98">
        <f>IF(RESPUESTAS!BU5=AFIRMACIONES!$BK$90,1,0)</f>
        <v>0</v>
      </c>
      <c r="BS7" s="98">
        <f>IF(RESPUESTAS!BV5=AFIRMACIONES!$BL$90,1,0)</f>
        <v>0</v>
      </c>
      <c r="BT7" s="98">
        <f>IF(RESPUESTAS!BW5=AFIRMACIONES!$BM$90,1,0)</f>
        <v>1</v>
      </c>
      <c r="BU7" s="98">
        <f>IF(RESPUESTAS!BX5=AFIRMACIONES!$BN$90,1,0)</f>
        <v>1</v>
      </c>
      <c r="BV7" s="98">
        <f>IF(RESPUESTAS!BY5=AFIRMACIONES!$BO$90,1,0)</f>
        <v>0</v>
      </c>
      <c r="BW7" s="98">
        <f>IF(RESPUESTAS!BZ5=AFIRMACIONES!$BP$90,1,0)</f>
        <v>1</v>
      </c>
      <c r="BX7" s="98">
        <f>IF(RESPUESTAS!CA5=AFIRMACIONES!$BQ$90,1,0)</f>
        <v>0</v>
      </c>
      <c r="BY7" s="98">
        <f>IF(RESPUESTAS!CB5=AFIRMACIONES!$BR$90,1,0)</f>
        <v>0</v>
      </c>
      <c r="BZ7" s="98">
        <f>IF(RESPUESTAS!CC5=AFIRMACIONES!$BS$90,1,0)</f>
        <v>1</v>
      </c>
      <c r="CA7" s="98">
        <f>IF(RESPUESTAS!CD5=AFIRMACIONES!$BT$90,1,0)</f>
        <v>0</v>
      </c>
      <c r="CB7" s="98">
        <f>IF(RESPUESTAS!CE5=AFIRMACIONES!$BU$90,1,0)</f>
        <v>1</v>
      </c>
      <c r="CC7" s="98">
        <f>IF(RESPUESTAS!CF5=AFIRMACIONES!$BV$90,1,0)</f>
        <v>1</v>
      </c>
      <c r="CD7" s="98">
        <f>IF(RESPUESTAS!CG5=AFIRMACIONES!$BW$90,1,0)</f>
        <v>0</v>
      </c>
      <c r="CE7" s="98">
        <f>IF(RESPUESTAS!CH5=AFIRMACIONES!$BX$90,1,0)</f>
        <v>1</v>
      </c>
      <c r="CF7" s="98">
        <f>IF(RESPUESTAS!CI5=AFIRMACIONES!$BY$90,1,0)</f>
        <v>0</v>
      </c>
      <c r="CG7" s="98">
        <f>IF(RESPUESTAS!CJ5=AFIRMACIONES!$BZ$90,1,0)</f>
        <v>0</v>
      </c>
      <c r="CH7" s="98">
        <f>IF(RESPUESTAS!CK5=AFIRMACIONES!$CA$90,1,0)</f>
        <v>1</v>
      </c>
      <c r="CI7" s="98">
        <f>IF(RESPUESTAS!CL5=AFIRMACIONES!$CB$90,1,0)</f>
        <v>1</v>
      </c>
      <c r="CJ7" s="98">
        <f>IF(RESPUESTAS!CM5=AFIRMACIONES!$CC$90,1,0)</f>
        <v>1</v>
      </c>
      <c r="CL7" s="43"/>
      <c r="CM7" s="3"/>
    </row>
    <row r="8" spans="1:91" ht="13.5" thickBot="1" x14ac:dyDescent="0.25">
      <c r="A8" s="28" t="s">
        <v>98</v>
      </c>
      <c r="B8" s="33">
        <f>IF(RESPUESTAS!F6=MAESTRO!$B$2,MAESTRO!$A$2,MAESTRO!$A$3)</f>
        <v>1</v>
      </c>
      <c r="C8" s="34">
        <f>RESPUESTAS!E6</f>
        <v>56</v>
      </c>
      <c r="D8" s="34">
        <f>IF(RESPUESTAS!G6=MAESTRO!$B$7,MAESTRO!$A$7,IF(RESPUESTAS!G6=MAESTRO!$B$8,MAESTRO!$A$8,IF(RESPUESTAS!G6=MAESTRO!$B$9,MAESTRO!$A$9,IF(RESPUESTAS!G6=MAESTRO!$B$10,MAESTRO!$A$10,IF(RESPUESTAS!G6=MAESTRO!$B$11,MAESTRO!$A$11,IF(RESPUESTAS!G6=MAESTRO!$B$12,MAESTRO!$A$12,IF(RESPUESTAS!G6=MAESTRO!$B$13,MAESTRO!$A$13,IF(RESPUESTAS!G6=MAESTRO!$B$14,MAESTRO!$A$14))))))))</f>
        <v>5</v>
      </c>
      <c r="E8" s="34">
        <f>IF(RESPUESTAS!H6=MAESTRO!$B$17,MAESTRO!$A$17,IF(RESPUESTAS!H6=MAESTRO!$B$18,MAESTRO!$A$18,IF(RESPUESTAS!H6=MAESTRO!$B$19,MAESTRO!$A$19,IF(RESPUESTAS!H6=MAESTRO!$B$20,MAESTRO!$A$20,IF(RESPUESTAS!H6=MAESTRO!$B$21,MAESTRO!$A$21)))))</f>
        <v>3</v>
      </c>
      <c r="F8" s="34">
        <f>IF(RESPUESTAS!K6=MAESTRO!$B$35,MAESTRO!$A$35,IF(RESPUESTAS!K6=MAESTRO!$B$36,MAESTRO!$A$36,IF(RESPUESTAS!K6=MAESTRO!$B$37,MAESTRO!$A$37)))</f>
        <v>1</v>
      </c>
      <c r="G8" s="34">
        <f>IF(RESPUESTAS!J6=MAESTRO!$B$29,MAESTRO!$A$29,IF(RESPUESTAS!J6=MAESTRO!$B$30,MAESTRO!$A$30,IF(RESPUESTAS!J6=MAESTRO!$B$31,MAESTRO!$A$31,IF(RESPUESTAS!J6=MAESTRO!$B$32,MAESTRO!$A$32))))</f>
        <v>2</v>
      </c>
      <c r="H8" s="53">
        <f>IF(RESPUESTAS!K6=MAESTRO!$B$35,MAESTRO!$A$35,IF(RESPUESTAS!K6=MAESTRO!$B$36,2,3))</f>
        <v>1</v>
      </c>
      <c r="I8" s="54">
        <f>IF(RESPUESTAS!L6=AFIRMACIONES!$B$90,1,0)</f>
        <v>1</v>
      </c>
      <c r="J8" s="54">
        <f>IF(RESPUESTAS!M6=AFIRMACIONES!$C$90,1,0)</f>
        <v>1</v>
      </c>
      <c r="K8" s="54">
        <f>IF(RESPUESTAS!N6=AFIRMACIONES!$D$90,1,0)</f>
        <v>1</v>
      </c>
      <c r="L8" s="54">
        <f>IF(RESPUESTAS!O6=AFIRMACIONES!$E$90,1,0)</f>
        <v>0</v>
      </c>
      <c r="M8" s="54">
        <f>IF(RESPUESTAS!P6=AFIRMACIONES!$F$90,1,0)</f>
        <v>1</v>
      </c>
      <c r="N8" s="54">
        <f>IF(RESPUESTAS!Q6=AFIRMACIONES!$G$90,1,0)</f>
        <v>1</v>
      </c>
      <c r="O8" s="54">
        <f>IF(RESPUESTAS!R6=AFIRMACIONES!$H$90,1,0)</f>
        <v>1</v>
      </c>
      <c r="P8" s="54">
        <f>IF(RESPUESTAS!S6=AFIRMACIONES!$I$90,1,0)</f>
        <v>1</v>
      </c>
      <c r="Q8" s="54">
        <f>IF(RESPUESTAS!T6=AFIRMACIONES!$J$90,1,0)</f>
        <v>1</v>
      </c>
      <c r="R8" s="54">
        <f>IF(RESPUESTAS!U6=AFIRMACIONES!$K$90,1,0)</f>
        <v>1</v>
      </c>
      <c r="S8" s="54">
        <f>IF(RESPUESTAS!V6=AFIRMACIONES!$L$90,1,0)</f>
        <v>1</v>
      </c>
      <c r="T8" s="54">
        <f>IF(RESPUESTAS!W6=AFIRMACIONES!$M$90,1,0)</f>
        <v>0</v>
      </c>
      <c r="U8" s="54">
        <f>IF(RESPUESTAS!X6=AFIRMACIONES!$N$90,1,0)</f>
        <v>1</v>
      </c>
      <c r="V8" s="54">
        <f>IF(RESPUESTAS!Y6=AFIRMACIONES!$O$90,1,0)</f>
        <v>1</v>
      </c>
      <c r="W8" s="54">
        <f>IF(RESPUESTAS!Z6=AFIRMACIONES!$P$90,1,0)</f>
        <v>1</v>
      </c>
      <c r="X8" s="54">
        <f>IF(RESPUESTAS!AA6=AFIRMACIONES!$Q$90,1,0)</f>
        <v>1</v>
      </c>
      <c r="Y8" s="54">
        <f>IF(RESPUESTAS!AB6=AFIRMACIONES!$R$90,1,0)</f>
        <v>1</v>
      </c>
      <c r="Z8" s="54">
        <f>IF(RESPUESTAS!AC6=AFIRMACIONES!$S$90,1,0)</f>
        <v>1</v>
      </c>
      <c r="AA8" s="54">
        <f>IF(RESPUESTAS!AD6=AFIRMACIONES!$T$90,1,0)</f>
        <v>1</v>
      </c>
      <c r="AB8" s="54">
        <f>IF(RESPUESTAS!AE6=AFIRMACIONES!$U$90,1,0)</f>
        <v>1</v>
      </c>
      <c r="AC8" s="54">
        <f>IF(RESPUESTAS!AF6=AFIRMACIONES!$V$90,1,0)</f>
        <v>1</v>
      </c>
      <c r="AD8" s="54">
        <f>IF(RESPUESTAS!AG6=AFIRMACIONES!$W$90,1,0)</f>
        <v>0</v>
      </c>
      <c r="AE8" s="54">
        <f>IF(RESPUESTAS!AH6=AFIRMACIONES!$X$90,1,0)</f>
        <v>0</v>
      </c>
      <c r="AF8" s="54">
        <f>IF(RESPUESTAS!AI6=AFIRMACIONES!$Y$90,1,0)</f>
        <v>1</v>
      </c>
      <c r="AG8" s="54">
        <f>IF(RESPUESTAS!AJ6=AFIRMACIONES!$Z$90,1,0)</f>
        <v>0</v>
      </c>
      <c r="AH8" s="54">
        <f>IF(RESPUESTAS!AK6=AFIRMACIONES!$AA$90,1,0)</f>
        <v>1</v>
      </c>
      <c r="AI8" s="54">
        <f>IF(RESPUESTAS!AL6=AFIRMACIONES!$AB$90,1,0)</f>
        <v>1</v>
      </c>
      <c r="AJ8" s="54">
        <f>IF(RESPUESTAS!AM6=AFIRMACIONES!$AC$90,1,0)</f>
        <v>1</v>
      </c>
      <c r="AK8" s="54">
        <f>IF(RESPUESTAS!AN6=AFIRMACIONES!$AD$90,1,0)</f>
        <v>1</v>
      </c>
      <c r="AL8" s="54">
        <f>IF(RESPUESTAS!AO6=AFIRMACIONES!$AE$90,1,0)</f>
        <v>0</v>
      </c>
      <c r="AM8" s="54">
        <f>IF(RESPUESTAS!AP6=AFIRMACIONES!$AF$90,1,0)</f>
        <v>1</v>
      </c>
      <c r="AN8" s="54">
        <f>IF(RESPUESTAS!AQ6=AFIRMACIONES!$AG$90,1,0)</f>
        <v>0</v>
      </c>
      <c r="AO8" s="54">
        <f>IF(RESPUESTAS!AR6=AFIRMACIONES!$AH$90,1,0)</f>
        <v>0</v>
      </c>
      <c r="AP8" s="54">
        <f>IF(RESPUESTAS!AS6=AFIRMACIONES!$AI$90,1,0)</f>
        <v>1</v>
      </c>
      <c r="AQ8" s="54">
        <f>IF(RESPUESTAS!AT6=AFIRMACIONES!$AJ$90,1,0)</f>
        <v>0</v>
      </c>
      <c r="AR8" s="54">
        <f>IF(RESPUESTAS!AU6=AFIRMACIONES!$AK$90,1,0)</f>
        <v>0</v>
      </c>
      <c r="AS8" s="54">
        <f>IF(RESPUESTAS!AV6=AFIRMACIONES!$AL$90,1,0)</f>
        <v>0</v>
      </c>
      <c r="AT8" s="54">
        <f>IF(RESPUESTAS!AW6=AFIRMACIONES!$AM$90,1,0)</f>
        <v>1</v>
      </c>
      <c r="AU8" s="98">
        <f>IF(RESPUESTAS!AX6=AFIRMACIONES!$AN$90,1,0)</f>
        <v>1</v>
      </c>
      <c r="AV8" s="98">
        <f>IF(RESPUESTAS!AY6=AFIRMACIONES!$AO$90,1,0)</f>
        <v>1</v>
      </c>
      <c r="AW8" s="98">
        <f>IF(RESPUESTAS!AZ6=AFIRMACIONES!$AP$90,1,0)</f>
        <v>1</v>
      </c>
      <c r="AX8" s="98">
        <f>IF(RESPUESTAS!BA6=AFIRMACIONES!$AQ$90,1,0)</f>
        <v>1</v>
      </c>
      <c r="AY8" s="98">
        <f>IF(RESPUESTAS!BB6=AFIRMACIONES!$AR$90,1,0)</f>
        <v>1</v>
      </c>
      <c r="AZ8" s="98">
        <f>IF(RESPUESTAS!BC6=AFIRMACIONES!$AS$90,1,0)</f>
        <v>0</v>
      </c>
      <c r="BA8" s="98">
        <f>IF(RESPUESTAS!BD6=AFIRMACIONES!$AT$90,1,0)</f>
        <v>1</v>
      </c>
      <c r="BB8" s="98">
        <f>IF(RESPUESTAS!BE6=AFIRMACIONES!$AU$90,1,0)</f>
        <v>1</v>
      </c>
      <c r="BC8" s="98">
        <f>IF(RESPUESTAS!BF6=AFIRMACIONES!$AV$90,1,0)</f>
        <v>1</v>
      </c>
      <c r="BD8" s="98">
        <f>IF(RESPUESTAS!BG6=AFIRMACIONES!$AW$90,1,0)</f>
        <v>1</v>
      </c>
      <c r="BE8" s="98">
        <f>IF(RESPUESTAS!BH6=AFIRMACIONES!$AX$90,1,0)</f>
        <v>1</v>
      </c>
      <c r="BF8" s="98">
        <f>IF(RESPUESTAS!BI6=AFIRMACIONES!$AY$90,1,0)</f>
        <v>1</v>
      </c>
      <c r="BG8" s="98">
        <f>IF(RESPUESTAS!BJ6=AFIRMACIONES!$AZ$90,1,0)</f>
        <v>1</v>
      </c>
      <c r="BH8" s="98">
        <f>IF(RESPUESTAS!BK6=AFIRMACIONES!$BA$90,1,0)</f>
        <v>1</v>
      </c>
      <c r="BI8" s="98">
        <f>IF(RESPUESTAS!BL6=AFIRMACIONES!$BB$90,1,0)</f>
        <v>0</v>
      </c>
      <c r="BJ8" s="98">
        <f>IF(RESPUESTAS!BM6=AFIRMACIONES!$BC$90,1,0)</f>
        <v>1</v>
      </c>
      <c r="BK8" s="98">
        <f>IF(RESPUESTAS!BN6=AFIRMACIONES!$BD$90,1,0)</f>
        <v>1</v>
      </c>
      <c r="BL8" s="98">
        <f>IF(RESPUESTAS!BO6=AFIRMACIONES!$BE$90,1,0)</f>
        <v>0</v>
      </c>
      <c r="BM8" s="98">
        <f>IF(RESPUESTAS!BP6=AFIRMACIONES!$BF$90,1,0)</f>
        <v>0</v>
      </c>
      <c r="BN8" s="98">
        <f>IF(RESPUESTAS!BQ6=AFIRMACIONES!$BG$90,1,0)</f>
        <v>1</v>
      </c>
      <c r="BO8" s="98">
        <f>IF(RESPUESTAS!BR6=AFIRMACIONES!$BH$90,1,0)</f>
        <v>1</v>
      </c>
      <c r="BP8" s="98">
        <f>IF(RESPUESTAS!BS6=AFIRMACIONES!$BI$90,1,0)</f>
        <v>1</v>
      </c>
      <c r="BQ8" s="98">
        <f>IF(RESPUESTAS!BT6=AFIRMACIONES!$BJ$90,1,0)</f>
        <v>1</v>
      </c>
      <c r="BR8" s="98">
        <f>IF(RESPUESTAS!BU6=AFIRMACIONES!$BK$90,1,0)</f>
        <v>1</v>
      </c>
      <c r="BS8" s="98">
        <f>IF(RESPUESTAS!BV6=AFIRMACIONES!$BL$90,1,0)</f>
        <v>1</v>
      </c>
      <c r="BT8" s="98">
        <f>IF(RESPUESTAS!BW6=AFIRMACIONES!$BM$90,1,0)</f>
        <v>1</v>
      </c>
      <c r="BU8" s="98">
        <f>IF(RESPUESTAS!BX6=AFIRMACIONES!$BN$90,1,0)</f>
        <v>1</v>
      </c>
      <c r="BV8" s="98">
        <f>IF(RESPUESTAS!BY6=AFIRMACIONES!$BO$90,1,0)</f>
        <v>0</v>
      </c>
      <c r="BW8" s="98">
        <f>IF(RESPUESTAS!BZ6=AFIRMACIONES!$BP$90,1,0)</f>
        <v>0</v>
      </c>
      <c r="BX8" s="98">
        <f>IF(RESPUESTAS!CA6=AFIRMACIONES!$BQ$90,1,0)</f>
        <v>0</v>
      </c>
      <c r="BY8" s="98">
        <f>IF(RESPUESTAS!CB6=AFIRMACIONES!$BR$90,1,0)</f>
        <v>0</v>
      </c>
      <c r="BZ8" s="98">
        <f>IF(RESPUESTAS!CC6=AFIRMACIONES!$BS$90,1,0)</f>
        <v>1</v>
      </c>
      <c r="CA8" s="98">
        <f>IF(RESPUESTAS!CD6=AFIRMACIONES!$BT$90,1,0)</f>
        <v>0</v>
      </c>
      <c r="CB8" s="98">
        <f>IF(RESPUESTAS!CE6=AFIRMACIONES!$BU$90,1,0)</f>
        <v>1</v>
      </c>
      <c r="CC8" s="98">
        <f>IF(RESPUESTAS!CF6=AFIRMACIONES!$BV$90,1,0)</f>
        <v>1</v>
      </c>
      <c r="CD8" s="98">
        <f>IF(RESPUESTAS!CG6=AFIRMACIONES!$BW$90,1,0)</f>
        <v>1</v>
      </c>
      <c r="CE8" s="98">
        <f>IF(RESPUESTAS!CH6=AFIRMACIONES!$BX$90,1,0)</f>
        <v>1</v>
      </c>
      <c r="CF8" s="98">
        <f>IF(RESPUESTAS!CI6=AFIRMACIONES!$BY$90,1,0)</f>
        <v>1</v>
      </c>
      <c r="CG8" s="98">
        <f>IF(RESPUESTAS!CJ6=AFIRMACIONES!$BZ$90,1,0)</f>
        <v>1</v>
      </c>
      <c r="CH8" s="98">
        <f>IF(RESPUESTAS!CK6=AFIRMACIONES!$CA$90,1,0)</f>
        <v>1</v>
      </c>
      <c r="CI8" s="98">
        <f>IF(RESPUESTAS!CL6=AFIRMACIONES!$CB$90,1,0)</f>
        <v>1</v>
      </c>
      <c r="CJ8" s="98">
        <f>IF(RESPUESTAS!CM6=AFIRMACIONES!$CC$90,1,0)</f>
        <v>1</v>
      </c>
      <c r="CL8" s="43"/>
      <c r="CM8" s="3"/>
    </row>
    <row r="9" spans="1:91" ht="13.5" thickBot="1" x14ac:dyDescent="0.25">
      <c r="A9" s="28" t="s">
        <v>99</v>
      </c>
      <c r="B9" s="33">
        <f>IF(RESPUESTAS!F7=MAESTRO!$B$2,MAESTRO!$A$2,MAESTRO!$A$3)</f>
        <v>2</v>
      </c>
      <c r="C9" s="34">
        <f>RESPUESTAS!E7</f>
        <v>34</v>
      </c>
      <c r="D9" s="34">
        <f>IF(RESPUESTAS!G7=MAESTRO!$B$7,MAESTRO!$A$7,IF(RESPUESTAS!G7=MAESTRO!$B$8,MAESTRO!$A$8,IF(RESPUESTAS!G7=MAESTRO!$B$9,MAESTRO!$A$9,IF(RESPUESTAS!G7=MAESTRO!$B$10,MAESTRO!$A$10,IF(RESPUESTAS!G7=MAESTRO!$B$11,MAESTRO!$A$11,IF(RESPUESTAS!G7=MAESTRO!$B$12,MAESTRO!$A$12,IF(RESPUESTAS!G7=MAESTRO!$B$13,MAESTRO!$A$13,IF(RESPUESTAS!G7=MAESTRO!$B$14,MAESTRO!$A$14))))))))</f>
        <v>8</v>
      </c>
      <c r="E9" s="34">
        <f>IF(RESPUESTAS!H7=MAESTRO!$B$17,MAESTRO!$A$17,IF(RESPUESTAS!H7=MAESTRO!$B$18,MAESTRO!$A$18,IF(RESPUESTAS!H7=MAESTRO!$B$19,MAESTRO!$A$19,IF(RESPUESTAS!H7=MAESTRO!$B$20,MAESTRO!$A$20,IF(RESPUESTAS!H7=MAESTRO!$B$21,MAESTRO!$A$21)))))</f>
        <v>1</v>
      </c>
      <c r="F9" s="34">
        <f>IF(RESPUESTAS!K7=MAESTRO!$B$35,MAESTRO!$A$35,IF(RESPUESTAS!K7=MAESTRO!$B$36,MAESTRO!$A$36,IF(RESPUESTAS!K7=MAESTRO!$B$37,MAESTRO!$A$37)))</f>
        <v>2</v>
      </c>
      <c r="G9" s="34">
        <f>IF(RESPUESTAS!J7=MAESTRO!$B$29,MAESTRO!$A$29,IF(RESPUESTAS!J7=MAESTRO!$B$30,MAESTRO!$A$30,IF(RESPUESTAS!J7=MAESTRO!$B$31,MAESTRO!$A$31,IF(RESPUESTAS!J7=MAESTRO!$B$32,MAESTRO!$A$32))))</f>
        <v>2</v>
      </c>
      <c r="H9" s="53">
        <f>IF(RESPUESTAS!K7=MAESTRO!$B$35,MAESTRO!$A$35,IF(RESPUESTAS!K7=MAESTRO!$B$36,2,3))</f>
        <v>2</v>
      </c>
      <c r="I9" s="54">
        <f>IF(RESPUESTAS!L7=AFIRMACIONES!$B$90,1,0)</f>
        <v>1</v>
      </c>
      <c r="J9" s="54">
        <f>IF(RESPUESTAS!M7=AFIRMACIONES!$C$90,1,0)</f>
        <v>1</v>
      </c>
      <c r="K9" s="54">
        <f>IF(RESPUESTAS!N7=AFIRMACIONES!$D$90,1,0)</f>
        <v>1</v>
      </c>
      <c r="L9" s="54">
        <f>IF(RESPUESTAS!O7=AFIRMACIONES!$E$90,1,0)</f>
        <v>1</v>
      </c>
      <c r="M9" s="54">
        <f>IF(RESPUESTAS!P7=AFIRMACIONES!$F$90,1,0)</f>
        <v>1</v>
      </c>
      <c r="N9" s="54">
        <f>IF(RESPUESTAS!Q7=AFIRMACIONES!$G$90,1,0)</f>
        <v>0</v>
      </c>
      <c r="O9" s="54">
        <f>IF(RESPUESTAS!R7=AFIRMACIONES!$H$90,1,0)</f>
        <v>0</v>
      </c>
      <c r="P9" s="54">
        <f>IF(RESPUESTAS!S7=AFIRMACIONES!$I$90,1,0)</f>
        <v>1</v>
      </c>
      <c r="Q9" s="54">
        <f>IF(RESPUESTAS!T7=AFIRMACIONES!$J$90,1,0)</f>
        <v>1</v>
      </c>
      <c r="R9" s="54">
        <f>IF(RESPUESTAS!U7=AFIRMACIONES!$K$90,1,0)</f>
        <v>1</v>
      </c>
      <c r="S9" s="54">
        <f>IF(RESPUESTAS!V7=AFIRMACIONES!$L$90,1,0)</f>
        <v>1</v>
      </c>
      <c r="T9" s="54">
        <f>IF(RESPUESTAS!W7=AFIRMACIONES!$M$90,1,0)</f>
        <v>1</v>
      </c>
      <c r="U9" s="54">
        <f>IF(RESPUESTAS!X7=AFIRMACIONES!$N$90,1,0)</f>
        <v>1</v>
      </c>
      <c r="V9" s="54">
        <f>IF(RESPUESTAS!Y7=AFIRMACIONES!$O$90,1,0)</f>
        <v>1</v>
      </c>
      <c r="W9" s="54">
        <f>IF(RESPUESTAS!Z7=AFIRMACIONES!$P$90,1,0)</f>
        <v>1</v>
      </c>
      <c r="X9" s="54">
        <f>IF(RESPUESTAS!AA7=AFIRMACIONES!$Q$90,1,0)</f>
        <v>1</v>
      </c>
      <c r="Y9" s="54">
        <f>IF(RESPUESTAS!AB7=AFIRMACIONES!$R$90,1,0)</f>
        <v>1</v>
      </c>
      <c r="Z9" s="54">
        <f>IF(RESPUESTAS!AC7=AFIRMACIONES!$S$90,1,0)</f>
        <v>1</v>
      </c>
      <c r="AA9" s="54">
        <f>IF(RESPUESTAS!AD7=AFIRMACIONES!$T$90,1,0)</f>
        <v>1</v>
      </c>
      <c r="AB9" s="54">
        <f>IF(RESPUESTAS!AE7=AFIRMACIONES!$U$90,1,0)</f>
        <v>1</v>
      </c>
      <c r="AC9" s="54">
        <f>IF(RESPUESTAS!AF7=AFIRMACIONES!$V$90,1,0)</f>
        <v>1</v>
      </c>
      <c r="AD9" s="54">
        <f>IF(RESPUESTAS!AG7=AFIRMACIONES!$W$90,1,0)</f>
        <v>1</v>
      </c>
      <c r="AE9" s="54">
        <f>IF(RESPUESTAS!AH7=AFIRMACIONES!$X$90,1,0)</f>
        <v>0</v>
      </c>
      <c r="AF9" s="54">
        <f>IF(RESPUESTAS!AI7=AFIRMACIONES!$Y$90,1,0)</f>
        <v>1</v>
      </c>
      <c r="AG9" s="54">
        <f>IF(RESPUESTAS!AJ7=AFIRMACIONES!$Z$90,1,0)</f>
        <v>1</v>
      </c>
      <c r="AH9" s="54">
        <f>IF(RESPUESTAS!AK7=AFIRMACIONES!$AA$90,1,0)</f>
        <v>1</v>
      </c>
      <c r="AI9" s="54">
        <f>IF(RESPUESTAS!AL7=AFIRMACIONES!$AB$90,1,0)</f>
        <v>1</v>
      </c>
      <c r="AJ9" s="54">
        <f>IF(RESPUESTAS!AM7=AFIRMACIONES!$AC$90,1,0)</f>
        <v>1</v>
      </c>
      <c r="AK9" s="54">
        <f>IF(RESPUESTAS!AN7=AFIRMACIONES!$AD$90,1,0)</f>
        <v>1</v>
      </c>
      <c r="AL9" s="54">
        <f>IF(RESPUESTAS!AO7=AFIRMACIONES!$AE$90,1,0)</f>
        <v>1</v>
      </c>
      <c r="AM9" s="54">
        <f>IF(RESPUESTAS!AP7=AFIRMACIONES!$AF$90,1,0)</f>
        <v>1</v>
      </c>
      <c r="AN9" s="54">
        <f>IF(RESPUESTAS!AQ7=AFIRMACIONES!$AG$90,1,0)</f>
        <v>1</v>
      </c>
      <c r="AO9" s="54">
        <f>IF(RESPUESTAS!AR7=AFIRMACIONES!$AH$90,1,0)</f>
        <v>1</v>
      </c>
      <c r="AP9" s="54">
        <f>IF(RESPUESTAS!AS7=AFIRMACIONES!$AI$90,1,0)</f>
        <v>1</v>
      </c>
      <c r="AQ9" s="54">
        <f>IF(RESPUESTAS!AT7=AFIRMACIONES!$AJ$90,1,0)</f>
        <v>1</v>
      </c>
      <c r="AR9" s="54">
        <f>IF(RESPUESTAS!AU7=AFIRMACIONES!$AK$90,1,0)</f>
        <v>1</v>
      </c>
      <c r="AS9" s="54">
        <f>IF(RESPUESTAS!AV7=AFIRMACIONES!$AL$90,1,0)</f>
        <v>1</v>
      </c>
      <c r="AT9" s="54">
        <f>IF(RESPUESTAS!AW7=AFIRMACIONES!$AM$90,1,0)</f>
        <v>0</v>
      </c>
      <c r="AU9" s="98">
        <f>IF(RESPUESTAS!AX7=AFIRMACIONES!$AN$90,1,0)</f>
        <v>1</v>
      </c>
      <c r="AV9" s="98">
        <f>IF(RESPUESTAS!AY7=AFIRMACIONES!$AO$90,1,0)</f>
        <v>1</v>
      </c>
      <c r="AW9" s="98">
        <f>IF(RESPUESTAS!AZ7=AFIRMACIONES!$AP$90,1,0)</f>
        <v>1</v>
      </c>
      <c r="AX9" s="98">
        <f>IF(RESPUESTAS!BA7=AFIRMACIONES!$AQ$90,1,0)</f>
        <v>0</v>
      </c>
      <c r="AY9" s="98">
        <f>IF(RESPUESTAS!BB7=AFIRMACIONES!$AR$90,1,0)</f>
        <v>1</v>
      </c>
      <c r="AZ9" s="98">
        <f>IF(RESPUESTAS!BC7=AFIRMACIONES!$AS$90,1,0)</f>
        <v>1</v>
      </c>
      <c r="BA9" s="98">
        <f>IF(RESPUESTAS!BD7=AFIRMACIONES!$AT$90,1,0)</f>
        <v>1</v>
      </c>
      <c r="BB9" s="98">
        <f>IF(RESPUESTAS!BE7=AFIRMACIONES!$AU$90,1,0)</f>
        <v>1</v>
      </c>
      <c r="BC9" s="98">
        <f>IF(RESPUESTAS!BF7=AFIRMACIONES!$AV$90,1,0)</f>
        <v>0</v>
      </c>
      <c r="BD9" s="98">
        <f>IF(RESPUESTAS!BG7=AFIRMACIONES!$AW$90,1,0)</f>
        <v>1</v>
      </c>
      <c r="BE9" s="98">
        <f>IF(RESPUESTAS!BH7=AFIRMACIONES!$AX$90,1,0)</f>
        <v>0</v>
      </c>
      <c r="BF9" s="98">
        <f>IF(RESPUESTAS!BI7=AFIRMACIONES!$AY$90,1,0)</f>
        <v>1</v>
      </c>
      <c r="BG9" s="98">
        <f>IF(RESPUESTAS!BJ7=AFIRMACIONES!$AZ$90,1,0)</f>
        <v>1</v>
      </c>
      <c r="BH9" s="98">
        <f>IF(RESPUESTAS!BK7=AFIRMACIONES!$BA$90,1,0)</f>
        <v>1</v>
      </c>
      <c r="BI9" s="98">
        <f>IF(RESPUESTAS!BL7=AFIRMACIONES!$BB$90,1,0)</f>
        <v>0</v>
      </c>
      <c r="BJ9" s="98">
        <f>IF(RESPUESTAS!BM7=AFIRMACIONES!$BC$90,1,0)</f>
        <v>1</v>
      </c>
      <c r="BK9" s="98">
        <f>IF(RESPUESTAS!BN7=AFIRMACIONES!$BD$90,1,0)</f>
        <v>1</v>
      </c>
      <c r="BL9" s="98">
        <f>IF(RESPUESTAS!BO7=AFIRMACIONES!$BE$90,1,0)</f>
        <v>0</v>
      </c>
      <c r="BM9" s="98">
        <f>IF(RESPUESTAS!BP7=AFIRMACIONES!$BF$90,1,0)</f>
        <v>0</v>
      </c>
      <c r="BN9" s="98">
        <f>IF(RESPUESTAS!BQ7=AFIRMACIONES!$BG$90,1,0)</f>
        <v>1</v>
      </c>
      <c r="BO9" s="98">
        <f>IF(RESPUESTAS!BR7=AFIRMACIONES!$BH$90,1,0)</f>
        <v>1</v>
      </c>
      <c r="BP9" s="98">
        <f>IF(RESPUESTAS!BS7=AFIRMACIONES!$BI$90,1,0)</f>
        <v>1</v>
      </c>
      <c r="BQ9" s="98">
        <f>IF(RESPUESTAS!BT7=AFIRMACIONES!$BJ$90,1,0)</f>
        <v>0</v>
      </c>
      <c r="BR9" s="98">
        <f>IF(RESPUESTAS!BU7=AFIRMACIONES!$BK$90,1,0)</f>
        <v>1</v>
      </c>
      <c r="BS9" s="98">
        <f>IF(RESPUESTAS!BV7=AFIRMACIONES!$BL$90,1,0)</f>
        <v>1</v>
      </c>
      <c r="BT9" s="98">
        <f>IF(RESPUESTAS!BW7=AFIRMACIONES!$BM$90,1,0)</f>
        <v>0</v>
      </c>
      <c r="BU9" s="98">
        <f>IF(RESPUESTAS!BX7=AFIRMACIONES!$BN$90,1,0)</f>
        <v>1</v>
      </c>
      <c r="BV9" s="98">
        <f>IF(RESPUESTAS!BY7=AFIRMACIONES!$BO$90,1,0)</f>
        <v>1</v>
      </c>
      <c r="BW9" s="98">
        <f>IF(RESPUESTAS!BZ7=AFIRMACIONES!$BP$90,1,0)</f>
        <v>1</v>
      </c>
      <c r="BX9" s="98">
        <f>IF(RESPUESTAS!CA7=AFIRMACIONES!$BQ$90,1,0)</f>
        <v>0</v>
      </c>
      <c r="BY9" s="98">
        <f>IF(RESPUESTAS!CB7=AFIRMACIONES!$BR$90,1,0)</f>
        <v>0</v>
      </c>
      <c r="BZ9" s="98">
        <f>IF(RESPUESTAS!CC7=AFIRMACIONES!$BS$90,1,0)</f>
        <v>1</v>
      </c>
      <c r="CA9" s="98">
        <f>IF(RESPUESTAS!CD7=AFIRMACIONES!$BT$90,1,0)</f>
        <v>0</v>
      </c>
      <c r="CB9" s="98">
        <f>IF(RESPUESTAS!CE7=AFIRMACIONES!$BU$90,1,0)</f>
        <v>1</v>
      </c>
      <c r="CC9" s="98">
        <f>IF(RESPUESTAS!CF7=AFIRMACIONES!$BV$90,1,0)</f>
        <v>1</v>
      </c>
      <c r="CD9" s="98">
        <f>IF(RESPUESTAS!CG7=AFIRMACIONES!$BW$90,1,0)</f>
        <v>1</v>
      </c>
      <c r="CE9" s="98">
        <f>IF(RESPUESTAS!CH7=AFIRMACIONES!$BX$90,1,0)</f>
        <v>1</v>
      </c>
      <c r="CF9" s="98">
        <f>IF(RESPUESTAS!CI7=AFIRMACIONES!$BY$90,1,0)</f>
        <v>1</v>
      </c>
      <c r="CG9" s="98">
        <f>IF(RESPUESTAS!CJ7=AFIRMACIONES!$BZ$90,1,0)</f>
        <v>1</v>
      </c>
      <c r="CH9" s="98">
        <f>IF(RESPUESTAS!CK7=AFIRMACIONES!$CA$90,1,0)</f>
        <v>1</v>
      </c>
      <c r="CI9" s="98">
        <f>IF(RESPUESTAS!CL7=AFIRMACIONES!$CB$90,1,0)</f>
        <v>1</v>
      </c>
      <c r="CJ9" s="98">
        <f>IF(RESPUESTAS!CM7=AFIRMACIONES!$CC$90,1,0)</f>
        <v>1</v>
      </c>
      <c r="CL9" s="43"/>
      <c r="CM9" s="3"/>
    </row>
    <row r="10" spans="1:91" ht="13.5" thickBot="1" x14ac:dyDescent="0.25">
      <c r="A10" s="28" t="s">
        <v>100</v>
      </c>
      <c r="B10" s="33">
        <f>IF(RESPUESTAS!F8=MAESTRO!$B$2,MAESTRO!$A$2,MAESTRO!$A$3)</f>
        <v>1</v>
      </c>
      <c r="C10" s="34">
        <f>RESPUESTAS!E8</f>
        <v>34</v>
      </c>
      <c r="D10" s="34">
        <f>IF(RESPUESTAS!G8=MAESTRO!$B$7,MAESTRO!$A$7,IF(RESPUESTAS!G8=MAESTRO!$B$8,MAESTRO!$A$8,IF(RESPUESTAS!G8=MAESTRO!$B$9,MAESTRO!$A$9,IF(RESPUESTAS!G8=MAESTRO!$B$10,MAESTRO!$A$10,IF(RESPUESTAS!G8=MAESTRO!$B$11,MAESTRO!$A$11,IF(RESPUESTAS!G8=MAESTRO!$B$12,MAESTRO!$A$12,IF(RESPUESTAS!G8=MAESTRO!$B$13,MAESTRO!$A$13,IF(RESPUESTAS!G8=MAESTRO!$B$14,MAESTRO!$A$14))))))))</f>
        <v>8</v>
      </c>
      <c r="E10" s="34">
        <f>IF(RESPUESTAS!H8=MAESTRO!$B$17,MAESTRO!$A$17,IF(RESPUESTAS!H8=MAESTRO!$B$18,MAESTRO!$A$18,IF(RESPUESTAS!H8=MAESTRO!$B$19,MAESTRO!$A$19,IF(RESPUESTAS!H8=MAESTRO!$B$20,MAESTRO!$A$20,IF(RESPUESTAS!H8=MAESTRO!$B$21,MAESTRO!$A$21)))))</f>
        <v>1</v>
      </c>
      <c r="F10" s="34">
        <f>IF(RESPUESTAS!K8=MAESTRO!$B$35,MAESTRO!$A$35,IF(RESPUESTAS!K8=MAESTRO!$B$36,MAESTRO!$A$36,IF(RESPUESTAS!K8=MAESTRO!$B$37,MAESTRO!$A$37)))</f>
        <v>2</v>
      </c>
      <c r="G10" s="34">
        <f>IF(RESPUESTAS!J8=MAESTRO!$B$29,MAESTRO!$A$29,IF(RESPUESTAS!J8=MAESTRO!$B$30,MAESTRO!$A$30,IF(RESPUESTAS!J8=MAESTRO!$B$31,MAESTRO!$A$31,IF(RESPUESTAS!J8=MAESTRO!$B$32,MAESTRO!$A$32))))</f>
        <v>1</v>
      </c>
      <c r="H10" s="53">
        <f>IF(RESPUESTAS!K8=MAESTRO!$B$35,MAESTRO!$A$35,IF(RESPUESTAS!K8=MAESTRO!$B$36,2,3))</f>
        <v>2</v>
      </c>
      <c r="I10" s="54">
        <f>IF(RESPUESTAS!L8=AFIRMACIONES!$B$90,1,0)</f>
        <v>1</v>
      </c>
      <c r="J10" s="54">
        <f>IF(RESPUESTAS!M8=AFIRMACIONES!$C$90,1,0)</f>
        <v>1</v>
      </c>
      <c r="K10" s="54">
        <f>IF(RESPUESTAS!N8=AFIRMACIONES!$D$90,1,0)</f>
        <v>1</v>
      </c>
      <c r="L10" s="54">
        <f>IF(RESPUESTAS!O8=AFIRMACIONES!$E$90,1,0)</f>
        <v>1</v>
      </c>
      <c r="M10" s="54">
        <f>IF(RESPUESTAS!P8=AFIRMACIONES!$F$90,1,0)</f>
        <v>1</v>
      </c>
      <c r="N10" s="54">
        <f>IF(RESPUESTAS!Q8=AFIRMACIONES!$G$90,1,0)</f>
        <v>1</v>
      </c>
      <c r="O10" s="54">
        <f>IF(RESPUESTAS!R8=AFIRMACIONES!$H$90,1,0)</f>
        <v>1</v>
      </c>
      <c r="P10" s="54">
        <f>IF(RESPUESTAS!S8=AFIRMACIONES!$I$90,1,0)</f>
        <v>1</v>
      </c>
      <c r="Q10" s="54">
        <f>IF(RESPUESTAS!T8=AFIRMACIONES!$J$90,1,0)</f>
        <v>0</v>
      </c>
      <c r="R10" s="54">
        <f>IF(RESPUESTAS!U8=AFIRMACIONES!$K$90,1,0)</f>
        <v>1</v>
      </c>
      <c r="S10" s="54">
        <f>IF(RESPUESTAS!V8=AFIRMACIONES!$L$90,1,0)</f>
        <v>0</v>
      </c>
      <c r="T10" s="54">
        <f>IF(RESPUESTAS!W8=AFIRMACIONES!$M$90,1,0)</f>
        <v>1</v>
      </c>
      <c r="U10" s="54">
        <f>IF(RESPUESTAS!X8=AFIRMACIONES!$N$90,1,0)</f>
        <v>1</v>
      </c>
      <c r="V10" s="54">
        <f>IF(RESPUESTAS!Y8=AFIRMACIONES!$O$90,1,0)</f>
        <v>1</v>
      </c>
      <c r="W10" s="54">
        <f>IF(RESPUESTAS!Z8=AFIRMACIONES!$P$90,1,0)</f>
        <v>1</v>
      </c>
      <c r="X10" s="54">
        <f>IF(RESPUESTAS!AA8=AFIRMACIONES!$Q$90,1,0)</f>
        <v>1</v>
      </c>
      <c r="Y10" s="54">
        <f>IF(RESPUESTAS!AB8=AFIRMACIONES!$R$90,1,0)</f>
        <v>1</v>
      </c>
      <c r="Z10" s="54">
        <f>IF(RESPUESTAS!AC8=AFIRMACIONES!$S$90,1,0)</f>
        <v>1</v>
      </c>
      <c r="AA10" s="54">
        <f>IF(RESPUESTAS!AD8=AFIRMACIONES!$T$90,1,0)</f>
        <v>1</v>
      </c>
      <c r="AB10" s="54">
        <f>IF(RESPUESTAS!AE8=AFIRMACIONES!$U$90,1,0)</f>
        <v>1</v>
      </c>
      <c r="AC10" s="54">
        <f>IF(RESPUESTAS!AF8=AFIRMACIONES!$V$90,1,0)</f>
        <v>1</v>
      </c>
      <c r="AD10" s="54">
        <f>IF(RESPUESTAS!AG8=AFIRMACIONES!$W$90,1,0)</f>
        <v>1</v>
      </c>
      <c r="AE10" s="54">
        <f>IF(RESPUESTAS!AH8=AFIRMACIONES!$X$90,1,0)</f>
        <v>1</v>
      </c>
      <c r="AF10" s="54">
        <f>IF(RESPUESTAS!AI8=AFIRMACIONES!$Y$90,1,0)</f>
        <v>1</v>
      </c>
      <c r="AG10" s="54">
        <f>IF(RESPUESTAS!AJ8=AFIRMACIONES!$Z$90,1,0)</f>
        <v>0</v>
      </c>
      <c r="AH10" s="54">
        <f>IF(RESPUESTAS!AK8=AFIRMACIONES!$AA$90,1,0)</f>
        <v>1</v>
      </c>
      <c r="AI10" s="54">
        <f>IF(RESPUESTAS!AL8=AFIRMACIONES!$AB$90,1,0)</f>
        <v>1</v>
      </c>
      <c r="AJ10" s="54">
        <f>IF(RESPUESTAS!AM8=AFIRMACIONES!$AC$90,1,0)</f>
        <v>1</v>
      </c>
      <c r="AK10" s="54">
        <f>IF(RESPUESTAS!AN8=AFIRMACIONES!$AD$90,1,0)</f>
        <v>1</v>
      </c>
      <c r="AL10" s="54">
        <f>IF(RESPUESTAS!AO8=AFIRMACIONES!$AE$90,1,0)</f>
        <v>1</v>
      </c>
      <c r="AM10" s="54">
        <f>IF(RESPUESTAS!AP8=AFIRMACIONES!$AF$90,1,0)</f>
        <v>1</v>
      </c>
      <c r="AN10" s="54">
        <f>IF(RESPUESTAS!AQ8=AFIRMACIONES!$AG$90,1,0)</f>
        <v>1</v>
      </c>
      <c r="AO10" s="54">
        <f>IF(RESPUESTAS!AR8=AFIRMACIONES!$AH$90,1,0)</f>
        <v>1</v>
      </c>
      <c r="AP10" s="54">
        <f>IF(RESPUESTAS!AS8=AFIRMACIONES!$AI$90,1,0)</f>
        <v>0</v>
      </c>
      <c r="AQ10" s="54">
        <f>IF(RESPUESTAS!AT8=AFIRMACIONES!$AJ$90,1,0)</f>
        <v>1</v>
      </c>
      <c r="AR10" s="54">
        <f>IF(RESPUESTAS!AU8=AFIRMACIONES!$AK$90,1,0)</f>
        <v>1</v>
      </c>
      <c r="AS10" s="54">
        <f>IF(RESPUESTAS!AV8=AFIRMACIONES!$AL$90,1,0)</f>
        <v>1</v>
      </c>
      <c r="AT10" s="54">
        <f>IF(RESPUESTAS!AW8=AFIRMACIONES!$AM$90,1,0)</f>
        <v>1</v>
      </c>
      <c r="AU10" s="98">
        <f>IF(RESPUESTAS!AX8=AFIRMACIONES!$AN$90,1,0)</f>
        <v>1</v>
      </c>
      <c r="AV10" s="98">
        <f>IF(RESPUESTAS!AY8=AFIRMACIONES!$AO$90,1,0)</f>
        <v>1</v>
      </c>
      <c r="AW10" s="98">
        <f>IF(RESPUESTAS!AZ8=AFIRMACIONES!$AP$90,1,0)</f>
        <v>1</v>
      </c>
      <c r="AX10" s="98">
        <f>IF(RESPUESTAS!BA8=AFIRMACIONES!$AQ$90,1,0)</f>
        <v>0</v>
      </c>
      <c r="AY10" s="98">
        <f>IF(RESPUESTAS!BB8=AFIRMACIONES!$AR$90,1,0)</f>
        <v>1</v>
      </c>
      <c r="AZ10" s="98">
        <f>IF(RESPUESTAS!BC8=AFIRMACIONES!$AS$90,1,0)</f>
        <v>1</v>
      </c>
      <c r="BA10" s="98">
        <f>IF(RESPUESTAS!BD8=AFIRMACIONES!$AT$90,1,0)</f>
        <v>1</v>
      </c>
      <c r="BB10" s="98">
        <f>IF(RESPUESTAS!BE8=AFIRMACIONES!$AU$90,1,0)</f>
        <v>1</v>
      </c>
      <c r="BC10" s="98">
        <f>IF(RESPUESTAS!BF8=AFIRMACIONES!$AV$90,1,0)</f>
        <v>1</v>
      </c>
      <c r="BD10" s="98">
        <f>IF(RESPUESTAS!BG8=AFIRMACIONES!$AW$90,1,0)</f>
        <v>1</v>
      </c>
      <c r="BE10" s="98">
        <f>IF(RESPUESTAS!BH8=AFIRMACIONES!$AX$90,1,0)</f>
        <v>1</v>
      </c>
      <c r="BF10" s="98">
        <f>IF(RESPUESTAS!BI8=AFIRMACIONES!$AY$90,1,0)</f>
        <v>1</v>
      </c>
      <c r="BG10" s="98">
        <f>IF(RESPUESTAS!BJ8=AFIRMACIONES!$AZ$90,1,0)</f>
        <v>1</v>
      </c>
      <c r="BH10" s="98">
        <f>IF(RESPUESTAS!BK8=AFIRMACIONES!$BA$90,1,0)</f>
        <v>1</v>
      </c>
      <c r="BI10" s="98">
        <f>IF(RESPUESTAS!BL8=AFIRMACIONES!$BB$90,1,0)</f>
        <v>1</v>
      </c>
      <c r="BJ10" s="98">
        <f>IF(RESPUESTAS!BM8=AFIRMACIONES!$BC$90,1,0)</f>
        <v>1</v>
      </c>
      <c r="BK10" s="98">
        <f>IF(RESPUESTAS!BN8=AFIRMACIONES!$BD$90,1,0)</f>
        <v>1</v>
      </c>
      <c r="BL10" s="98">
        <f>IF(RESPUESTAS!BO8=AFIRMACIONES!$BE$90,1,0)</f>
        <v>0</v>
      </c>
      <c r="BM10" s="98">
        <f>IF(RESPUESTAS!BP8=AFIRMACIONES!$BF$90,1,0)</f>
        <v>0</v>
      </c>
      <c r="BN10" s="98">
        <f>IF(RESPUESTAS!BQ8=AFIRMACIONES!$BG$90,1,0)</f>
        <v>1</v>
      </c>
      <c r="BO10" s="98">
        <f>IF(RESPUESTAS!BR8=AFIRMACIONES!$BH$90,1,0)</f>
        <v>1</v>
      </c>
      <c r="BP10" s="98">
        <f>IF(RESPUESTAS!BS8=AFIRMACIONES!$BI$90,1,0)</f>
        <v>1</v>
      </c>
      <c r="BQ10" s="98">
        <f>IF(RESPUESTAS!BT8=AFIRMACIONES!$BJ$90,1,0)</f>
        <v>0</v>
      </c>
      <c r="BR10" s="98">
        <f>IF(RESPUESTAS!BU8=AFIRMACIONES!$BK$90,1,0)</f>
        <v>1</v>
      </c>
      <c r="BS10" s="98">
        <f>IF(RESPUESTAS!BV8=AFIRMACIONES!$BL$90,1,0)</f>
        <v>1</v>
      </c>
      <c r="BT10" s="98">
        <f>IF(RESPUESTAS!BW8=AFIRMACIONES!$BM$90,1,0)</f>
        <v>1</v>
      </c>
      <c r="BU10" s="98">
        <f>IF(RESPUESTAS!BX8=AFIRMACIONES!$BN$90,1,0)</f>
        <v>1</v>
      </c>
      <c r="BV10" s="98">
        <f>IF(RESPUESTAS!BY8=AFIRMACIONES!$BO$90,1,0)</f>
        <v>1</v>
      </c>
      <c r="BW10" s="98">
        <f>IF(RESPUESTAS!BZ8=AFIRMACIONES!$BP$90,1,0)</f>
        <v>1</v>
      </c>
      <c r="BX10" s="98">
        <f>IF(RESPUESTAS!CA8=AFIRMACIONES!$BQ$90,1,0)</f>
        <v>1</v>
      </c>
      <c r="BY10" s="98">
        <f>IF(RESPUESTAS!CB8=AFIRMACIONES!$BR$90,1,0)</f>
        <v>1</v>
      </c>
      <c r="BZ10" s="98">
        <f>IF(RESPUESTAS!CC8=AFIRMACIONES!$BS$90,1,0)</f>
        <v>1</v>
      </c>
      <c r="CA10" s="98">
        <f>IF(RESPUESTAS!CD8=AFIRMACIONES!$BT$90,1,0)</f>
        <v>1</v>
      </c>
      <c r="CB10" s="98">
        <f>IF(RESPUESTAS!CE8=AFIRMACIONES!$BU$90,1,0)</f>
        <v>1</v>
      </c>
      <c r="CC10" s="98">
        <f>IF(RESPUESTAS!CF8=AFIRMACIONES!$BV$90,1,0)</f>
        <v>1</v>
      </c>
      <c r="CD10" s="98">
        <f>IF(RESPUESTAS!CG8=AFIRMACIONES!$BW$90,1,0)</f>
        <v>1</v>
      </c>
      <c r="CE10" s="98">
        <f>IF(RESPUESTAS!CH8=AFIRMACIONES!$BX$90,1,0)</f>
        <v>1</v>
      </c>
      <c r="CF10" s="98">
        <f>IF(RESPUESTAS!CI8=AFIRMACIONES!$BY$90,1,0)</f>
        <v>1</v>
      </c>
      <c r="CG10" s="98">
        <f>IF(RESPUESTAS!CJ8=AFIRMACIONES!$BZ$90,1,0)</f>
        <v>1</v>
      </c>
      <c r="CH10" s="98">
        <f>IF(RESPUESTAS!CK8=AFIRMACIONES!$CA$90,1,0)</f>
        <v>1</v>
      </c>
      <c r="CI10" s="98">
        <f>IF(RESPUESTAS!CL8=AFIRMACIONES!$CB$90,1,0)</f>
        <v>1</v>
      </c>
      <c r="CJ10" s="98">
        <f>IF(RESPUESTAS!CM8=AFIRMACIONES!$CC$90,1,0)</f>
        <v>1</v>
      </c>
      <c r="CL10" s="43"/>
      <c r="CM10" s="3"/>
    </row>
    <row r="11" spans="1:91" ht="13.5" thickBot="1" x14ac:dyDescent="0.25">
      <c r="A11" s="28" t="s">
        <v>101</v>
      </c>
      <c r="B11" s="33">
        <f>IF(RESPUESTAS!F9=MAESTRO!$B$2,MAESTRO!$A$2,MAESTRO!$A$3)</f>
        <v>2</v>
      </c>
      <c r="C11" s="34">
        <f>RESPUESTAS!E9</f>
        <v>23</v>
      </c>
      <c r="D11" s="34">
        <f>IF(RESPUESTAS!G9=MAESTRO!$B$7,MAESTRO!$A$7,IF(RESPUESTAS!G9=MAESTRO!$B$8,MAESTRO!$A$8,IF(RESPUESTAS!G9=MAESTRO!$B$9,MAESTRO!$A$9,IF(RESPUESTAS!G9=MAESTRO!$B$10,MAESTRO!$A$10,IF(RESPUESTAS!G9=MAESTRO!$B$11,MAESTRO!$A$11,IF(RESPUESTAS!G9=MAESTRO!$B$12,MAESTRO!$A$12,IF(RESPUESTAS!G9=MAESTRO!$B$13,MAESTRO!$A$13,IF(RESPUESTAS!G9=MAESTRO!$B$14,MAESTRO!$A$14))))))))</f>
        <v>6</v>
      </c>
      <c r="E11" s="34">
        <f>IF(RESPUESTAS!H9=MAESTRO!$B$17,MAESTRO!$A$17,IF(RESPUESTAS!H9=MAESTRO!$B$18,MAESTRO!$A$18,IF(RESPUESTAS!H9=MAESTRO!$B$19,MAESTRO!$A$19,IF(RESPUESTAS!H9=MAESTRO!$B$20,MAESTRO!$A$20,IF(RESPUESTAS!H9=MAESTRO!$B$21,MAESTRO!$A$21)))))</f>
        <v>1</v>
      </c>
      <c r="F11" s="34">
        <f>IF(RESPUESTAS!K9=MAESTRO!$B$35,MAESTRO!$A$35,IF(RESPUESTAS!K9=MAESTRO!$B$36,MAESTRO!$A$36,IF(RESPUESTAS!K9=MAESTRO!$B$37,MAESTRO!$A$37)))</f>
        <v>2</v>
      </c>
      <c r="G11" s="34">
        <f>IF(RESPUESTAS!J9=MAESTRO!$B$29,MAESTRO!$A$29,IF(RESPUESTAS!J9=MAESTRO!$B$30,MAESTRO!$A$30,IF(RESPUESTAS!J9=MAESTRO!$B$31,MAESTRO!$A$31,IF(RESPUESTAS!J9=MAESTRO!$B$32,MAESTRO!$A$32))))</f>
        <v>2</v>
      </c>
      <c r="H11" s="53">
        <f>IF(RESPUESTAS!K9=MAESTRO!$B$35,MAESTRO!$A$35,IF(RESPUESTAS!K9=MAESTRO!$B$36,2,3))</f>
        <v>2</v>
      </c>
      <c r="I11" s="54">
        <f>IF(RESPUESTAS!L9=AFIRMACIONES!$B$90,1,0)</f>
        <v>1</v>
      </c>
      <c r="J11" s="54">
        <f>IF(RESPUESTAS!M9=AFIRMACIONES!$C$90,1,0)</f>
        <v>1</v>
      </c>
      <c r="K11" s="54">
        <f>IF(RESPUESTAS!N9=AFIRMACIONES!$D$90,1,0)</f>
        <v>1</v>
      </c>
      <c r="L11" s="54">
        <f>IF(RESPUESTAS!O9=AFIRMACIONES!$E$90,1,0)</f>
        <v>1</v>
      </c>
      <c r="M11" s="54">
        <f>IF(RESPUESTAS!P9=AFIRMACIONES!$F$90,1,0)</f>
        <v>0</v>
      </c>
      <c r="N11" s="54">
        <f>IF(RESPUESTAS!Q9=AFIRMACIONES!$G$90,1,0)</f>
        <v>0</v>
      </c>
      <c r="O11" s="54">
        <f>IF(RESPUESTAS!R9=AFIRMACIONES!$H$90,1,0)</f>
        <v>1</v>
      </c>
      <c r="P11" s="54">
        <f>IF(RESPUESTAS!S9=AFIRMACIONES!$I$90,1,0)</f>
        <v>0</v>
      </c>
      <c r="Q11" s="54">
        <f>IF(RESPUESTAS!T9=AFIRMACIONES!$J$90,1,0)</f>
        <v>0</v>
      </c>
      <c r="R11" s="54">
        <f>IF(RESPUESTAS!U9=AFIRMACIONES!$K$90,1,0)</f>
        <v>1</v>
      </c>
      <c r="S11" s="54">
        <f>IF(RESPUESTAS!V9=AFIRMACIONES!$L$90,1,0)</f>
        <v>1</v>
      </c>
      <c r="T11" s="54">
        <f>IF(RESPUESTAS!W9=AFIRMACIONES!$M$90,1,0)</f>
        <v>0</v>
      </c>
      <c r="U11" s="54">
        <f>IF(RESPUESTAS!X9=AFIRMACIONES!$N$90,1,0)</f>
        <v>1</v>
      </c>
      <c r="V11" s="54">
        <f>IF(RESPUESTAS!Y9=AFIRMACIONES!$O$90,1,0)</f>
        <v>0</v>
      </c>
      <c r="W11" s="54">
        <f>IF(RESPUESTAS!Z9=AFIRMACIONES!$P$90,1,0)</f>
        <v>0</v>
      </c>
      <c r="X11" s="54">
        <f>IF(RESPUESTAS!AA9=AFIRMACIONES!$Q$90,1,0)</f>
        <v>1</v>
      </c>
      <c r="Y11" s="54">
        <f>IF(RESPUESTAS!AB9=AFIRMACIONES!$R$90,1,0)</f>
        <v>1</v>
      </c>
      <c r="Z11" s="54">
        <f>IF(RESPUESTAS!AC9=AFIRMACIONES!$S$90,1,0)</f>
        <v>1</v>
      </c>
      <c r="AA11" s="54">
        <f>IF(RESPUESTAS!AD9=AFIRMACIONES!$T$90,1,0)</f>
        <v>0</v>
      </c>
      <c r="AB11" s="54">
        <f>IF(RESPUESTAS!AE9=AFIRMACIONES!$U$90,1,0)</f>
        <v>1</v>
      </c>
      <c r="AC11" s="54">
        <f>IF(RESPUESTAS!AF9=AFIRMACIONES!$V$90,1,0)</f>
        <v>1</v>
      </c>
      <c r="AD11" s="54">
        <f>IF(RESPUESTAS!AG9=AFIRMACIONES!$W$90,1,0)</f>
        <v>0</v>
      </c>
      <c r="AE11" s="54">
        <f>IF(RESPUESTAS!AH9=AFIRMACIONES!$X$90,1,0)</f>
        <v>0</v>
      </c>
      <c r="AF11" s="54">
        <f>IF(RESPUESTAS!AI9=AFIRMACIONES!$Y$90,1,0)</f>
        <v>1</v>
      </c>
      <c r="AG11" s="54">
        <f>IF(RESPUESTAS!AJ9=AFIRMACIONES!$Z$90,1,0)</f>
        <v>1</v>
      </c>
      <c r="AH11" s="54">
        <f>IF(RESPUESTAS!AK9=AFIRMACIONES!$AA$90,1,0)</f>
        <v>1</v>
      </c>
      <c r="AI11" s="54">
        <f>IF(RESPUESTAS!AL9=AFIRMACIONES!$AB$90,1,0)</f>
        <v>1</v>
      </c>
      <c r="AJ11" s="54">
        <f>IF(RESPUESTAS!AM9=AFIRMACIONES!$AC$90,1,0)</f>
        <v>0</v>
      </c>
      <c r="AK11" s="54">
        <f>IF(RESPUESTAS!AN9=AFIRMACIONES!$AD$90,1,0)</f>
        <v>1</v>
      </c>
      <c r="AL11" s="54">
        <f>IF(RESPUESTAS!AO9=AFIRMACIONES!$AE$90,1,0)</f>
        <v>1</v>
      </c>
      <c r="AM11" s="54">
        <f>IF(RESPUESTAS!AP9=AFIRMACIONES!$AF$90,1,0)</f>
        <v>1</v>
      </c>
      <c r="AN11" s="54">
        <f>IF(RESPUESTAS!AQ9=AFIRMACIONES!$AG$90,1,0)</f>
        <v>1</v>
      </c>
      <c r="AO11" s="54">
        <f>IF(RESPUESTAS!AR9=AFIRMACIONES!$AH$90,1,0)</f>
        <v>1</v>
      </c>
      <c r="AP11" s="54">
        <f>IF(RESPUESTAS!AS9=AFIRMACIONES!$AI$90,1,0)</f>
        <v>1</v>
      </c>
      <c r="AQ11" s="54">
        <f>IF(RESPUESTAS!AT9=AFIRMACIONES!$AJ$90,1,0)</f>
        <v>1</v>
      </c>
      <c r="AR11" s="54">
        <f>IF(RESPUESTAS!AU9=AFIRMACIONES!$AK$90,1,0)</f>
        <v>1</v>
      </c>
      <c r="AS11" s="54">
        <f>IF(RESPUESTAS!AV9=AFIRMACIONES!$AL$90,1,0)</f>
        <v>0</v>
      </c>
      <c r="AT11" s="54">
        <f>IF(RESPUESTAS!AW9=AFIRMACIONES!$AM$90,1,0)</f>
        <v>0</v>
      </c>
      <c r="AU11" s="98">
        <f>IF(RESPUESTAS!AX9=AFIRMACIONES!$AN$90,1,0)</f>
        <v>1</v>
      </c>
      <c r="AV11" s="98">
        <f>IF(RESPUESTAS!AY9=AFIRMACIONES!$AO$90,1,0)</f>
        <v>1</v>
      </c>
      <c r="AW11" s="98">
        <f>IF(RESPUESTAS!AZ9=AFIRMACIONES!$AP$90,1,0)</f>
        <v>1</v>
      </c>
      <c r="AX11" s="98">
        <f>IF(RESPUESTAS!BA9=AFIRMACIONES!$AQ$90,1,0)</f>
        <v>0</v>
      </c>
      <c r="AY11" s="98">
        <f>IF(RESPUESTAS!BB9=AFIRMACIONES!$AR$90,1,0)</f>
        <v>1</v>
      </c>
      <c r="AZ11" s="98">
        <f>IF(RESPUESTAS!BC9=AFIRMACIONES!$AS$90,1,0)</f>
        <v>0</v>
      </c>
      <c r="BA11" s="98">
        <f>IF(RESPUESTAS!BD9=AFIRMACIONES!$AT$90,1,0)</f>
        <v>0</v>
      </c>
      <c r="BB11" s="98">
        <f>IF(RESPUESTAS!BE9=AFIRMACIONES!$AU$90,1,0)</f>
        <v>1</v>
      </c>
      <c r="BC11" s="98">
        <f>IF(RESPUESTAS!BF9=AFIRMACIONES!$AV$90,1,0)</f>
        <v>0</v>
      </c>
      <c r="BD11" s="98">
        <f>IF(RESPUESTAS!BG9=AFIRMACIONES!$AW$90,1,0)</f>
        <v>1</v>
      </c>
      <c r="BE11" s="98">
        <f>IF(RESPUESTAS!BH9=AFIRMACIONES!$AX$90,1,0)</f>
        <v>1</v>
      </c>
      <c r="BF11" s="98">
        <f>IF(RESPUESTAS!BI9=AFIRMACIONES!$AY$90,1,0)</f>
        <v>1</v>
      </c>
      <c r="BG11" s="98">
        <f>IF(RESPUESTAS!BJ9=AFIRMACIONES!$AZ$90,1,0)</f>
        <v>1</v>
      </c>
      <c r="BH11" s="98">
        <f>IF(RESPUESTAS!BK9=AFIRMACIONES!$BA$90,1,0)</f>
        <v>0</v>
      </c>
      <c r="BI11" s="98">
        <f>IF(RESPUESTAS!BL9=AFIRMACIONES!$BB$90,1,0)</f>
        <v>1</v>
      </c>
      <c r="BJ11" s="98">
        <f>IF(RESPUESTAS!BM9=AFIRMACIONES!$BC$90,1,0)</f>
        <v>1</v>
      </c>
      <c r="BK11" s="98">
        <f>IF(RESPUESTAS!BN9=AFIRMACIONES!$BD$90,1,0)</f>
        <v>0</v>
      </c>
      <c r="BL11" s="98">
        <f>IF(RESPUESTAS!BO9=AFIRMACIONES!$BE$90,1,0)</f>
        <v>0</v>
      </c>
      <c r="BM11" s="98">
        <f>IF(RESPUESTAS!BP9=AFIRMACIONES!$BF$90,1,0)</f>
        <v>0</v>
      </c>
      <c r="BN11" s="98">
        <f>IF(RESPUESTAS!BQ9=AFIRMACIONES!$BG$90,1,0)</f>
        <v>0</v>
      </c>
      <c r="BO11" s="98">
        <f>IF(RESPUESTAS!BR9=AFIRMACIONES!$BH$90,1,0)</f>
        <v>1</v>
      </c>
      <c r="BP11" s="98">
        <f>IF(RESPUESTAS!BS9=AFIRMACIONES!$BI$90,1,0)</f>
        <v>1</v>
      </c>
      <c r="BQ11" s="98">
        <f>IF(RESPUESTAS!BT9=AFIRMACIONES!$BJ$90,1,0)</f>
        <v>1</v>
      </c>
      <c r="BR11" s="98">
        <f>IF(RESPUESTAS!BU9=AFIRMACIONES!$BK$90,1,0)</f>
        <v>1</v>
      </c>
      <c r="BS11" s="98">
        <f>IF(RESPUESTAS!BV9=AFIRMACIONES!$BL$90,1,0)</f>
        <v>1</v>
      </c>
      <c r="BT11" s="98">
        <f>IF(RESPUESTAS!BW9=AFIRMACIONES!$BM$90,1,0)</f>
        <v>0</v>
      </c>
      <c r="BU11" s="98">
        <f>IF(RESPUESTAS!BX9=AFIRMACIONES!$BN$90,1,0)</f>
        <v>1</v>
      </c>
      <c r="BV11" s="98">
        <f>IF(RESPUESTAS!BY9=AFIRMACIONES!$BO$90,1,0)</f>
        <v>0</v>
      </c>
      <c r="BW11" s="98">
        <f>IF(RESPUESTAS!BZ9=AFIRMACIONES!$BP$90,1,0)</f>
        <v>0</v>
      </c>
      <c r="BX11" s="98">
        <f>IF(RESPUESTAS!CA9=AFIRMACIONES!$BQ$90,1,0)</f>
        <v>0</v>
      </c>
      <c r="BY11" s="98">
        <f>IF(RESPUESTAS!CB9=AFIRMACIONES!$BR$90,1,0)</f>
        <v>0</v>
      </c>
      <c r="BZ11" s="98">
        <f>IF(RESPUESTAS!CC9=AFIRMACIONES!$BS$90,1,0)</f>
        <v>1</v>
      </c>
      <c r="CA11" s="98">
        <f>IF(RESPUESTAS!CD9=AFIRMACIONES!$BT$90,1,0)</f>
        <v>1</v>
      </c>
      <c r="CB11" s="98">
        <f>IF(RESPUESTAS!CE9=AFIRMACIONES!$BU$90,1,0)</f>
        <v>1</v>
      </c>
      <c r="CC11" s="98">
        <f>IF(RESPUESTAS!CF9=AFIRMACIONES!$BV$90,1,0)</f>
        <v>0</v>
      </c>
      <c r="CD11" s="98">
        <f>IF(RESPUESTAS!CG9=AFIRMACIONES!$BW$90,1,0)</f>
        <v>1</v>
      </c>
      <c r="CE11" s="98">
        <f>IF(RESPUESTAS!CH9=AFIRMACIONES!$BX$90,1,0)</f>
        <v>1</v>
      </c>
      <c r="CF11" s="98">
        <f>IF(RESPUESTAS!CI9=AFIRMACIONES!$BY$90,1,0)</f>
        <v>1</v>
      </c>
      <c r="CG11" s="98">
        <f>IF(RESPUESTAS!CJ9=AFIRMACIONES!$BZ$90,1,0)</f>
        <v>1</v>
      </c>
      <c r="CH11" s="98">
        <f>IF(RESPUESTAS!CK9=AFIRMACIONES!$CA$90,1,0)</f>
        <v>1</v>
      </c>
      <c r="CI11" s="98">
        <f>IF(RESPUESTAS!CL9=AFIRMACIONES!$CB$90,1,0)</f>
        <v>1</v>
      </c>
      <c r="CJ11" s="98">
        <f>IF(RESPUESTAS!CM9=AFIRMACIONES!$CC$90,1,0)</f>
        <v>0</v>
      </c>
      <c r="CL11" s="43"/>
      <c r="CM11" s="3"/>
    </row>
    <row r="12" spans="1:91" ht="13.5" thickBot="1" x14ac:dyDescent="0.25">
      <c r="A12" s="28" t="s">
        <v>102</v>
      </c>
      <c r="B12" s="33">
        <f>IF(RESPUESTAS!F10=MAESTRO!$B$2,MAESTRO!$A$2,MAESTRO!$A$3)</f>
        <v>2</v>
      </c>
      <c r="C12" s="34">
        <f>RESPUESTAS!E10</f>
        <v>28</v>
      </c>
      <c r="D12" s="34">
        <f>IF(RESPUESTAS!G10=MAESTRO!$B$7,MAESTRO!$A$7,IF(RESPUESTAS!G10=MAESTRO!$B$8,MAESTRO!$A$8,IF(RESPUESTAS!G10=MAESTRO!$B$9,MAESTRO!$A$9,IF(RESPUESTAS!G10=MAESTRO!$B$10,MAESTRO!$A$10,IF(RESPUESTAS!G10=MAESTRO!$B$11,MAESTRO!$A$11,IF(RESPUESTAS!G10=MAESTRO!$B$12,MAESTRO!$A$12,IF(RESPUESTAS!G10=MAESTRO!$B$13,MAESTRO!$A$13,IF(RESPUESTAS!G10=MAESTRO!$B$14,MAESTRO!$A$14))))))))</f>
        <v>6</v>
      </c>
      <c r="E12" s="34">
        <f>IF(RESPUESTAS!H10=MAESTRO!$B$17,MAESTRO!$A$17,IF(RESPUESTAS!H10=MAESTRO!$B$18,MAESTRO!$A$18,IF(RESPUESTAS!H10=MAESTRO!$B$19,MAESTRO!$A$19,IF(RESPUESTAS!H10=MAESTRO!$B$20,MAESTRO!$A$20,IF(RESPUESTAS!H10=MAESTRO!$B$21,MAESTRO!$A$21)))))</f>
        <v>1</v>
      </c>
      <c r="F12" s="34">
        <f>IF(RESPUESTAS!K10=MAESTRO!$B$35,MAESTRO!$A$35,IF(RESPUESTAS!K10=MAESTRO!$B$36,MAESTRO!$A$36,IF(RESPUESTAS!K10=MAESTRO!$B$37,MAESTRO!$A$37)))</f>
        <v>3</v>
      </c>
      <c r="G12" s="34">
        <f>IF(RESPUESTAS!J10=MAESTRO!$B$29,MAESTRO!$A$29,IF(RESPUESTAS!J10=MAESTRO!$B$30,MAESTRO!$A$30,IF(RESPUESTAS!J10=MAESTRO!$B$31,MAESTRO!$A$31,IF(RESPUESTAS!J10=MAESTRO!$B$32,MAESTRO!$A$32))))</f>
        <v>1</v>
      </c>
      <c r="H12" s="53">
        <f>IF(RESPUESTAS!K10=MAESTRO!$B$35,MAESTRO!$A$35,IF(RESPUESTAS!K10=MAESTRO!$B$36,2,3))</f>
        <v>3</v>
      </c>
      <c r="I12" s="54">
        <f>IF(RESPUESTAS!L10=AFIRMACIONES!$B$90,1,0)</f>
        <v>1</v>
      </c>
      <c r="J12" s="54">
        <f>IF(RESPUESTAS!M10=AFIRMACIONES!$C$90,1,0)</f>
        <v>1</v>
      </c>
      <c r="K12" s="54">
        <f>IF(RESPUESTAS!N10=AFIRMACIONES!$D$90,1,0)</f>
        <v>1</v>
      </c>
      <c r="L12" s="54">
        <f>IF(RESPUESTAS!O10=AFIRMACIONES!$E$90,1,0)</f>
        <v>1</v>
      </c>
      <c r="M12" s="54">
        <f>IF(RESPUESTAS!P10=AFIRMACIONES!$F$90,1,0)</f>
        <v>1</v>
      </c>
      <c r="N12" s="54">
        <f>IF(RESPUESTAS!Q10=AFIRMACIONES!$G$90,1,0)</f>
        <v>1</v>
      </c>
      <c r="O12" s="54">
        <f>IF(RESPUESTAS!R10=AFIRMACIONES!$H$90,1,0)</f>
        <v>1</v>
      </c>
      <c r="P12" s="54">
        <f>IF(RESPUESTAS!S10=AFIRMACIONES!$I$90,1,0)</f>
        <v>1</v>
      </c>
      <c r="Q12" s="54">
        <f>IF(RESPUESTAS!T10=AFIRMACIONES!$J$90,1,0)</f>
        <v>0</v>
      </c>
      <c r="R12" s="54">
        <f>IF(RESPUESTAS!U10=AFIRMACIONES!$K$90,1,0)</f>
        <v>1</v>
      </c>
      <c r="S12" s="54">
        <f>IF(RESPUESTAS!V10=AFIRMACIONES!$L$90,1,0)</f>
        <v>1</v>
      </c>
      <c r="T12" s="54">
        <f>IF(RESPUESTAS!W10=AFIRMACIONES!$M$90,1,0)</f>
        <v>0</v>
      </c>
      <c r="U12" s="54">
        <f>IF(RESPUESTAS!X10=AFIRMACIONES!$N$90,1,0)</f>
        <v>1</v>
      </c>
      <c r="V12" s="54">
        <f>IF(RESPUESTAS!Y10=AFIRMACIONES!$O$90,1,0)</f>
        <v>1</v>
      </c>
      <c r="W12" s="54">
        <f>IF(RESPUESTAS!Z10=AFIRMACIONES!$P$90,1,0)</f>
        <v>1</v>
      </c>
      <c r="X12" s="54">
        <f>IF(RESPUESTAS!AA10=AFIRMACIONES!$Q$90,1,0)</f>
        <v>1</v>
      </c>
      <c r="Y12" s="54">
        <f>IF(RESPUESTAS!AB10=AFIRMACIONES!$R$90,1,0)</f>
        <v>1</v>
      </c>
      <c r="Z12" s="54">
        <f>IF(RESPUESTAS!AC10=AFIRMACIONES!$S$90,1,0)</f>
        <v>1</v>
      </c>
      <c r="AA12" s="54">
        <f>IF(RESPUESTAS!AD10=AFIRMACIONES!$T$90,1,0)</f>
        <v>1</v>
      </c>
      <c r="AB12" s="54">
        <f>IF(RESPUESTAS!AE10=AFIRMACIONES!$U$90,1,0)</f>
        <v>1</v>
      </c>
      <c r="AC12" s="54">
        <f>IF(RESPUESTAS!AF10=AFIRMACIONES!$V$90,1,0)</f>
        <v>1</v>
      </c>
      <c r="AD12" s="54">
        <f>IF(RESPUESTAS!AG10=AFIRMACIONES!$W$90,1,0)</f>
        <v>0</v>
      </c>
      <c r="AE12" s="54">
        <f>IF(RESPUESTAS!AH10=AFIRMACIONES!$X$90,1,0)</f>
        <v>1</v>
      </c>
      <c r="AF12" s="54">
        <f>IF(RESPUESTAS!AI10=AFIRMACIONES!$Y$90,1,0)</f>
        <v>1</v>
      </c>
      <c r="AG12" s="54">
        <f>IF(RESPUESTAS!AJ10=AFIRMACIONES!$Z$90,1,0)</f>
        <v>0</v>
      </c>
      <c r="AH12" s="54">
        <f>IF(RESPUESTAS!AK10=AFIRMACIONES!$AA$90,1,0)</f>
        <v>1</v>
      </c>
      <c r="AI12" s="54">
        <f>IF(RESPUESTAS!AL10=AFIRMACIONES!$AB$90,1,0)</f>
        <v>1</v>
      </c>
      <c r="AJ12" s="54">
        <f>IF(RESPUESTAS!AM10=AFIRMACIONES!$AC$90,1,0)</f>
        <v>1</v>
      </c>
      <c r="AK12" s="54">
        <f>IF(RESPUESTAS!AN10=AFIRMACIONES!$AD$90,1,0)</f>
        <v>1</v>
      </c>
      <c r="AL12" s="54">
        <f>IF(RESPUESTAS!AO10=AFIRMACIONES!$AE$90,1,0)</f>
        <v>1</v>
      </c>
      <c r="AM12" s="54">
        <f>IF(RESPUESTAS!AP10=AFIRMACIONES!$AF$90,1,0)</f>
        <v>1</v>
      </c>
      <c r="AN12" s="54">
        <f>IF(RESPUESTAS!AQ10=AFIRMACIONES!$AG$90,1,0)</f>
        <v>1</v>
      </c>
      <c r="AO12" s="54">
        <f>IF(RESPUESTAS!AR10=AFIRMACIONES!$AH$90,1,0)</f>
        <v>1</v>
      </c>
      <c r="AP12" s="54">
        <f>IF(RESPUESTAS!AS10=AFIRMACIONES!$AI$90,1,0)</f>
        <v>0</v>
      </c>
      <c r="AQ12" s="54">
        <f>IF(RESPUESTAS!AT10=AFIRMACIONES!$AJ$90,1,0)</f>
        <v>1</v>
      </c>
      <c r="AR12" s="54">
        <f>IF(RESPUESTAS!AU10=AFIRMACIONES!$AK$90,1,0)</f>
        <v>1</v>
      </c>
      <c r="AS12" s="54">
        <f>IF(RESPUESTAS!AV10=AFIRMACIONES!$AL$90,1,0)</f>
        <v>1</v>
      </c>
      <c r="AT12" s="54">
        <f>IF(RESPUESTAS!AW10=AFIRMACIONES!$AM$90,1,0)</f>
        <v>1</v>
      </c>
      <c r="AU12" s="98">
        <f>IF(RESPUESTAS!AX10=AFIRMACIONES!$AN$90,1,0)</f>
        <v>1</v>
      </c>
      <c r="AV12" s="98">
        <f>IF(RESPUESTAS!AY10=AFIRMACIONES!$AO$90,1,0)</f>
        <v>1</v>
      </c>
      <c r="AW12" s="98">
        <f>IF(RESPUESTAS!AZ10=AFIRMACIONES!$AP$90,1,0)</f>
        <v>1</v>
      </c>
      <c r="AX12" s="98">
        <f>IF(RESPUESTAS!BA10=AFIRMACIONES!$AQ$90,1,0)</f>
        <v>1</v>
      </c>
      <c r="AY12" s="98">
        <f>IF(RESPUESTAS!BB10=AFIRMACIONES!$AR$90,1,0)</f>
        <v>1</v>
      </c>
      <c r="AZ12" s="98">
        <f>IF(RESPUESTAS!BC10=AFIRMACIONES!$AS$90,1,0)</f>
        <v>0</v>
      </c>
      <c r="BA12" s="98">
        <f>IF(RESPUESTAS!BD10=AFIRMACIONES!$AT$90,1,0)</f>
        <v>0</v>
      </c>
      <c r="BB12" s="98">
        <f>IF(RESPUESTAS!BE10=AFIRMACIONES!$AU$90,1,0)</f>
        <v>1</v>
      </c>
      <c r="BC12" s="98">
        <f>IF(RESPUESTAS!BF10=AFIRMACIONES!$AV$90,1,0)</f>
        <v>1</v>
      </c>
      <c r="BD12" s="98">
        <f>IF(RESPUESTAS!BG10=AFIRMACIONES!$AW$90,1,0)</f>
        <v>1</v>
      </c>
      <c r="BE12" s="98">
        <f>IF(RESPUESTAS!BH10=AFIRMACIONES!$AX$90,1,0)</f>
        <v>1</v>
      </c>
      <c r="BF12" s="98">
        <f>IF(RESPUESTAS!BI10=AFIRMACIONES!$AY$90,1,0)</f>
        <v>1</v>
      </c>
      <c r="BG12" s="98">
        <f>IF(RESPUESTAS!BJ10=AFIRMACIONES!$AZ$90,1,0)</f>
        <v>1</v>
      </c>
      <c r="BH12" s="98">
        <f>IF(RESPUESTAS!BK10=AFIRMACIONES!$BA$90,1,0)</f>
        <v>1</v>
      </c>
      <c r="BI12" s="98">
        <f>IF(RESPUESTAS!BL10=AFIRMACIONES!$BB$90,1,0)</f>
        <v>1</v>
      </c>
      <c r="BJ12" s="98">
        <f>IF(RESPUESTAS!BM10=AFIRMACIONES!$BC$90,1,0)</f>
        <v>1</v>
      </c>
      <c r="BK12" s="98">
        <f>IF(RESPUESTAS!BN10=AFIRMACIONES!$BD$90,1,0)</f>
        <v>1</v>
      </c>
      <c r="BL12" s="98">
        <f>IF(RESPUESTAS!BO10=AFIRMACIONES!$BE$90,1,0)</f>
        <v>0</v>
      </c>
      <c r="BM12" s="98">
        <f>IF(RESPUESTAS!BP10=AFIRMACIONES!$BF$90,1,0)</f>
        <v>0</v>
      </c>
      <c r="BN12" s="98">
        <f>IF(RESPUESTAS!BQ10=AFIRMACIONES!$BG$90,1,0)</f>
        <v>1</v>
      </c>
      <c r="BO12" s="98">
        <f>IF(RESPUESTAS!BR10=AFIRMACIONES!$BH$90,1,0)</f>
        <v>1</v>
      </c>
      <c r="BP12" s="98">
        <f>IF(RESPUESTAS!BS10=AFIRMACIONES!$BI$90,1,0)</f>
        <v>1</v>
      </c>
      <c r="BQ12" s="98">
        <f>IF(RESPUESTAS!BT10=AFIRMACIONES!$BJ$90,1,0)</f>
        <v>1</v>
      </c>
      <c r="BR12" s="98">
        <f>IF(RESPUESTAS!BU10=AFIRMACIONES!$BK$90,1,0)</f>
        <v>1</v>
      </c>
      <c r="BS12" s="98">
        <f>IF(RESPUESTAS!BV10=AFIRMACIONES!$BL$90,1,0)</f>
        <v>1</v>
      </c>
      <c r="BT12" s="98">
        <f>IF(RESPUESTAS!BW10=AFIRMACIONES!$BM$90,1,0)</f>
        <v>0</v>
      </c>
      <c r="BU12" s="98">
        <f>IF(RESPUESTAS!BX10=AFIRMACIONES!$BN$90,1,0)</f>
        <v>1</v>
      </c>
      <c r="BV12" s="98">
        <f>IF(RESPUESTAS!BY10=AFIRMACIONES!$BO$90,1,0)</f>
        <v>1</v>
      </c>
      <c r="BW12" s="98">
        <f>IF(RESPUESTAS!BZ10=AFIRMACIONES!$BP$90,1,0)</f>
        <v>0</v>
      </c>
      <c r="BX12" s="98">
        <f>IF(RESPUESTAS!CA10=AFIRMACIONES!$BQ$90,1,0)</f>
        <v>0</v>
      </c>
      <c r="BY12" s="98">
        <f>IF(RESPUESTAS!CB10=AFIRMACIONES!$BR$90,1,0)</f>
        <v>1</v>
      </c>
      <c r="BZ12" s="98">
        <f>IF(RESPUESTAS!CC10=AFIRMACIONES!$BS$90,1,0)</f>
        <v>1</v>
      </c>
      <c r="CA12" s="98">
        <f>IF(RESPUESTAS!CD10=AFIRMACIONES!$BT$90,1,0)</f>
        <v>1</v>
      </c>
      <c r="CB12" s="98">
        <f>IF(RESPUESTAS!CE10=AFIRMACIONES!$BU$90,1,0)</f>
        <v>1</v>
      </c>
      <c r="CC12" s="98">
        <f>IF(RESPUESTAS!CF10=AFIRMACIONES!$BV$90,1,0)</f>
        <v>0</v>
      </c>
      <c r="CD12" s="98">
        <f>IF(RESPUESTAS!CG10=AFIRMACIONES!$BW$90,1,0)</f>
        <v>1</v>
      </c>
      <c r="CE12" s="98">
        <f>IF(RESPUESTAS!CH10=AFIRMACIONES!$BX$90,1,0)</f>
        <v>1</v>
      </c>
      <c r="CF12" s="98">
        <f>IF(RESPUESTAS!CI10=AFIRMACIONES!$BY$90,1,0)</f>
        <v>1</v>
      </c>
      <c r="CG12" s="98">
        <f>IF(RESPUESTAS!CJ10=AFIRMACIONES!$BZ$90,1,0)</f>
        <v>0</v>
      </c>
      <c r="CH12" s="98">
        <f>IF(RESPUESTAS!CK10=AFIRMACIONES!$CA$90,1,0)</f>
        <v>1</v>
      </c>
      <c r="CI12" s="98">
        <f>IF(RESPUESTAS!CL10=AFIRMACIONES!$CB$90,1,0)</f>
        <v>0</v>
      </c>
      <c r="CJ12" s="98">
        <f>IF(RESPUESTAS!CM10=AFIRMACIONES!$CC$90,1,0)</f>
        <v>1</v>
      </c>
      <c r="CL12" s="43"/>
      <c r="CM12" s="3"/>
    </row>
    <row r="13" spans="1:91" ht="13.5" thickBot="1" x14ac:dyDescent="0.25">
      <c r="A13" s="28" t="s">
        <v>103</v>
      </c>
      <c r="B13" s="33">
        <f>IF(RESPUESTAS!F11=MAESTRO!$B$2,MAESTRO!$A$2,MAESTRO!$A$3)</f>
        <v>2</v>
      </c>
      <c r="C13" s="34">
        <f>RESPUESTAS!E11</f>
        <v>45</v>
      </c>
      <c r="D13" s="34">
        <f>IF(RESPUESTAS!G11=MAESTRO!$B$7,MAESTRO!$A$7,IF(RESPUESTAS!G11=MAESTRO!$B$8,MAESTRO!$A$8,IF(RESPUESTAS!G11=MAESTRO!$B$9,MAESTRO!$A$9,IF(RESPUESTAS!G11=MAESTRO!$B$10,MAESTRO!$A$10,IF(RESPUESTAS!G11=MAESTRO!$B$11,MAESTRO!$A$11,IF(RESPUESTAS!G11=MAESTRO!$B$12,MAESTRO!$A$12,IF(RESPUESTAS!G11=MAESTRO!$B$13,MAESTRO!$A$13,IF(RESPUESTAS!G11=MAESTRO!$B$14,MAESTRO!$A$14))))))))</f>
        <v>8</v>
      </c>
      <c r="E13" s="34">
        <f>IF(RESPUESTAS!H11=MAESTRO!$B$17,MAESTRO!$A$17,IF(RESPUESTAS!H11=MAESTRO!$B$18,MAESTRO!$A$18,IF(RESPUESTAS!H11=MAESTRO!$B$19,MAESTRO!$A$19,IF(RESPUESTAS!H11=MAESTRO!$B$20,MAESTRO!$A$20,IF(RESPUESTAS!H11=MAESTRO!$B$21,MAESTRO!$A$21)))))</f>
        <v>1</v>
      </c>
      <c r="F13" s="34">
        <f>IF(RESPUESTAS!K11=MAESTRO!$B$35,MAESTRO!$A$35,IF(RESPUESTAS!K11=MAESTRO!$B$36,MAESTRO!$A$36,IF(RESPUESTAS!K11=MAESTRO!$B$37,MAESTRO!$A$37)))</f>
        <v>2</v>
      </c>
      <c r="G13" s="34">
        <f>IF(RESPUESTAS!J11=MAESTRO!$B$29,MAESTRO!$A$29,IF(RESPUESTAS!J11=MAESTRO!$B$30,MAESTRO!$A$30,IF(RESPUESTAS!J11=MAESTRO!$B$31,MAESTRO!$A$31,IF(RESPUESTAS!J11=MAESTRO!$B$32,MAESTRO!$A$32))))</f>
        <v>1</v>
      </c>
      <c r="H13" s="53">
        <f>IF(RESPUESTAS!K11=MAESTRO!$B$35,MAESTRO!$A$35,IF(RESPUESTAS!K11=MAESTRO!$B$36,2,3))</f>
        <v>2</v>
      </c>
      <c r="I13" s="54">
        <f>IF(RESPUESTAS!L11=AFIRMACIONES!$B$90,1,0)</f>
        <v>1</v>
      </c>
      <c r="J13" s="54">
        <f>IF(RESPUESTAS!M11=AFIRMACIONES!$C$90,1,0)</f>
        <v>1</v>
      </c>
      <c r="K13" s="54">
        <f>IF(RESPUESTAS!N11=AFIRMACIONES!$D$90,1,0)</f>
        <v>1</v>
      </c>
      <c r="L13" s="54">
        <f>IF(RESPUESTAS!O11=AFIRMACIONES!$E$90,1,0)</f>
        <v>0</v>
      </c>
      <c r="M13" s="54">
        <f>IF(RESPUESTAS!P11=AFIRMACIONES!$F$90,1,0)</f>
        <v>1</v>
      </c>
      <c r="N13" s="54">
        <f>IF(RESPUESTAS!Q11=AFIRMACIONES!$G$90,1,0)</f>
        <v>1</v>
      </c>
      <c r="O13" s="54">
        <f>IF(RESPUESTAS!R11=AFIRMACIONES!$H$90,1,0)</f>
        <v>1</v>
      </c>
      <c r="P13" s="54">
        <f>IF(RESPUESTAS!S11=AFIRMACIONES!$I$90,1,0)</f>
        <v>1</v>
      </c>
      <c r="Q13" s="54">
        <f>IF(RESPUESTAS!T11=AFIRMACIONES!$J$90,1,0)</f>
        <v>1</v>
      </c>
      <c r="R13" s="54">
        <f>IF(RESPUESTAS!U11=AFIRMACIONES!$K$90,1,0)</f>
        <v>1</v>
      </c>
      <c r="S13" s="54">
        <f>IF(RESPUESTAS!V11=AFIRMACIONES!$L$90,1,0)</f>
        <v>1</v>
      </c>
      <c r="T13" s="54">
        <f>IF(RESPUESTAS!W11=AFIRMACIONES!$M$90,1,0)</f>
        <v>1</v>
      </c>
      <c r="U13" s="54">
        <f>IF(RESPUESTAS!X11=AFIRMACIONES!$N$90,1,0)</f>
        <v>1</v>
      </c>
      <c r="V13" s="54">
        <f>IF(RESPUESTAS!Y11=AFIRMACIONES!$O$90,1,0)</f>
        <v>1</v>
      </c>
      <c r="W13" s="54">
        <f>IF(RESPUESTAS!Z11=AFIRMACIONES!$P$90,1,0)</f>
        <v>1</v>
      </c>
      <c r="X13" s="54">
        <f>IF(RESPUESTAS!AA11=AFIRMACIONES!$Q$90,1,0)</f>
        <v>1</v>
      </c>
      <c r="Y13" s="54">
        <f>IF(RESPUESTAS!AB11=AFIRMACIONES!$R$90,1,0)</f>
        <v>1</v>
      </c>
      <c r="Z13" s="54">
        <f>IF(RESPUESTAS!AC11=AFIRMACIONES!$S$90,1,0)</f>
        <v>1</v>
      </c>
      <c r="AA13" s="54">
        <f>IF(RESPUESTAS!AD11=AFIRMACIONES!$T$90,1,0)</f>
        <v>1</v>
      </c>
      <c r="AB13" s="54">
        <f>IF(RESPUESTAS!AE11=AFIRMACIONES!$U$90,1,0)</f>
        <v>1</v>
      </c>
      <c r="AC13" s="54">
        <f>IF(RESPUESTAS!AF11=AFIRMACIONES!$V$90,1,0)</f>
        <v>1</v>
      </c>
      <c r="AD13" s="54">
        <f>IF(RESPUESTAS!AG11=AFIRMACIONES!$W$90,1,0)</f>
        <v>1</v>
      </c>
      <c r="AE13" s="54">
        <f>IF(RESPUESTAS!AH11=AFIRMACIONES!$X$90,1,0)</f>
        <v>1</v>
      </c>
      <c r="AF13" s="54">
        <f>IF(RESPUESTAS!AI11=AFIRMACIONES!$Y$90,1,0)</f>
        <v>1</v>
      </c>
      <c r="AG13" s="54">
        <f>IF(RESPUESTAS!AJ11=AFIRMACIONES!$Z$90,1,0)</f>
        <v>0</v>
      </c>
      <c r="AH13" s="54">
        <f>IF(RESPUESTAS!AK11=AFIRMACIONES!$AA$90,1,0)</f>
        <v>1</v>
      </c>
      <c r="AI13" s="54">
        <f>IF(RESPUESTAS!AL11=AFIRMACIONES!$AB$90,1,0)</f>
        <v>1</v>
      </c>
      <c r="AJ13" s="54">
        <f>IF(RESPUESTAS!AM11=AFIRMACIONES!$AC$90,1,0)</f>
        <v>1</v>
      </c>
      <c r="AK13" s="54">
        <f>IF(RESPUESTAS!AN11=AFIRMACIONES!$AD$90,1,0)</f>
        <v>1</v>
      </c>
      <c r="AL13" s="54">
        <f>IF(RESPUESTAS!AO11=AFIRMACIONES!$AE$90,1,0)</f>
        <v>0</v>
      </c>
      <c r="AM13" s="54">
        <f>IF(RESPUESTAS!AP11=AFIRMACIONES!$AF$90,1,0)</f>
        <v>1</v>
      </c>
      <c r="AN13" s="54">
        <f>IF(RESPUESTAS!AQ11=AFIRMACIONES!$AG$90,1,0)</f>
        <v>1</v>
      </c>
      <c r="AO13" s="54">
        <f>IF(RESPUESTAS!AR11=AFIRMACIONES!$AH$90,1,0)</f>
        <v>1</v>
      </c>
      <c r="AP13" s="54">
        <f>IF(RESPUESTAS!AS11=AFIRMACIONES!$AI$90,1,0)</f>
        <v>0</v>
      </c>
      <c r="AQ13" s="54">
        <f>IF(RESPUESTAS!AT11=AFIRMACIONES!$AJ$90,1,0)</f>
        <v>1</v>
      </c>
      <c r="AR13" s="54">
        <f>IF(RESPUESTAS!AU11=AFIRMACIONES!$AK$90,1,0)</f>
        <v>1</v>
      </c>
      <c r="AS13" s="54">
        <f>IF(RESPUESTAS!AV11=AFIRMACIONES!$AL$90,1,0)</f>
        <v>1</v>
      </c>
      <c r="AT13" s="54">
        <f>IF(RESPUESTAS!AW11=AFIRMACIONES!$AM$90,1,0)</f>
        <v>1</v>
      </c>
      <c r="AU13" s="98">
        <f>IF(RESPUESTAS!AX11=AFIRMACIONES!$AN$90,1,0)</f>
        <v>1</v>
      </c>
      <c r="AV13" s="98">
        <f>IF(RESPUESTAS!AY11=AFIRMACIONES!$AO$90,1,0)</f>
        <v>1</v>
      </c>
      <c r="AW13" s="98">
        <f>IF(RESPUESTAS!AZ11=AFIRMACIONES!$AP$90,1,0)</f>
        <v>1</v>
      </c>
      <c r="AX13" s="98">
        <f>IF(RESPUESTAS!BA11=AFIRMACIONES!$AQ$90,1,0)</f>
        <v>1</v>
      </c>
      <c r="AY13" s="98">
        <f>IF(RESPUESTAS!BB11=AFIRMACIONES!$AR$90,1,0)</f>
        <v>1</v>
      </c>
      <c r="AZ13" s="98">
        <f>IF(RESPUESTAS!BC11=AFIRMACIONES!$AS$90,1,0)</f>
        <v>1</v>
      </c>
      <c r="BA13" s="98">
        <f>IF(RESPUESTAS!BD11=AFIRMACIONES!$AT$90,1,0)</f>
        <v>1</v>
      </c>
      <c r="BB13" s="98">
        <f>IF(RESPUESTAS!BE11=AFIRMACIONES!$AU$90,1,0)</f>
        <v>1</v>
      </c>
      <c r="BC13" s="98">
        <f>IF(RESPUESTAS!BF11=AFIRMACIONES!$AV$90,1,0)</f>
        <v>1</v>
      </c>
      <c r="BD13" s="98">
        <f>IF(RESPUESTAS!BG11=AFIRMACIONES!$AW$90,1,0)</f>
        <v>1</v>
      </c>
      <c r="BE13" s="98">
        <f>IF(RESPUESTAS!BH11=AFIRMACIONES!$AX$90,1,0)</f>
        <v>1</v>
      </c>
      <c r="BF13" s="98">
        <f>IF(RESPUESTAS!BI11=AFIRMACIONES!$AY$90,1,0)</f>
        <v>1</v>
      </c>
      <c r="BG13" s="98">
        <f>IF(RESPUESTAS!BJ11=AFIRMACIONES!$AZ$90,1,0)</f>
        <v>1</v>
      </c>
      <c r="BH13" s="98">
        <f>IF(RESPUESTAS!BK11=AFIRMACIONES!$BA$90,1,0)</f>
        <v>1</v>
      </c>
      <c r="BI13" s="98">
        <f>IF(RESPUESTAS!BL11=AFIRMACIONES!$BB$90,1,0)</f>
        <v>0</v>
      </c>
      <c r="BJ13" s="98">
        <f>IF(RESPUESTAS!BM11=AFIRMACIONES!$BC$90,1,0)</f>
        <v>1</v>
      </c>
      <c r="BK13" s="98">
        <f>IF(RESPUESTAS!BN11=AFIRMACIONES!$BD$90,1,0)</f>
        <v>1</v>
      </c>
      <c r="BL13" s="98">
        <f>IF(RESPUESTAS!BO11=AFIRMACIONES!$BE$90,1,0)</f>
        <v>0</v>
      </c>
      <c r="BM13" s="98">
        <f>IF(RESPUESTAS!BP11=AFIRMACIONES!$BF$90,1,0)</f>
        <v>0</v>
      </c>
      <c r="BN13" s="98">
        <f>IF(RESPUESTAS!BQ11=AFIRMACIONES!$BG$90,1,0)</f>
        <v>0</v>
      </c>
      <c r="BO13" s="98">
        <f>IF(RESPUESTAS!BR11=AFIRMACIONES!$BH$90,1,0)</f>
        <v>1</v>
      </c>
      <c r="BP13" s="98">
        <f>IF(RESPUESTAS!BS11=AFIRMACIONES!$BI$90,1,0)</f>
        <v>1</v>
      </c>
      <c r="BQ13" s="98">
        <f>IF(RESPUESTAS!BT11=AFIRMACIONES!$BJ$90,1,0)</f>
        <v>1</v>
      </c>
      <c r="BR13" s="98">
        <f>IF(RESPUESTAS!BU11=AFIRMACIONES!$BK$90,1,0)</f>
        <v>1</v>
      </c>
      <c r="BS13" s="98">
        <f>IF(RESPUESTAS!BV11=AFIRMACIONES!$BL$90,1,0)</f>
        <v>0</v>
      </c>
      <c r="BT13" s="98">
        <f>IF(RESPUESTAS!BW11=AFIRMACIONES!$BM$90,1,0)</f>
        <v>1</v>
      </c>
      <c r="BU13" s="98">
        <f>IF(RESPUESTAS!BX11=AFIRMACIONES!$BN$90,1,0)</f>
        <v>1</v>
      </c>
      <c r="BV13" s="98">
        <f>IF(RESPUESTAS!BY11=AFIRMACIONES!$BO$90,1,0)</f>
        <v>1</v>
      </c>
      <c r="BW13" s="98">
        <f>IF(RESPUESTAS!BZ11=AFIRMACIONES!$BP$90,1,0)</f>
        <v>1</v>
      </c>
      <c r="BX13" s="98">
        <f>IF(RESPUESTAS!CA11=AFIRMACIONES!$BQ$90,1,0)</f>
        <v>1</v>
      </c>
      <c r="BY13" s="98">
        <f>IF(RESPUESTAS!CB11=AFIRMACIONES!$BR$90,1,0)</f>
        <v>1</v>
      </c>
      <c r="BZ13" s="98">
        <f>IF(RESPUESTAS!CC11=AFIRMACIONES!$BS$90,1,0)</f>
        <v>1</v>
      </c>
      <c r="CA13" s="98">
        <f>IF(RESPUESTAS!CD11=AFIRMACIONES!$BT$90,1,0)</f>
        <v>0</v>
      </c>
      <c r="CB13" s="98">
        <f>IF(RESPUESTAS!CE11=AFIRMACIONES!$BU$90,1,0)</f>
        <v>1</v>
      </c>
      <c r="CC13" s="98">
        <f>IF(RESPUESTAS!CF11=AFIRMACIONES!$BV$90,1,0)</f>
        <v>1</v>
      </c>
      <c r="CD13" s="98">
        <f>IF(RESPUESTAS!CG11=AFIRMACIONES!$BW$90,1,0)</f>
        <v>1</v>
      </c>
      <c r="CE13" s="98">
        <f>IF(RESPUESTAS!CH11=AFIRMACIONES!$BX$90,1,0)</f>
        <v>1</v>
      </c>
      <c r="CF13" s="98">
        <f>IF(RESPUESTAS!CI11=AFIRMACIONES!$BY$90,1,0)</f>
        <v>1</v>
      </c>
      <c r="CG13" s="98">
        <f>IF(RESPUESTAS!CJ11=AFIRMACIONES!$BZ$90,1,0)</f>
        <v>1</v>
      </c>
      <c r="CH13" s="98">
        <f>IF(RESPUESTAS!CK11=AFIRMACIONES!$CA$90,1,0)</f>
        <v>1</v>
      </c>
      <c r="CI13" s="98">
        <f>IF(RESPUESTAS!CL11=AFIRMACIONES!$CB$90,1,0)</f>
        <v>1</v>
      </c>
      <c r="CJ13" s="98">
        <f>IF(RESPUESTAS!CM11=AFIRMACIONES!$CC$90,1,0)</f>
        <v>1</v>
      </c>
      <c r="CL13" s="43"/>
      <c r="CM13" s="3"/>
    </row>
    <row r="14" spans="1:91" ht="13.5" thickBot="1" x14ac:dyDescent="0.25">
      <c r="A14" s="28" t="s">
        <v>104</v>
      </c>
      <c r="B14" s="33">
        <f>IF(RESPUESTAS!F12=MAESTRO!$B$2,MAESTRO!$A$2,MAESTRO!$A$3)</f>
        <v>2</v>
      </c>
      <c r="C14" s="34">
        <f>RESPUESTAS!E12</f>
        <v>54</v>
      </c>
      <c r="D14" s="34">
        <f>IF(RESPUESTAS!G12=MAESTRO!$B$7,MAESTRO!$A$7,IF(RESPUESTAS!G12=MAESTRO!$B$8,MAESTRO!$A$8,IF(RESPUESTAS!G12=MAESTRO!$B$9,MAESTRO!$A$9,IF(RESPUESTAS!G12=MAESTRO!$B$10,MAESTRO!$A$10,IF(RESPUESTAS!G12=MAESTRO!$B$11,MAESTRO!$A$11,IF(RESPUESTAS!G12=MAESTRO!$B$12,MAESTRO!$A$12,IF(RESPUESTAS!G12=MAESTRO!$B$13,MAESTRO!$A$13,IF(RESPUESTAS!G12=MAESTRO!$B$14,MAESTRO!$A$14))))))))</f>
        <v>5</v>
      </c>
      <c r="E14" s="34">
        <f>IF(RESPUESTAS!H12=MAESTRO!$B$17,MAESTRO!$A$17,IF(RESPUESTAS!H12=MAESTRO!$B$18,MAESTRO!$A$18,IF(RESPUESTAS!H12=MAESTRO!$B$19,MAESTRO!$A$19,IF(RESPUESTAS!H12=MAESTRO!$B$20,MAESTRO!$A$20,IF(RESPUESTAS!H12=MAESTRO!$B$21,MAESTRO!$A$21)))))</f>
        <v>3</v>
      </c>
      <c r="F14" s="34">
        <f>IF(RESPUESTAS!K12=MAESTRO!$B$35,MAESTRO!$A$35,IF(RESPUESTAS!K12=MAESTRO!$B$36,MAESTRO!$A$36,IF(RESPUESTAS!K12=MAESTRO!$B$37,MAESTRO!$A$37)))</f>
        <v>1</v>
      </c>
      <c r="G14" s="34">
        <f>IF(RESPUESTAS!J12=MAESTRO!$B$29,MAESTRO!$A$29,IF(RESPUESTAS!J12=MAESTRO!$B$30,MAESTRO!$A$30,IF(RESPUESTAS!J12=MAESTRO!$B$31,MAESTRO!$A$31,IF(RESPUESTAS!J12=MAESTRO!$B$32,MAESTRO!$A$32))))</f>
        <v>2</v>
      </c>
      <c r="H14" s="53">
        <f>IF(RESPUESTAS!K12=MAESTRO!$B$35,MAESTRO!$A$35,IF(RESPUESTAS!K12=MAESTRO!$B$36,2,3))</f>
        <v>1</v>
      </c>
      <c r="I14" s="54">
        <f>IF(RESPUESTAS!L12=AFIRMACIONES!$B$90,1,0)</f>
        <v>1</v>
      </c>
      <c r="J14" s="54">
        <f>IF(RESPUESTAS!M12=AFIRMACIONES!$C$90,1,0)</f>
        <v>1</v>
      </c>
      <c r="K14" s="54">
        <f>IF(RESPUESTAS!N12=AFIRMACIONES!$D$90,1,0)</f>
        <v>1</v>
      </c>
      <c r="L14" s="54">
        <f>IF(RESPUESTAS!O12=AFIRMACIONES!$E$90,1,0)</f>
        <v>1</v>
      </c>
      <c r="M14" s="54">
        <f>IF(RESPUESTAS!P12=AFIRMACIONES!$F$90,1,0)</f>
        <v>0</v>
      </c>
      <c r="N14" s="54">
        <f>IF(RESPUESTAS!Q12=AFIRMACIONES!$G$90,1,0)</f>
        <v>1</v>
      </c>
      <c r="O14" s="54">
        <f>IF(RESPUESTAS!R12=AFIRMACIONES!$H$90,1,0)</f>
        <v>0</v>
      </c>
      <c r="P14" s="54">
        <f>IF(RESPUESTAS!S12=AFIRMACIONES!$I$90,1,0)</f>
        <v>0</v>
      </c>
      <c r="Q14" s="54">
        <f>IF(RESPUESTAS!T12=AFIRMACIONES!$J$90,1,0)</f>
        <v>0</v>
      </c>
      <c r="R14" s="54">
        <f>IF(RESPUESTAS!U12=AFIRMACIONES!$K$90,1,0)</f>
        <v>1</v>
      </c>
      <c r="S14" s="54">
        <f>IF(RESPUESTAS!V12=AFIRMACIONES!$L$90,1,0)</f>
        <v>0</v>
      </c>
      <c r="T14" s="54">
        <f>IF(RESPUESTAS!W12=AFIRMACIONES!$M$90,1,0)</f>
        <v>0</v>
      </c>
      <c r="U14" s="54">
        <f>IF(RESPUESTAS!X12=AFIRMACIONES!$N$90,1,0)</f>
        <v>0</v>
      </c>
      <c r="V14" s="54">
        <f>IF(RESPUESTAS!Y12=AFIRMACIONES!$O$90,1,0)</f>
        <v>1</v>
      </c>
      <c r="W14" s="54">
        <f>IF(RESPUESTAS!Z12=AFIRMACIONES!$P$90,1,0)</f>
        <v>1</v>
      </c>
      <c r="X14" s="54">
        <f>IF(RESPUESTAS!AA12=AFIRMACIONES!$Q$90,1,0)</f>
        <v>1</v>
      </c>
      <c r="Y14" s="54">
        <f>IF(RESPUESTAS!AB12=AFIRMACIONES!$R$90,1,0)</f>
        <v>1</v>
      </c>
      <c r="Z14" s="54">
        <f>IF(RESPUESTAS!AC12=AFIRMACIONES!$S$90,1,0)</f>
        <v>1</v>
      </c>
      <c r="AA14" s="54">
        <f>IF(RESPUESTAS!AD12=AFIRMACIONES!$T$90,1,0)</f>
        <v>0</v>
      </c>
      <c r="AB14" s="54">
        <f>IF(RESPUESTAS!AE12=AFIRMACIONES!$U$90,1,0)</f>
        <v>0</v>
      </c>
      <c r="AC14" s="54">
        <f>IF(RESPUESTAS!AF12=AFIRMACIONES!$V$90,1,0)</f>
        <v>1</v>
      </c>
      <c r="AD14" s="54">
        <f>IF(RESPUESTAS!AG12=AFIRMACIONES!$W$90,1,0)</f>
        <v>1</v>
      </c>
      <c r="AE14" s="54">
        <f>IF(RESPUESTAS!AH12=AFIRMACIONES!$X$90,1,0)</f>
        <v>1</v>
      </c>
      <c r="AF14" s="54">
        <f>IF(RESPUESTAS!AI12=AFIRMACIONES!$Y$90,1,0)</f>
        <v>1</v>
      </c>
      <c r="AG14" s="54">
        <f>IF(RESPUESTAS!AJ12=AFIRMACIONES!$Z$90,1,0)</f>
        <v>0</v>
      </c>
      <c r="AH14" s="54">
        <f>IF(RESPUESTAS!AK12=AFIRMACIONES!$AA$90,1,0)</f>
        <v>1</v>
      </c>
      <c r="AI14" s="54">
        <f>IF(RESPUESTAS!AL12=AFIRMACIONES!$AB$90,1,0)</f>
        <v>1</v>
      </c>
      <c r="AJ14" s="54">
        <f>IF(RESPUESTAS!AM12=AFIRMACIONES!$AC$90,1,0)</f>
        <v>1</v>
      </c>
      <c r="AK14" s="54">
        <f>IF(RESPUESTAS!AN12=AFIRMACIONES!$AD$90,1,0)</f>
        <v>0</v>
      </c>
      <c r="AL14" s="54">
        <f>IF(RESPUESTAS!AO12=AFIRMACIONES!$AE$90,1,0)</f>
        <v>0</v>
      </c>
      <c r="AM14" s="54">
        <f>IF(RESPUESTAS!AP12=AFIRMACIONES!$AF$90,1,0)</f>
        <v>0</v>
      </c>
      <c r="AN14" s="54">
        <f>IF(RESPUESTAS!AQ12=AFIRMACIONES!$AG$90,1,0)</f>
        <v>0</v>
      </c>
      <c r="AO14" s="54">
        <f>IF(RESPUESTAS!AR12=AFIRMACIONES!$AH$90,1,0)</f>
        <v>1</v>
      </c>
      <c r="AP14" s="54">
        <f>IF(RESPUESTAS!AS12=AFIRMACIONES!$AI$90,1,0)</f>
        <v>1</v>
      </c>
      <c r="AQ14" s="54">
        <f>IF(RESPUESTAS!AT12=AFIRMACIONES!$AJ$90,1,0)</f>
        <v>0</v>
      </c>
      <c r="AR14" s="54">
        <f>IF(RESPUESTAS!AU12=AFIRMACIONES!$AK$90,1,0)</f>
        <v>0</v>
      </c>
      <c r="AS14" s="54">
        <f>IF(RESPUESTAS!AV12=AFIRMACIONES!$AL$90,1,0)</f>
        <v>0</v>
      </c>
      <c r="AT14" s="54">
        <f>IF(RESPUESTAS!AW12=AFIRMACIONES!$AM$90,1,0)</f>
        <v>0</v>
      </c>
      <c r="AU14" s="98">
        <f>IF(RESPUESTAS!AX12=AFIRMACIONES!$AN$90,1,0)</f>
        <v>0</v>
      </c>
      <c r="AV14" s="98">
        <f>IF(RESPUESTAS!AY12=AFIRMACIONES!$AO$90,1,0)</f>
        <v>1</v>
      </c>
      <c r="AW14" s="98">
        <f>IF(RESPUESTAS!AZ12=AFIRMACIONES!$AP$90,1,0)</f>
        <v>0</v>
      </c>
      <c r="AX14" s="98">
        <f>IF(RESPUESTAS!BA12=AFIRMACIONES!$AQ$90,1,0)</f>
        <v>0</v>
      </c>
      <c r="AY14" s="98">
        <f>IF(RESPUESTAS!BB12=AFIRMACIONES!$AR$90,1,0)</f>
        <v>0</v>
      </c>
      <c r="AZ14" s="98">
        <f>IF(RESPUESTAS!BC12=AFIRMACIONES!$AS$90,1,0)</f>
        <v>0</v>
      </c>
      <c r="BA14" s="98">
        <f>IF(RESPUESTAS!BD12=AFIRMACIONES!$AT$90,1,0)</f>
        <v>0</v>
      </c>
      <c r="BB14" s="98">
        <f>IF(RESPUESTAS!BE12=AFIRMACIONES!$AU$90,1,0)</f>
        <v>0</v>
      </c>
      <c r="BC14" s="98">
        <f>IF(RESPUESTAS!BF12=AFIRMACIONES!$AV$90,1,0)</f>
        <v>0</v>
      </c>
      <c r="BD14" s="98">
        <f>IF(RESPUESTAS!BG12=AFIRMACIONES!$AW$90,1,0)</f>
        <v>0</v>
      </c>
      <c r="BE14" s="98">
        <f>IF(RESPUESTAS!BH12=AFIRMACIONES!$AX$90,1,0)</f>
        <v>1</v>
      </c>
      <c r="BF14" s="98">
        <f>IF(RESPUESTAS!BI12=AFIRMACIONES!$AY$90,1,0)</f>
        <v>1</v>
      </c>
      <c r="BG14" s="98">
        <f>IF(RESPUESTAS!BJ12=AFIRMACIONES!$AZ$90,1,0)</f>
        <v>1</v>
      </c>
      <c r="BH14" s="98">
        <f>IF(RESPUESTAS!BK12=AFIRMACIONES!$BA$90,1,0)</f>
        <v>0</v>
      </c>
      <c r="BI14" s="98">
        <f>IF(RESPUESTAS!BL12=AFIRMACIONES!$BB$90,1,0)</f>
        <v>1</v>
      </c>
      <c r="BJ14" s="98">
        <f>IF(RESPUESTAS!BM12=AFIRMACIONES!$BC$90,1,0)</f>
        <v>1</v>
      </c>
      <c r="BK14" s="98">
        <f>IF(RESPUESTAS!BN12=AFIRMACIONES!$BD$90,1,0)</f>
        <v>0</v>
      </c>
      <c r="BL14" s="98">
        <f>IF(RESPUESTAS!BO12=AFIRMACIONES!$BE$90,1,0)</f>
        <v>0</v>
      </c>
      <c r="BM14" s="98">
        <f>IF(RESPUESTAS!BP12=AFIRMACIONES!$BF$90,1,0)</f>
        <v>0</v>
      </c>
      <c r="BN14" s="98">
        <f>IF(RESPUESTAS!BQ12=AFIRMACIONES!$BG$90,1,0)</f>
        <v>0</v>
      </c>
      <c r="BO14" s="98">
        <f>IF(RESPUESTAS!BR12=AFIRMACIONES!$BH$90,1,0)</f>
        <v>0</v>
      </c>
      <c r="BP14" s="98">
        <f>IF(RESPUESTAS!BS12=AFIRMACIONES!$BI$90,1,0)</f>
        <v>1</v>
      </c>
      <c r="BQ14" s="98">
        <f>IF(RESPUESTAS!BT12=AFIRMACIONES!$BJ$90,1,0)</f>
        <v>0</v>
      </c>
      <c r="BR14" s="98">
        <f>IF(RESPUESTAS!BU12=AFIRMACIONES!$BK$90,1,0)</f>
        <v>0</v>
      </c>
      <c r="BS14" s="98">
        <f>IF(RESPUESTAS!BV12=AFIRMACIONES!$BL$90,1,0)</f>
        <v>0</v>
      </c>
      <c r="BT14" s="98">
        <f>IF(RESPUESTAS!BW12=AFIRMACIONES!$BM$90,1,0)</f>
        <v>0</v>
      </c>
      <c r="BU14" s="98">
        <f>IF(RESPUESTAS!BX12=AFIRMACIONES!$BN$90,1,0)</f>
        <v>1</v>
      </c>
      <c r="BV14" s="98">
        <f>IF(RESPUESTAS!BY12=AFIRMACIONES!$BO$90,1,0)</f>
        <v>0</v>
      </c>
      <c r="BW14" s="98">
        <f>IF(RESPUESTAS!BZ12=AFIRMACIONES!$BP$90,1,0)</f>
        <v>1</v>
      </c>
      <c r="BX14" s="98">
        <f>IF(RESPUESTAS!CA12=AFIRMACIONES!$BQ$90,1,0)</f>
        <v>0</v>
      </c>
      <c r="BY14" s="98">
        <f>IF(RESPUESTAS!CB12=AFIRMACIONES!$BR$90,1,0)</f>
        <v>0</v>
      </c>
      <c r="BZ14" s="98">
        <f>IF(RESPUESTAS!CC12=AFIRMACIONES!$BS$90,1,0)</f>
        <v>0</v>
      </c>
      <c r="CA14" s="98">
        <f>IF(RESPUESTAS!CD12=AFIRMACIONES!$BT$90,1,0)</f>
        <v>0</v>
      </c>
      <c r="CB14" s="98">
        <f>IF(RESPUESTAS!CE12=AFIRMACIONES!$BU$90,1,0)</f>
        <v>0</v>
      </c>
      <c r="CC14" s="98">
        <f>IF(RESPUESTAS!CF12=AFIRMACIONES!$BV$90,1,0)</f>
        <v>0</v>
      </c>
      <c r="CD14" s="98">
        <f>IF(RESPUESTAS!CG12=AFIRMACIONES!$BW$90,1,0)</f>
        <v>0</v>
      </c>
      <c r="CE14" s="98">
        <f>IF(RESPUESTAS!CH12=AFIRMACIONES!$BX$90,1,0)</f>
        <v>0</v>
      </c>
      <c r="CF14" s="98">
        <f>IF(RESPUESTAS!CI12=AFIRMACIONES!$BY$90,1,0)</f>
        <v>0</v>
      </c>
      <c r="CG14" s="98">
        <f>IF(RESPUESTAS!CJ12=AFIRMACIONES!$BZ$90,1,0)</f>
        <v>0</v>
      </c>
      <c r="CH14" s="98">
        <f>IF(RESPUESTAS!CK12=AFIRMACIONES!$CA$90,1,0)</f>
        <v>1</v>
      </c>
      <c r="CI14" s="98">
        <f>IF(RESPUESTAS!CL12=AFIRMACIONES!$CB$90,1,0)</f>
        <v>0</v>
      </c>
      <c r="CJ14" s="98">
        <f>IF(RESPUESTAS!CM12=AFIRMACIONES!$CC$90,1,0)</f>
        <v>0</v>
      </c>
      <c r="CL14" s="43"/>
      <c r="CM14" s="3"/>
    </row>
    <row r="15" spans="1:91" ht="13.5" thickBot="1" x14ac:dyDescent="0.25">
      <c r="A15" s="28" t="s">
        <v>105</v>
      </c>
      <c r="B15" s="33">
        <f>IF(RESPUESTAS!F13=MAESTRO!$B$2,MAESTRO!$A$2,MAESTRO!$A$3)</f>
        <v>2</v>
      </c>
      <c r="C15" s="34">
        <f>RESPUESTAS!E13</f>
        <v>51</v>
      </c>
      <c r="D15" s="34">
        <f>IF(RESPUESTAS!G13=MAESTRO!$B$7,MAESTRO!$A$7,IF(RESPUESTAS!G13=MAESTRO!$B$8,MAESTRO!$A$8,IF(RESPUESTAS!G13=MAESTRO!$B$9,MAESTRO!$A$9,IF(RESPUESTAS!G13=MAESTRO!$B$10,MAESTRO!$A$10,IF(RESPUESTAS!G13=MAESTRO!$B$11,MAESTRO!$A$11,IF(RESPUESTAS!G13=MAESTRO!$B$12,MAESTRO!$A$12,IF(RESPUESTAS!G13=MAESTRO!$B$13,MAESTRO!$A$13,IF(RESPUESTAS!G13=MAESTRO!$B$14,MAESTRO!$A$14))))))))</f>
        <v>6</v>
      </c>
      <c r="E15" s="34">
        <f>IF(RESPUESTAS!H13=MAESTRO!$B$17,MAESTRO!$A$17,IF(RESPUESTAS!H13=MAESTRO!$B$18,MAESTRO!$A$18,IF(RESPUESTAS!H13=MAESTRO!$B$19,MAESTRO!$A$19,IF(RESPUESTAS!H13=MAESTRO!$B$20,MAESTRO!$A$20,IF(RESPUESTAS!H13=MAESTRO!$B$21,MAESTRO!$A$21)))))</f>
        <v>3</v>
      </c>
      <c r="F15" s="34">
        <f>IF(RESPUESTAS!K13=MAESTRO!$B$35,MAESTRO!$A$35,IF(RESPUESTAS!K13=MAESTRO!$B$36,MAESTRO!$A$36,IF(RESPUESTAS!K13=MAESTRO!$B$37,MAESTRO!$A$37)))</f>
        <v>1</v>
      </c>
      <c r="G15" s="34">
        <f>IF(RESPUESTAS!J13=MAESTRO!$B$29,MAESTRO!$A$29,IF(RESPUESTAS!J13=MAESTRO!$B$30,MAESTRO!$A$30,IF(RESPUESTAS!J13=MAESTRO!$B$31,MAESTRO!$A$31,IF(RESPUESTAS!J13=MAESTRO!$B$32,MAESTRO!$A$32))))</f>
        <v>2</v>
      </c>
      <c r="H15" s="53">
        <f>IF(RESPUESTAS!K13=MAESTRO!$B$35,MAESTRO!$A$35,IF(RESPUESTAS!K13=MAESTRO!$B$36,2,3))</f>
        <v>1</v>
      </c>
      <c r="I15" s="54">
        <f>IF(RESPUESTAS!L13=AFIRMACIONES!$B$90,1,0)</f>
        <v>1</v>
      </c>
      <c r="J15" s="54">
        <f>IF(RESPUESTAS!M13=AFIRMACIONES!$C$90,1,0)</f>
        <v>1</v>
      </c>
      <c r="K15" s="54">
        <f>IF(RESPUESTAS!N13=AFIRMACIONES!$D$90,1,0)</f>
        <v>1</v>
      </c>
      <c r="L15" s="54">
        <f>IF(RESPUESTAS!O13=AFIRMACIONES!$E$90,1,0)</f>
        <v>0</v>
      </c>
      <c r="M15" s="54">
        <f>IF(RESPUESTAS!P13=AFIRMACIONES!$F$90,1,0)</f>
        <v>1</v>
      </c>
      <c r="N15" s="54">
        <f>IF(RESPUESTAS!Q13=AFIRMACIONES!$G$90,1,0)</f>
        <v>1</v>
      </c>
      <c r="O15" s="54">
        <f>IF(RESPUESTAS!R13=AFIRMACIONES!$H$90,1,0)</f>
        <v>0</v>
      </c>
      <c r="P15" s="54">
        <f>IF(RESPUESTAS!S13=AFIRMACIONES!$I$90,1,0)</f>
        <v>0</v>
      </c>
      <c r="Q15" s="54">
        <f>IF(RESPUESTAS!T13=AFIRMACIONES!$J$90,1,0)</f>
        <v>1</v>
      </c>
      <c r="R15" s="54">
        <f>IF(RESPUESTAS!U13=AFIRMACIONES!$K$90,1,0)</f>
        <v>0</v>
      </c>
      <c r="S15" s="54">
        <f>IF(RESPUESTAS!V13=AFIRMACIONES!$L$90,1,0)</f>
        <v>0</v>
      </c>
      <c r="T15" s="54">
        <f>IF(RESPUESTAS!W13=AFIRMACIONES!$M$90,1,0)</f>
        <v>0</v>
      </c>
      <c r="U15" s="54">
        <f>IF(RESPUESTAS!X13=AFIRMACIONES!$N$90,1,0)</f>
        <v>0</v>
      </c>
      <c r="V15" s="54">
        <f>IF(RESPUESTAS!Y13=AFIRMACIONES!$O$90,1,0)</f>
        <v>1</v>
      </c>
      <c r="W15" s="54">
        <f>IF(RESPUESTAS!Z13=AFIRMACIONES!$P$90,1,0)</f>
        <v>0</v>
      </c>
      <c r="X15" s="54">
        <f>IF(RESPUESTAS!AA13=AFIRMACIONES!$Q$90,1,0)</f>
        <v>0</v>
      </c>
      <c r="Y15" s="54">
        <f>IF(RESPUESTAS!AB13=AFIRMACIONES!$R$90,1,0)</f>
        <v>1</v>
      </c>
      <c r="Z15" s="54">
        <f>IF(RESPUESTAS!AC13=AFIRMACIONES!$S$90,1,0)</f>
        <v>1</v>
      </c>
      <c r="AA15" s="54">
        <f>IF(RESPUESTAS!AD13=AFIRMACIONES!$T$90,1,0)</f>
        <v>0</v>
      </c>
      <c r="AB15" s="54">
        <f>IF(RESPUESTAS!AE13=AFIRMACIONES!$U$90,1,0)</f>
        <v>1</v>
      </c>
      <c r="AC15" s="54">
        <f>IF(RESPUESTAS!AF13=AFIRMACIONES!$V$90,1,0)</f>
        <v>1</v>
      </c>
      <c r="AD15" s="54">
        <f>IF(RESPUESTAS!AG13=AFIRMACIONES!$W$90,1,0)</f>
        <v>0</v>
      </c>
      <c r="AE15" s="54">
        <f>IF(RESPUESTAS!AH13=AFIRMACIONES!$X$90,1,0)</f>
        <v>1</v>
      </c>
      <c r="AF15" s="54">
        <f>IF(RESPUESTAS!AI13=AFIRMACIONES!$Y$90,1,0)</f>
        <v>0</v>
      </c>
      <c r="AG15" s="54">
        <f>IF(RESPUESTAS!AJ13=AFIRMACIONES!$Z$90,1,0)</f>
        <v>1</v>
      </c>
      <c r="AH15" s="54">
        <f>IF(RESPUESTAS!AK13=AFIRMACIONES!$AA$90,1,0)</f>
        <v>0</v>
      </c>
      <c r="AI15" s="54">
        <f>IF(RESPUESTAS!AL13=AFIRMACIONES!$AB$90,1,0)</f>
        <v>0</v>
      </c>
      <c r="AJ15" s="54">
        <f>IF(RESPUESTAS!AM13=AFIRMACIONES!$AC$90,1,0)</f>
        <v>0</v>
      </c>
      <c r="AK15" s="54">
        <f>IF(RESPUESTAS!AN13=AFIRMACIONES!$AD$90,1,0)</f>
        <v>0</v>
      </c>
      <c r="AL15" s="54">
        <f>IF(RESPUESTAS!AO13=AFIRMACIONES!$AE$90,1,0)</f>
        <v>0</v>
      </c>
      <c r="AM15" s="54">
        <f>IF(RESPUESTAS!AP13=AFIRMACIONES!$AF$90,1,0)</f>
        <v>1</v>
      </c>
      <c r="AN15" s="54">
        <f>IF(RESPUESTAS!AQ13=AFIRMACIONES!$AG$90,1,0)</f>
        <v>1</v>
      </c>
      <c r="AO15" s="54">
        <f>IF(RESPUESTAS!AR13=AFIRMACIONES!$AH$90,1,0)</f>
        <v>1</v>
      </c>
      <c r="AP15" s="54">
        <f>IF(RESPUESTAS!AS13=AFIRMACIONES!$AI$90,1,0)</f>
        <v>1</v>
      </c>
      <c r="AQ15" s="54">
        <f>IF(RESPUESTAS!AT13=AFIRMACIONES!$AJ$90,1,0)</f>
        <v>0</v>
      </c>
      <c r="AR15" s="54">
        <f>IF(RESPUESTAS!AU13=AFIRMACIONES!$AK$90,1,0)</f>
        <v>0</v>
      </c>
      <c r="AS15" s="54">
        <f>IF(RESPUESTAS!AV13=AFIRMACIONES!$AL$90,1,0)</f>
        <v>0</v>
      </c>
      <c r="AT15" s="54">
        <f>IF(RESPUESTAS!AW13=AFIRMACIONES!$AM$90,1,0)</f>
        <v>0</v>
      </c>
      <c r="AU15" s="98">
        <f>IF(RESPUESTAS!AX13=AFIRMACIONES!$AN$90,1,0)</f>
        <v>0</v>
      </c>
      <c r="AV15" s="98">
        <f>IF(RESPUESTAS!AY13=AFIRMACIONES!$AO$90,1,0)</f>
        <v>1</v>
      </c>
      <c r="AW15" s="98">
        <f>IF(RESPUESTAS!AZ13=AFIRMACIONES!$AP$90,1,0)</f>
        <v>0</v>
      </c>
      <c r="AX15" s="98">
        <f>IF(RESPUESTAS!BA13=AFIRMACIONES!$AQ$90,1,0)</f>
        <v>0</v>
      </c>
      <c r="AY15" s="98">
        <f>IF(RESPUESTAS!BB13=AFIRMACIONES!$AR$90,1,0)</f>
        <v>0</v>
      </c>
      <c r="AZ15" s="98">
        <f>IF(RESPUESTAS!BC13=AFIRMACIONES!$AS$90,1,0)</f>
        <v>1</v>
      </c>
      <c r="BA15" s="98">
        <f>IF(RESPUESTAS!BD13=AFIRMACIONES!$AT$90,1,0)</f>
        <v>0</v>
      </c>
      <c r="BB15" s="98">
        <f>IF(RESPUESTAS!BE13=AFIRMACIONES!$AU$90,1,0)</f>
        <v>0</v>
      </c>
      <c r="BC15" s="98">
        <f>IF(RESPUESTAS!BF13=AFIRMACIONES!$AV$90,1,0)</f>
        <v>0</v>
      </c>
      <c r="BD15" s="98">
        <f>IF(RESPUESTAS!BG13=AFIRMACIONES!$AW$90,1,0)</f>
        <v>0</v>
      </c>
      <c r="BE15" s="98">
        <f>IF(RESPUESTAS!BH13=AFIRMACIONES!$AX$90,1,0)</f>
        <v>1</v>
      </c>
      <c r="BF15" s="98">
        <f>IF(RESPUESTAS!BI13=AFIRMACIONES!$AY$90,1,0)</f>
        <v>1</v>
      </c>
      <c r="BG15" s="98">
        <f>IF(RESPUESTAS!BJ13=AFIRMACIONES!$AZ$90,1,0)</f>
        <v>1</v>
      </c>
      <c r="BH15" s="98">
        <f>IF(RESPUESTAS!BK13=AFIRMACIONES!$BA$90,1,0)</f>
        <v>0</v>
      </c>
      <c r="BI15" s="98">
        <f>IF(RESPUESTAS!BL13=AFIRMACIONES!$BB$90,1,0)</f>
        <v>1</v>
      </c>
      <c r="BJ15" s="98">
        <f>IF(RESPUESTAS!BM13=AFIRMACIONES!$BC$90,1,0)</f>
        <v>1</v>
      </c>
      <c r="BK15" s="98">
        <f>IF(RESPUESTAS!BN13=AFIRMACIONES!$BD$90,1,0)</f>
        <v>0</v>
      </c>
      <c r="BL15" s="98">
        <f>IF(RESPUESTAS!BO13=AFIRMACIONES!$BE$90,1,0)</f>
        <v>0</v>
      </c>
      <c r="BM15" s="98">
        <f>IF(RESPUESTAS!BP13=AFIRMACIONES!$BF$90,1,0)</f>
        <v>0</v>
      </c>
      <c r="BN15" s="98">
        <f>IF(RESPUESTAS!BQ13=AFIRMACIONES!$BG$90,1,0)</f>
        <v>0</v>
      </c>
      <c r="BO15" s="98">
        <f>IF(RESPUESTAS!BR13=AFIRMACIONES!$BH$90,1,0)</f>
        <v>0</v>
      </c>
      <c r="BP15" s="98">
        <f>IF(RESPUESTAS!BS13=AFIRMACIONES!$BI$90,1,0)</f>
        <v>1</v>
      </c>
      <c r="BQ15" s="98">
        <f>IF(RESPUESTAS!BT13=AFIRMACIONES!$BJ$90,1,0)</f>
        <v>0</v>
      </c>
      <c r="BR15" s="98">
        <f>IF(RESPUESTAS!BU13=AFIRMACIONES!$BK$90,1,0)</f>
        <v>0</v>
      </c>
      <c r="BS15" s="98">
        <f>IF(RESPUESTAS!BV13=AFIRMACIONES!$BL$90,1,0)</f>
        <v>1</v>
      </c>
      <c r="BT15" s="98">
        <f>IF(RESPUESTAS!BW13=AFIRMACIONES!$BM$90,1,0)</f>
        <v>0</v>
      </c>
      <c r="BU15" s="98">
        <f>IF(RESPUESTAS!BX13=AFIRMACIONES!$BN$90,1,0)</f>
        <v>1</v>
      </c>
      <c r="BV15" s="98">
        <f>IF(RESPUESTAS!BY13=AFIRMACIONES!$BO$90,1,0)</f>
        <v>0</v>
      </c>
      <c r="BW15" s="98">
        <f>IF(RESPUESTAS!BZ13=AFIRMACIONES!$BP$90,1,0)</f>
        <v>1</v>
      </c>
      <c r="BX15" s="98">
        <f>IF(RESPUESTAS!CA13=AFIRMACIONES!$BQ$90,1,0)</f>
        <v>0</v>
      </c>
      <c r="BY15" s="98">
        <f>IF(RESPUESTAS!CB13=AFIRMACIONES!$BR$90,1,0)</f>
        <v>0</v>
      </c>
      <c r="BZ15" s="98">
        <f>IF(RESPUESTAS!CC13=AFIRMACIONES!$BS$90,1,0)</f>
        <v>0</v>
      </c>
      <c r="CA15" s="98">
        <f>IF(RESPUESTAS!CD13=AFIRMACIONES!$BT$90,1,0)</f>
        <v>0</v>
      </c>
      <c r="CB15" s="98">
        <f>IF(RESPUESTAS!CE13=AFIRMACIONES!$BU$90,1,0)</f>
        <v>0</v>
      </c>
      <c r="CC15" s="98">
        <f>IF(RESPUESTAS!CF13=AFIRMACIONES!$BV$90,1,0)</f>
        <v>0</v>
      </c>
      <c r="CD15" s="98">
        <f>IF(RESPUESTAS!CG13=AFIRMACIONES!$BW$90,1,0)</f>
        <v>0</v>
      </c>
      <c r="CE15" s="98">
        <f>IF(RESPUESTAS!CH13=AFIRMACIONES!$BX$90,1,0)</f>
        <v>0</v>
      </c>
      <c r="CF15" s="98">
        <f>IF(RESPUESTAS!CI13=AFIRMACIONES!$BY$90,1,0)</f>
        <v>0</v>
      </c>
      <c r="CG15" s="98">
        <f>IF(RESPUESTAS!CJ13=AFIRMACIONES!$BZ$90,1,0)</f>
        <v>0</v>
      </c>
      <c r="CH15" s="98">
        <f>IF(RESPUESTAS!CK13=AFIRMACIONES!$CA$90,1,0)</f>
        <v>1</v>
      </c>
      <c r="CI15" s="98">
        <f>IF(RESPUESTAS!CL13=AFIRMACIONES!$CB$90,1,0)</f>
        <v>0</v>
      </c>
      <c r="CJ15" s="98">
        <f>IF(RESPUESTAS!CM13=AFIRMACIONES!$CC$90,1,0)</f>
        <v>0</v>
      </c>
      <c r="CL15" s="43"/>
      <c r="CM15" s="3"/>
    </row>
    <row r="16" spans="1:91" ht="13.5" thickBot="1" x14ac:dyDescent="0.25">
      <c r="A16" s="28" t="s">
        <v>106</v>
      </c>
      <c r="B16" s="33">
        <f>IF(RESPUESTAS!F14=MAESTRO!$B$2,MAESTRO!$A$2,MAESTRO!$A$3)</f>
        <v>2</v>
      </c>
      <c r="C16" s="34">
        <f>RESPUESTAS!E14</f>
        <v>57</v>
      </c>
      <c r="D16" s="34">
        <f>IF(RESPUESTAS!G14=MAESTRO!$B$7,MAESTRO!$A$7,IF(RESPUESTAS!G14=MAESTRO!$B$8,MAESTRO!$A$8,IF(RESPUESTAS!G14=MAESTRO!$B$9,MAESTRO!$A$9,IF(RESPUESTAS!G14=MAESTRO!$B$10,MAESTRO!$A$10,IF(RESPUESTAS!G14=MAESTRO!$B$11,MAESTRO!$A$11,IF(RESPUESTAS!G14=MAESTRO!$B$12,MAESTRO!$A$12,IF(RESPUESTAS!G14=MAESTRO!$B$13,MAESTRO!$A$13,IF(RESPUESTAS!G14=MAESTRO!$B$14,MAESTRO!$A$14))))))))</f>
        <v>5</v>
      </c>
      <c r="E16" s="34">
        <f>IF(RESPUESTAS!H14=MAESTRO!$B$17,MAESTRO!$A$17,IF(RESPUESTAS!H14=MAESTRO!$B$18,MAESTRO!$A$18,IF(RESPUESTAS!H14=MAESTRO!$B$19,MAESTRO!$A$19,IF(RESPUESTAS!H14=MAESTRO!$B$20,MAESTRO!$A$20,IF(RESPUESTAS!H14=MAESTRO!$B$21,MAESTRO!$A$21)))))</f>
        <v>5</v>
      </c>
      <c r="F16" s="34">
        <f>IF(RESPUESTAS!K14=MAESTRO!$B$35,MAESTRO!$A$35,IF(RESPUESTAS!K14=MAESTRO!$B$36,MAESTRO!$A$36,IF(RESPUESTAS!K14=MAESTRO!$B$37,MAESTRO!$A$37)))</f>
        <v>1</v>
      </c>
      <c r="G16" s="34">
        <f>IF(RESPUESTAS!J14=MAESTRO!$B$29,MAESTRO!$A$29,IF(RESPUESTAS!J14=MAESTRO!$B$30,MAESTRO!$A$30,IF(RESPUESTAS!J14=MAESTRO!$B$31,MAESTRO!$A$31,IF(RESPUESTAS!J14=MAESTRO!$B$32,MAESTRO!$A$32))))</f>
        <v>2</v>
      </c>
      <c r="H16" s="53">
        <f>IF(RESPUESTAS!K14=MAESTRO!$B$35,MAESTRO!$A$35,IF(RESPUESTAS!K14=MAESTRO!$B$36,2,3))</f>
        <v>1</v>
      </c>
      <c r="I16" s="54">
        <f>IF(RESPUESTAS!L14=AFIRMACIONES!$B$90,1,0)</f>
        <v>0</v>
      </c>
      <c r="J16" s="54">
        <f>IF(RESPUESTAS!M14=AFIRMACIONES!$C$90,1,0)</f>
        <v>0</v>
      </c>
      <c r="K16" s="54">
        <f>IF(RESPUESTAS!N14=AFIRMACIONES!$D$90,1,0)</f>
        <v>1</v>
      </c>
      <c r="L16" s="54">
        <f>IF(RESPUESTAS!O14=AFIRMACIONES!$E$90,1,0)</f>
        <v>0</v>
      </c>
      <c r="M16" s="54">
        <f>IF(RESPUESTAS!P14=AFIRMACIONES!$F$90,1,0)</f>
        <v>0</v>
      </c>
      <c r="N16" s="54">
        <f>IF(RESPUESTAS!Q14=AFIRMACIONES!$G$90,1,0)</f>
        <v>0</v>
      </c>
      <c r="O16" s="54">
        <f>IF(RESPUESTAS!R14=AFIRMACIONES!$H$90,1,0)</f>
        <v>0</v>
      </c>
      <c r="P16" s="54">
        <f>IF(RESPUESTAS!S14=AFIRMACIONES!$I$90,1,0)</f>
        <v>0</v>
      </c>
      <c r="Q16" s="54">
        <f>IF(RESPUESTAS!T14=AFIRMACIONES!$J$90,1,0)</f>
        <v>0</v>
      </c>
      <c r="R16" s="54">
        <f>IF(RESPUESTAS!U14=AFIRMACIONES!$K$90,1,0)</f>
        <v>0</v>
      </c>
      <c r="S16" s="54">
        <f>IF(RESPUESTAS!V14=AFIRMACIONES!$L$90,1,0)</f>
        <v>1</v>
      </c>
      <c r="T16" s="54">
        <f>IF(RESPUESTAS!W14=AFIRMACIONES!$M$90,1,0)</f>
        <v>0</v>
      </c>
      <c r="U16" s="54">
        <f>IF(RESPUESTAS!X14=AFIRMACIONES!$N$90,1,0)</f>
        <v>1</v>
      </c>
      <c r="V16" s="54">
        <f>IF(RESPUESTAS!Y14=AFIRMACIONES!$O$90,1,0)</f>
        <v>0</v>
      </c>
      <c r="W16" s="54">
        <f>IF(RESPUESTAS!Z14=AFIRMACIONES!$P$90,1,0)</f>
        <v>0</v>
      </c>
      <c r="X16" s="54">
        <f>IF(RESPUESTAS!AA14=AFIRMACIONES!$Q$90,1,0)</f>
        <v>0</v>
      </c>
      <c r="Y16" s="54">
        <f>IF(RESPUESTAS!AB14=AFIRMACIONES!$R$90,1,0)</f>
        <v>1</v>
      </c>
      <c r="Z16" s="54">
        <f>IF(RESPUESTAS!AC14=AFIRMACIONES!$S$90,1,0)</f>
        <v>1</v>
      </c>
      <c r="AA16" s="54">
        <f>IF(RESPUESTAS!AD14=AFIRMACIONES!$T$90,1,0)</f>
        <v>0</v>
      </c>
      <c r="AB16" s="54">
        <f>IF(RESPUESTAS!AE14=AFIRMACIONES!$U$90,1,0)</f>
        <v>1</v>
      </c>
      <c r="AC16" s="54">
        <f>IF(RESPUESTAS!AF14=AFIRMACIONES!$V$90,1,0)</f>
        <v>0</v>
      </c>
      <c r="AD16" s="54">
        <f>IF(RESPUESTAS!AG14=AFIRMACIONES!$W$90,1,0)</f>
        <v>1</v>
      </c>
      <c r="AE16" s="54">
        <f>IF(RESPUESTAS!AH14=AFIRMACIONES!$X$90,1,0)</f>
        <v>0</v>
      </c>
      <c r="AF16" s="54">
        <f>IF(RESPUESTAS!AI14=AFIRMACIONES!$Y$90,1,0)</f>
        <v>1</v>
      </c>
      <c r="AG16" s="54">
        <f>IF(RESPUESTAS!AJ14=AFIRMACIONES!$Z$90,1,0)</f>
        <v>0</v>
      </c>
      <c r="AH16" s="54">
        <f>IF(RESPUESTAS!AK14=AFIRMACIONES!$AA$90,1,0)</f>
        <v>0</v>
      </c>
      <c r="AI16" s="54">
        <f>IF(RESPUESTAS!AL14=AFIRMACIONES!$AB$90,1,0)</f>
        <v>1</v>
      </c>
      <c r="AJ16" s="54">
        <f>IF(RESPUESTAS!AM14=AFIRMACIONES!$AC$90,1,0)</f>
        <v>0</v>
      </c>
      <c r="AK16" s="54">
        <f>IF(RESPUESTAS!AN14=AFIRMACIONES!$AD$90,1,0)</f>
        <v>1</v>
      </c>
      <c r="AL16" s="54">
        <f>IF(RESPUESTAS!AO14=AFIRMACIONES!$AE$90,1,0)</f>
        <v>1</v>
      </c>
      <c r="AM16" s="54">
        <f>IF(RESPUESTAS!AP14=AFIRMACIONES!$AF$90,1,0)</f>
        <v>0</v>
      </c>
      <c r="AN16" s="54">
        <f>IF(RESPUESTAS!AQ14=AFIRMACIONES!$AG$90,1,0)</f>
        <v>0</v>
      </c>
      <c r="AO16" s="54">
        <f>IF(RESPUESTAS!AR14=AFIRMACIONES!$AH$90,1,0)</f>
        <v>0</v>
      </c>
      <c r="AP16" s="54">
        <f>IF(RESPUESTAS!AS14=AFIRMACIONES!$AI$90,1,0)</f>
        <v>0</v>
      </c>
      <c r="AQ16" s="54">
        <f>IF(RESPUESTAS!AT14=AFIRMACIONES!$AJ$90,1,0)</f>
        <v>0</v>
      </c>
      <c r="AR16" s="54">
        <f>IF(RESPUESTAS!AU14=AFIRMACIONES!$AK$90,1,0)</f>
        <v>1</v>
      </c>
      <c r="AS16" s="54">
        <f>IF(RESPUESTAS!AV14=AFIRMACIONES!$AL$90,1,0)</f>
        <v>0</v>
      </c>
      <c r="AT16" s="54">
        <f>IF(RESPUESTAS!AW14=AFIRMACIONES!$AM$90,1,0)</f>
        <v>0</v>
      </c>
      <c r="AU16" s="98">
        <f>IF(RESPUESTAS!AX14=AFIRMACIONES!$AN$90,1,0)</f>
        <v>0</v>
      </c>
      <c r="AV16" s="98">
        <f>IF(RESPUESTAS!AY14=AFIRMACIONES!$AO$90,1,0)</f>
        <v>1</v>
      </c>
      <c r="AW16" s="98">
        <f>IF(RESPUESTAS!AZ14=AFIRMACIONES!$AP$90,1,0)</f>
        <v>0</v>
      </c>
      <c r="AX16" s="98">
        <f>IF(RESPUESTAS!BA14=AFIRMACIONES!$AQ$90,1,0)</f>
        <v>0</v>
      </c>
      <c r="AY16" s="98">
        <f>IF(RESPUESTAS!BB14=AFIRMACIONES!$AR$90,1,0)</f>
        <v>1</v>
      </c>
      <c r="AZ16" s="98">
        <f>IF(RESPUESTAS!BC14=AFIRMACIONES!$AS$90,1,0)</f>
        <v>0</v>
      </c>
      <c r="BA16" s="98">
        <f>IF(RESPUESTAS!BD14=AFIRMACIONES!$AT$90,1,0)</f>
        <v>0</v>
      </c>
      <c r="BB16" s="98">
        <f>IF(RESPUESTAS!BE14=AFIRMACIONES!$AU$90,1,0)</f>
        <v>0</v>
      </c>
      <c r="BC16" s="98">
        <f>IF(RESPUESTAS!BF14=AFIRMACIONES!$AV$90,1,0)</f>
        <v>0</v>
      </c>
      <c r="BD16" s="98">
        <f>IF(RESPUESTAS!BG14=AFIRMACIONES!$AW$90,1,0)</f>
        <v>1</v>
      </c>
      <c r="BE16" s="98">
        <f>IF(RESPUESTAS!BH14=AFIRMACIONES!$AX$90,1,0)</f>
        <v>0</v>
      </c>
      <c r="BF16" s="98">
        <f>IF(RESPUESTAS!BI14=AFIRMACIONES!$AY$90,1,0)</f>
        <v>0</v>
      </c>
      <c r="BG16" s="98">
        <f>IF(RESPUESTAS!BJ14=AFIRMACIONES!$AZ$90,1,0)</f>
        <v>1</v>
      </c>
      <c r="BH16" s="98">
        <f>IF(RESPUESTAS!BK14=AFIRMACIONES!$BA$90,1,0)</f>
        <v>1</v>
      </c>
      <c r="BI16" s="98">
        <f>IF(RESPUESTAS!BL14=AFIRMACIONES!$BB$90,1,0)</f>
        <v>0</v>
      </c>
      <c r="BJ16" s="98">
        <f>IF(RESPUESTAS!BM14=AFIRMACIONES!$BC$90,1,0)</f>
        <v>1</v>
      </c>
      <c r="BK16" s="98">
        <f>IF(RESPUESTAS!BN14=AFIRMACIONES!$BD$90,1,0)</f>
        <v>0</v>
      </c>
      <c r="BL16" s="98">
        <f>IF(RESPUESTAS!BO14=AFIRMACIONES!$BE$90,1,0)</f>
        <v>0</v>
      </c>
      <c r="BM16" s="98">
        <f>IF(RESPUESTAS!BP14=AFIRMACIONES!$BF$90,1,0)</f>
        <v>0</v>
      </c>
      <c r="BN16" s="98">
        <f>IF(RESPUESTAS!BQ14=AFIRMACIONES!$BG$90,1,0)</f>
        <v>1</v>
      </c>
      <c r="BO16" s="98">
        <f>IF(RESPUESTAS!BR14=AFIRMACIONES!$BH$90,1,0)</f>
        <v>1</v>
      </c>
      <c r="BP16" s="98">
        <f>IF(RESPUESTAS!BS14=AFIRMACIONES!$BI$90,1,0)</f>
        <v>1</v>
      </c>
      <c r="BQ16" s="98">
        <f>IF(RESPUESTAS!BT14=AFIRMACIONES!$BJ$90,1,0)</f>
        <v>0</v>
      </c>
      <c r="BR16" s="98">
        <f>IF(RESPUESTAS!BU14=AFIRMACIONES!$BK$90,1,0)</f>
        <v>1</v>
      </c>
      <c r="BS16" s="98">
        <f>IF(RESPUESTAS!BV14=AFIRMACIONES!$BL$90,1,0)</f>
        <v>1</v>
      </c>
      <c r="BT16" s="98">
        <f>IF(RESPUESTAS!BW14=AFIRMACIONES!$BM$90,1,0)</f>
        <v>0</v>
      </c>
      <c r="BU16" s="98">
        <f>IF(RESPUESTAS!BX14=AFIRMACIONES!$BN$90,1,0)</f>
        <v>0</v>
      </c>
      <c r="BV16" s="98">
        <f>IF(RESPUESTAS!BY14=AFIRMACIONES!$BO$90,1,0)</f>
        <v>0</v>
      </c>
      <c r="BW16" s="98">
        <f>IF(RESPUESTAS!BZ14=AFIRMACIONES!$BP$90,1,0)</f>
        <v>1</v>
      </c>
      <c r="BX16" s="98">
        <f>IF(RESPUESTAS!CA14=AFIRMACIONES!$BQ$90,1,0)</f>
        <v>0</v>
      </c>
      <c r="BY16" s="98">
        <f>IF(RESPUESTAS!CB14=AFIRMACIONES!$BR$90,1,0)</f>
        <v>0</v>
      </c>
      <c r="BZ16" s="98">
        <f>IF(RESPUESTAS!CC14=AFIRMACIONES!$BS$90,1,0)</f>
        <v>1</v>
      </c>
      <c r="CA16" s="98">
        <f>IF(RESPUESTAS!CD14=AFIRMACIONES!$BT$90,1,0)</f>
        <v>1</v>
      </c>
      <c r="CB16" s="98">
        <f>IF(RESPUESTAS!CE14=AFIRMACIONES!$BU$90,1,0)</f>
        <v>0</v>
      </c>
      <c r="CC16" s="98">
        <f>IF(RESPUESTAS!CF14=AFIRMACIONES!$BV$90,1,0)</f>
        <v>1</v>
      </c>
      <c r="CD16" s="98">
        <f>IF(RESPUESTAS!CG14=AFIRMACIONES!$BW$90,1,0)</f>
        <v>1</v>
      </c>
      <c r="CE16" s="98">
        <f>IF(RESPUESTAS!CH14=AFIRMACIONES!$BX$90,1,0)</f>
        <v>1</v>
      </c>
      <c r="CF16" s="98">
        <f>IF(RESPUESTAS!CI14=AFIRMACIONES!$BY$90,1,0)</f>
        <v>1</v>
      </c>
      <c r="CG16" s="98">
        <f>IF(RESPUESTAS!CJ14=AFIRMACIONES!$BZ$90,1,0)</f>
        <v>1</v>
      </c>
      <c r="CH16" s="98">
        <f>IF(RESPUESTAS!CK14=AFIRMACIONES!$CA$90,1,0)</f>
        <v>1</v>
      </c>
      <c r="CI16" s="98">
        <f>IF(RESPUESTAS!CL14=AFIRMACIONES!$CB$90,1,0)</f>
        <v>0</v>
      </c>
      <c r="CJ16" s="98">
        <f>IF(RESPUESTAS!CM14=AFIRMACIONES!$CC$90,1,0)</f>
        <v>1</v>
      </c>
      <c r="CL16" s="43"/>
      <c r="CM16" s="3"/>
    </row>
    <row r="17" spans="1:91" ht="13.5" thickBot="1" x14ac:dyDescent="0.25">
      <c r="A17" s="28" t="s">
        <v>107</v>
      </c>
      <c r="B17" s="33">
        <f>IF(RESPUESTAS!F15=MAESTRO!$B$2,MAESTRO!$A$2,MAESTRO!$A$3)</f>
        <v>2</v>
      </c>
      <c r="C17" s="34">
        <f>RESPUESTAS!E15</f>
        <v>32</v>
      </c>
      <c r="D17" s="34">
        <f>IF(RESPUESTAS!G15=MAESTRO!$B$7,MAESTRO!$A$7,IF(RESPUESTAS!G15=MAESTRO!$B$8,MAESTRO!$A$8,IF(RESPUESTAS!G15=MAESTRO!$B$9,MAESTRO!$A$9,IF(RESPUESTAS!G15=MAESTRO!$B$10,MAESTRO!$A$10,IF(RESPUESTAS!G15=MAESTRO!$B$11,MAESTRO!$A$11,IF(RESPUESTAS!G15=MAESTRO!$B$12,MAESTRO!$A$12,IF(RESPUESTAS!G15=MAESTRO!$B$13,MAESTRO!$A$13,IF(RESPUESTAS!G15=MAESTRO!$B$14,MAESTRO!$A$14))))))))</f>
        <v>5</v>
      </c>
      <c r="E17" s="34">
        <f>IF(RESPUESTAS!H15=MAESTRO!$B$17,MAESTRO!$A$17,IF(RESPUESTAS!H15=MAESTRO!$B$18,MAESTRO!$A$18,IF(RESPUESTAS!H15=MAESTRO!$B$19,MAESTRO!$A$19,IF(RESPUESTAS!H15=MAESTRO!$B$20,MAESTRO!$A$20,IF(RESPUESTAS!H15=MAESTRO!$B$21,MAESTRO!$A$21)))))</f>
        <v>5</v>
      </c>
      <c r="F17" s="34">
        <f>IF(RESPUESTAS!K15=MAESTRO!$B$35,MAESTRO!$A$35,IF(RESPUESTAS!K15=MAESTRO!$B$36,MAESTRO!$A$36,IF(RESPUESTAS!K15=MAESTRO!$B$37,MAESTRO!$A$37)))</f>
        <v>1</v>
      </c>
      <c r="G17" s="34">
        <f>IF(RESPUESTAS!J15=MAESTRO!$B$29,MAESTRO!$A$29,IF(RESPUESTAS!J15=MAESTRO!$B$30,MAESTRO!$A$30,IF(RESPUESTAS!J15=MAESTRO!$B$31,MAESTRO!$A$31,IF(RESPUESTAS!J15=MAESTRO!$B$32,MAESTRO!$A$32))))</f>
        <v>2</v>
      </c>
      <c r="H17" s="53">
        <f>IF(RESPUESTAS!K15=MAESTRO!$B$35,MAESTRO!$A$35,IF(RESPUESTAS!K15=MAESTRO!$B$36,2,3))</f>
        <v>1</v>
      </c>
      <c r="I17" s="54">
        <f>IF(RESPUESTAS!L15=AFIRMACIONES!$B$90,1,0)</f>
        <v>1</v>
      </c>
      <c r="J17" s="54">
        <f>IF(RESPUESTAS!M15=AFIRMACIONES!$C$90,1,0)</f>
        <v>1</v>
      </c>
      <c r="K17" s="54">
        <f>IF(RESPUESTAS!N15=AFIRMACIONES!$D$90,1,0)</f>
        <v>1</v>
      </c>
      <c r="L17" s="54">
        <f>IF(RESPUESTAS!O15=AFIRMACIONES!$E$90,1,0)</f>
        <v>0</v>
      </c>
      <c r="M17" s="54">
        <f>IF(RESPUESTAS!P15=AFIRMACIONES!$F$90,1,0)</f>
        <v>0</v>
      </c>
      <c r="N17" s="54">
        <f>IF(RESPUESTAS!Q15=AFIRMACIONES!$G$90,1,0)</f>
        <v>1</v>
      </c>
      <c r="O17" s="54">
        <f>IF(RESPUESTAS!R15=AFIRMACIONES!$H$90,1,0)</f>
        <v>0</v>
      </c>
      <c r="P17" s="54">
        <f>IF(RESPUESTAS!S15=AFIRMACIONES!$I$90,1,0)</f>
        <v>1</v>
      </c>
      <c r="Q17" s="54">
        <f>IF(RESPUESTAS!T15=AFIRMACIONES!$J$90,1,0)</f>
        <v>0</v>
      </c>
      <c r="R17" s="54">
        <f>IF(RESPUESTAS!U15=AFIRMACIONES!$K$90,1,0)</f>
        <v>1</v>
      </c>
      <c r="S17" s="54">
        <f>IF(RESPUESTAS!V15=AFIRMACIONES!$L$90,1,0)</f>
        <v>1</v>
      </c>
      <c r="T17" s="54">
        <f>IF(RESPUESTAS!W15=AFIRMACIONES!$M$90,1,0)</f>
        <v>0</v>
      </c>
      <c r="U17" s="54">
        <f>IF(RESPUESTAS!X15=AFIRMACIONES!$N$90,1,0)</f>
        <v>0</v>
      </c>
      <c r="V17" s="54">
        <f>IF(RESPUESTAS!Y15=AFIRMACIONES!$O$90,1,0)</f>
        <v>1</v>
      </c>
      <c r="W17" s="54">
        <f>IF(RESPUESTAS!Z15=AFIRMACIONES!$P$90,1,0)</f>
        <v>1</v>
      </c>
      <c r="X17" s="54">
        <f>IF(RESPUESTAS!AA15=AFIRMACIONES!$Q$90,1,0)</f>
        <v>1</v>
      </c>
      <c r="Y17" s="54">
        <f>IF(RESPUESTAS!AB15=AFIRMACIONES!$R$90,1,0)</f>
        <v>1</v>
      </c>
      <c r="Z17" s="54">
        <f>IF(RESPUESTAS!AC15=AFIRMACIONES!$S$90,1,0)</f>
        <v>1</v>
      </c>
      <c r="AA17" s="54">
        <f>IF(RESPUESTAS!AD15=AFIRMACIONES!$T$90,1,0)</f>
        <v>1</v>
      </c>
      <c r="AB17" s="54">
        <f>IF(RESPUESTAS!AE15=AFIRMACIONES!$U$90,1,0)</f>
        <v>0</v>
      </c>
      <c r="AC17" s="54">
        <f>IF(RESPUESTAS!AF15=AFIRMACIONES!$V$90,1,0)</f>
        <v>1</v>
      </c>
      <c r="AD17" s="54">
        <f>IF(RESPUESTAS!AG15=AFIRMACIONES!$W$90,1,0)</f>
        <v>1</v>
      </c>
      <c r="AE17" s="54">
        <f>IF(RESPUESTAS!AH15=AFIRMACIONES!$X$90,1,0)</f>
        <v>1</v>
      </c>
      <c r="AF17" s="54">
        <f>IF(RESPUESTAS!AI15=AFIRMACIONES!$Y$90,1,0)</f>
        <v>1</v>
      </c>
      <c r="AG17" s="54">
        <f>IF(RESPUESTAS!AJ15=AFIRMACIONES!$Z$90,1,0)</f>
        <v>0</v>
      </c>
      <c r="AH17" s="54">
        <f>IF(RESPUESTAS!AK15=AFIRMACIONES!$AA$90,1,0)</f>
        <v>1</v>
      </c>
      <c r="AI17" s="54">
        <f>IF(RESPUESTAS!AL15=AFIRMACIONES!$AB$90,1,0)</f>
        <v>0</v>
      </c>
      <c r="AJ17" s="54">
        <f>IF(RESPUESTAS!AM15=AFIRMACIONES!$AC$90,1,0)</f>
        <v>0</v>
      </c>
      <c r="AK17" s="54">
        <f>IF(RESPUESTAS!AN15=AFIRMACIONES!$AD$90,1,0)</f>
        <v>0</v>
      </c>
      <c r="AL17" s="54">
        <f>IF(RESPUESTAS!AO15=AFIRMACIONES!$AE$90,1,0)</f>
        <v>0</v>
      </c>
      <c r="AM17" s="54">
        <f>IF(RESPUESTAS!AP15=AFIRMACIONES!$AF$90,1,0)</f>
        <v>1</v>
      </c>
      <c r="AN17" s="54">
        <f>IF(RESPUESTAS!AQ15=AFIRMACIONES!$AG$90,1,0)</f>
        <v>1</v>
      </c>
      <c r="AO17" s="54">
        <f>IF(RESPUESTAS!AR15=AFIRMACIONES!$AH$90,1,0)</f>
        <v>1</v>
      </c>
      <c r="AP17" s="54">
        <f>IF(RESPUESTAS!AS15=AFIRMACIONES!$AI$90,1,0)</f>
        <v>0</v>
      </c>
      <c r="AQ17" s="54">
        <f>IF(RESPUESTAS!AT15=AFIRMACIONES!$AJ$90,1,0)</f>
        <v>1</v>
      </c>
      <c r="AR17" s="54">
        <f>IF(RESPUESTAS!AU15=AFIRMACIONES!$AK$90,1,0)</f>
        <v>1</v>
      </c>
      <c r="AS17" s="54">
        <f>IF(RESPUESTAS!AV15=AFIRMACIONES!$AL$90,1,0)</f>
        <v>1</v>
      </c>
      <c r="AT17" s="54">
        <f>IF(RESPUESTAS!AW15=AFIRMACIONES!$AM$90,1,0)</f>
        <v>1</v>
      </c>
      <c r="AU17" s="98">
        <f>IF(RESPUESTAS!AX15=AFIRMACIONES!$AN$90,1,0)</f>
        <v>1</v>
      </c>
      <c r="AV17" s="98">
        <f>IF(RESPUESTAS!AY15=AFIRMACIONES!$AO$90,1,0)</f>
        <v>1</v>
      </c>
      <c r="AW17" s="98">
        <f>IF(RESPUESTAS!AZ15=AFIRMACIONES!$AP$90,1,0)</f>
        <v>1</v>
      </c>
      <c r="AX17" s="98">
        <f>IF(RESPUESTAS!BA15=AFIRMACIONES!$AQ$90,1,0)</f>
        <v>1</v>
      </c>
      <c r="AY17" s="98">
        <f>IF(RESPUESTAS!BB15=AFIRMACIONES!$AR$90,1,0)</f>
        <v>1</v>
      </c>
      <c r="AZ17" s="98">
        <f>IF(RESPUESTAS!BC15=AFIRMACIONES!$AS$90,1,0)</f>
        <v>0</v>
      </c>
      <c r="BA17" s="98">
        <f>IF(RESPUESTAS!BD15=AFIRMACIONES!$AT$90,1,0)</f>
        <v>0</v>
      </c>
      <c r="BB17" s="98">
        <f>IF(RESPUESTAS!BE15=AFIRMACIONES!$AU$90,1,0)</f>
        <v>1</v>
      </c>
      <c r="BC17" s="98">
        <f>IF(RESPUESTAS!BF15=AFIRMACIONES!$AV$90,1,0)</f>
        <v>0</v>
      </c>
      <c r="BD17" s="98">
        <f>IF(RESPUESTAS!BG15=AFIRMACIONES!$AW$90,1,0)</f>
        <v>1</v>
      </c>
      <c r="BE17" s="98">
        <f>IF(RESPUESTAS!BH15=AFIRMACIONES!$AX$90,1,0)</f>
        <v>1</v>
      </c>
      <c r="BF17" s="98">
        <f>IF(RESPUESTAS!BI15=AFIRMACIONES!$AY$90,1,0)</f>
        <v>1</v>
      </c>
      <c r="BG17" s="98">
        <f>IF(RESPUESTAS!BJ15=AFIRMACIONES!$AZ$90,1,0)</f>
        <v>1</v>
      </c>
      <c r="BH17" s="98">
        <f>IF(RESPUESTAS!BK15=AFIRMACIONES!$BA$90,1,0)</f>
        <v>1</v>
      </c>
      <c r="BI17" s="98">
        <f>IF(RESPUESTAS!BL15=AFIRMACIONES!$BB$90,1,0)</f>
        <v>1</v>
      </c>
      <c r="BJ17" s="98">
        <f>IF(RESPUESTAS!BM15=AFIRMACIONES!$BC$90,1,0)</f>
        <v>0</v>
      </c>
      <c r="BK17" s="98">
        <f>IF(RESPUESTAS!BN15=AFIRMACIONES!$BD$90,1,0)</f>
        <v>1</v>
      </c>
      <c r="BL17" s="98">
        <f>IF(RESPUESTAS!BO15=AFIRMACIONES!$BE$90,1,0)</f>
        <v>0</v>
      </c>
      <c r="BM17" s="98">
        <f>IF(RESPUESTAS!BP15=AFIRMACIONES!$BF$90,1,0)</f>
        <v>0</v>
      </c>
      <c r="BN17" s="98">
        <f>IF(RESPUESTAS!BQ15=AFIRMACIONES!$BG$90,1,0)</f>
        <v>1</v>
      </c>
      <c r="BO17" s="98">
        <f>IF(RESPUESTAS!BR15=AFIRMACIONES!$BH$90,1,0)</f>
        <v>1</v>
      </c>
      <c r="BP17" s="98">
        <f>IF(RESPUESTAS!BS15=AFIRMACIONES!$BI$90,1,0)</f>
        <v>1</v>
      </c>
      <c r="BQ17" s="98">
        <f>IF(RESPUESTAS!BT15=AFIRMACIONES!$BJ$90,1,0)</f>
        <v>1</v>
      </c>
      <c r="BR17" s="98">
        <f>IF(RESPUESTAS!BU15=AFIRMACIONES!$BK$90,1,0)</f>
        <v>1</v>
      </c>
      <c r="BS17" s="98">
        <f>IF(RESPUESTAS!BV15=AFIRMACIONES!$BL$90,1,0)</f>
        <v>0</v>
      </c>
      <c r="BT17" s="98">
        <f>IF(RESPUESTAS!BW15=AFIRMACIONES!$BM$90,1,0)</f>
        <v>0</v>
      </c>
      <c r="BU17" s="98">
        <f>IF(RESPUESTAS!BX15=AFIRMACIONES!$BN$90,1,0)</f>
        <v>1</v>
      </c>
      <c r="BV17" s="98">
        <f>IF(RESPUESTAS!BY15=AFIRMACIONES!$BO$90,1,0)</f>
        <v>1</v>
      </c>
      <c r="BW17" s="98">
        <f>IF(RESPUESTAS!BZ15=AFIRMACIONES!$BP$90,1,0)</f>
        <v>0</v>
      </c>
      <c r="BX17" s="98">
        <f>IF(RESPUESTAS!CA15=AFIRMACIONES!$BQ$90,1,0)</f>
        <v>1</v>
      </c>
      <c r="BY17" s="98">
        <f>IF(RESPUESTAS!CB15=AFIRMACIONES!$BR$90,1,0)</f>
        <v>1</v>
      </c>
      <c r="BZ17" s="98">
        <f>IF(RESPUESTAS!CC15=AFIRMACIONES!$BS$90,1,0)</f>
        <v>0</v>
      </c>
      <c r="CA17" s="98">
        <f>IF(RESPUESTAS!CD15=AFIRMACIONES!$BT$90,1,0)</f>
        <v>1</v>
      </c>
      <c r="CB17" s="98">
        <f>IF(RESPUESTAS!CE15=AFIRMACIONES!$BU$90,1,0)</f>
        <v>1</v>
      </c>
      <c r="CC17" s="98">
        <f>IF(RESPUESTAS!CF15=AFIRMACIONES!$BV$90,1,0)</f>
        <v>0</v>
      </c>
      <c r="CD17" s="98">
        <f>IF(RESPUESTAS!CG15=AFIRMACIONES!$BW$90,1,0)</f>
        <v>1</v>
      </c>
      <c r="CE17" s="98">
        <f>IF(RESPUESTAS!CH15=AFIRMACIONES!$BX$90,1,0)</f>
        <v>1</v>
      </c>
      <c r="CF17" s="98">
        <f>IF(RESPUESTAS!CI15=AFIRMACIONES!$BY$90,1,0)</f>
        <v>1</v>
      </c>
      <c r="CG17" s="98">
        <f>IF(RESPUESTAS!CJ15=AFIRMACIONES!$BZ$90,1,0)</f>
        <v>1</v>
      </c>
      <c r="CH17" s="98">
        <f>IF(RESPUESTAS!CK15=AFIRMACIONES!$CA$90,1,0)</f>
        <v>1</v>
      </c>
      <c r="CI17" s="98">
        <f>IF(RESPUESTAS!CL15=AFIRMACIONES!$CB$90,1,0)</f>
        <v>1</v>
      </c>
      <c r="CJ17" s="98">
        <f>IF(RESPUESTAS!CM15=AFIRMACIONES!$CC$90,1,0)</f>
        <v>1</v>
      </c>
      <c r="CL17" s="43"/>
      <c r="CM17" s="3"/>
    </row>
    <row r="18" spans="1:91" ht="13.5" thickBot="1" x14ac:dyDescent="0.25">
      <c r="A18" s="28" t="s">
        <v>108</v>
      </c>
      <c r="B18" s="33">
        <f>IF(RESPUESTAS!F16=MAESTRO!$B$2,MAESTRO!$A$2,MAESTRO!$A$3)</f>
        <v>2</v>
      </c>
      <c r="C18" s="34">
        <f>RESPUESTAS!E16</f>
        <v>26</v>
      </c>
      <c r="D18" s="34">
        <f>IF(RESPUESTAS!G16=MAESTRO!$B$7,MAESTRO!$A$7,IF(RESPUESTAS!G16=MAESTRO!$B$8,MAESTRO!$A$8,IF(RESPUESTAS!G16=MAESTRO!$B$9,MAESTRO!$A$9,IF(RESPUESTAS!G16=MAESTRO!$B$10,MAESTRO!$A$10,IF(RESPUESTAS!G16=MAESTRO!$B$11,MAESTRO!$A$11,IF(RESPUESTAS!G16=MAESTRO!$B$12,MAESTRO!$A$12,IF(RESPUESTAS!G16=MAESTRO!$B$13,MAESTRO!$A$13,IF(RESPUESTAS!G16=MAESTRO!$B$14,MAESTRO!$A$14))))))))</f>
        <v>8</v>
      </c>
      <c r="E18" s="34">
        <f>IF(RESPUESTAS!H16=MAESTRO!$B$17,MAESTRO!$A$17,IF(RESPUESTAS!H16=MAESTRO!$B$18,MAESTRO!$A$18,IF(RESPUESTAS!H16=MAESTRO!$B$19,MAESTRO!$A$19,IF(RESPUESTAS!H16=MAESTRO!$B$20,MAESTRO!$A$20,IF(RESPUESTAS!H16=MAESTRO!$B$21,MAESTRO!$A$21)))))</f>
        <v>1</v>
      </c>
      <c r="F18" s="34">
        <f>IF(RESPUESTAS!K16=MAESTRO!$B$35,MAESTRO!$A$35,IF(RESPUESTAS!K16=MAESTRO!$B$36,MAESTRO!$A$36,IF(RESPUESTAS!K16=MAESTRO!$B$37,MAESTRO!$A$37)))</f>
        <v>1</v>
      </c>
      <c r="G18" s="34">
        <f>IF(RESPUESTAS!J16=MAESTRO!$B$29,MAESTRO!$A$29,IF(RESPUESTAS!J16=MAESTRO!$B$30,MAESTRO!$A$30,IF(RESPUESTAS!J16=MAESTRO!$B$31,MAESTRO!$A$31,IF(RESPUESTAS!J16=MAESTRO!$B$32,MAESTRO!$A$32))))</f>
        <v>2</v>
      </c>
      <c r="H18" s="53">
        <f>IF(RESPUESTAS!K16=MAESTRO!$B$35,MAESTRO!$A$35,IF(RESPUESTAS!K16=MAESTRO!$B$36,2,3))</f>
        <v>1</v>
      </c>
      <c r="I18" s="54">
        <f>IF(RESPUESTAS!L16=AFIRMACIONES!$B$90,1,0)</f>
        <v>1</v>
      </c>
      <c r="J18" s="54">
        <f>IF(RESPUESTAS!M16=AFIRMACIONES!$C$90,1,0)</f>
        <v>0</v>
      </c>
      <c r="K18" s="54">
        <f>IF(RESPUESTAS!N16=AFIRMACIONES!$D$90,1,0)</f>
        <v>1</v>
      </c>
      <c r="L18" s="54">
        <f>IF(RESPUESTAS!O16=AFIRMACIONES!$E$90,1,0)</f>
        <v>1</v>
      </c>
      <c r="M18" s="54">
        <f>IF(RESPUESTAS!P16=AFIRMACIONES!$F$90,1,0)</f>
        <v>0</v>
      </c>
      <c r="N18" s="54">
        <f>IF(RESPUESTAS!Q16=AFIRMACIONES!$G$90,1,0)</f>
        <v>1</v>
      </c>
      <c r="O18" s="54">
        <f>IF(RESPUESTAS!R16=AFIRMACIONES!$H$90,1,0)</f>
        <v>1</v>
      </c>
      <c r="P18" s="54">
        <f>IF(RESPUESTAS!S16=AFIRMACIONES!$I$90,1,0)</f>
        <v>0</v>
      </c>
      <c r="Q18" s="54">
        <f>IF(RESPUESTAS!T16=AFIRMACIONES!$J$90,1,0)</f>
        <v>1</v>
      </c>
      <c r="R18" s="54">
        <f>IF(RESPUESTAS!U16=AFIRMACIONES!$K$90,1,0)</f>
        <v>1</v>
      </c>
      <c r="S18" s="54">
        <f>IF(RESPUESTAS!V16=AFIRMACIONES!$L$90,1,0)</f>
        <v>1</v>
      </c>
      <c r="T18" s="54">
        <f>IF(RESPUESTAS!W16=AFIRMACIONES!$M$90,1,0)</f>
        <v>0</v>
      </c>
      <c r="U18" s="54">
        <f>IF(RESPUESTAS!X16=AFIRMACIONES!$N$90,1,0)</f>
        <v>1</v>
      </c>
      <c r="V18" s="54">
        <f>IF(RESPUESTAS!Y16=AFIRMACIONES!$O$90,1,0)</f>
        <v>0</v>
      </c>
      <c r="W18" s="54">
        <f>IF(RESPUESTAS!Z16=AFIRMACIONES!$P$90,1,0)</f>
        <v>1</v>
      </c>
      <c r="X18" s="54">
        <f>IF(RESPUESTAS!AA16=AFIRMACIONES!$Q$90,1,0)</f>
        <v>1</v>
      </c>
      <c r="Y18" s="54">
        <f>IF(RESPUESTAS!AB16=AFIRMACIONES!$R$90,1,0)</f>
        <v>1</v>
      </c>
      <c r="Z18" s="54">
        <f>IF(RESPUESTAS!AC16=AFIRMACIONES!$S$90,1,0)</f>
        <v>1</v>
      </c>
      <c r="AA18" s="54">
        <f>IF(RESPUESTAS!AD16=AFIRMACIONES!$T$90,1,0)</f>
        <v>1</v>
      </c>
      <c r="AB18" s="54">
        <f>IF(RESPUESTAS!AE16=AFIRMACIONES!$U$90,1,0)</f>
        <v>1</v>
      </c>
      <c r="AC18" s="54">
        <f>IF(RESPUESTAS!AF16=AFIRMACIONES!$V$90,1,0)</f>
        <v>1</v>
      </c>
      <c r="AD18" s="54">
        <f>IF(RESPUESTAS!AG16=AFIRMACIONES!$W$90,1,0)</f>
        <v>1</v>
      </c>
      <c r="AE18" s="54">
        <f>IF(RESPUESTAS!AH16=AFIRMACIONES!$X$90,1,0)</f>
        <v>0</v>
      </c>
      <c r="AF18" s="54">
        <f>IF(RESPUESTAS!AI16=AFIRMACIONES!$Y$90,1,0)</f>
        <v>1</v>
      </c>
      <c r="AG18" s="54">
        <f>IF(RESPUESTAS!AJ16=AFIRMACIONES!$Z$90,1,0)</f>
        <v>1</v>
      </c>
      <c r="AH18" s="54">
        <f>IF(RESPUESTAS!AK16=AFIRMACIONES!$AA$90,1,0)</f>
        <v>0</v>
      </c>
      <c r="AI18" s="54">
        <f>IF(RESPUESTAS!AL16=AFIRMACIONES!$AB$90,1,0)</f>
        <v>1</v>
      </c>
      <c r="AJ18" s="54">
        <f>IF(RESPUESTAS!AM16=AFIRMACIONES!$AC$90,1,0)</f>
        <v>1</v>
      </c>
      <c r="AK18" s="54">
        <f>IF(RESPUESTAS!AN16=AFIRMACIONES!$AD$90,1,0)</f>
        <v>1</v>
      </c>
      <c r="AL18" s="54">
        <f>IF(RESPUESTAS!AO16=AFIRMACIONES!$AE$90,1,0)</f>
        <v>0</v>
      </c>
      <c r="AM18" s="54">
        <f>IF(RESPUESTAS!AP16=AFIRMACIONES!$AF$90,1,0)</f>
        <v>1</v>
      </c>
      <c r="AN18" s="54">
        <f>IF(RESPUESTAS!AQ16=AFIRMACIONES!$AG$90,1,0)</f>
        <v>1</v>
      </c>
      <c r="AO18" s="54">
        <f>IF(RESPUESTAS!AR16=AFIRMACIONES!$AH$90,1,0)</f>
        <v>1</v>
      </c>
      <c r="AP18" s="54">
        <f>IF(RESPUESTAS!AS16=AFIRMACIONES!$AI$90,1,0)</f>
        <v>1</v>
      </c>
      <c r="AQ18" s="54">
        <f>IF(RESPUESTAS!AT16=AFIRMACIONES!$AJ$90,1,0)</f>
        <v>0</v>
      </c>
      <c r="AR18" s="54">
        <f>IF(RESPUESTAS!AU16=AFIRMACIONES!$AK$90,1,0)</f>
        <v>1</v>
      </c>
      <c r="AS18" s="54">
        <f>IF(RESPUESTAS!AV16=AFIRMACIONES!$AL$90,1,0)</f>
        <v>0</v>
      </c>
      <c r="AT18" s="54">
        <f>IF(RESPUESTAS!AW16=AFIRMACIONES!$AM$90,1,0)</f>
        <v>1</v>
      </c>
      <c r="AU18" s="98">
        <f>IF(RESPUESTAS!AX16=AFIRMACIONES!$AN$90,1,0)</f>
        <v>1</v>
      </c>
      <c r="AV18" s="98">
        <f>IF(RESPUESTAS!AY16=AFIRMACIONES!$AO$90,1,0)</f>
        <v>1</v>
      </c>
      <c r="AW18" s="98">
        <f>IF(RESPUESTAS!AZ16=AFIRMACIONES!$AP$90,1,0)</f>
        <v>1</v>
      </c>
      <c r="AX18" s="98">
        <f>IF(RESPUESTAS!BA16=AFIRMACIONES!$AQ$90,1,0)</f>
        <v>1</v>
      </c>
      <c r="AY18" s="98">
        <f>IF(RESPUESTAS!BB16=AFIRMACIONES!$AR$90,1,0)</f>
        <v>1</v>
      </c>
      <c r="AZ18" s="98">
        <f>IF(RESPUESTAS!BC16=AFIRMACIONES!$AS$90,1,0)</f>
        <v>1</v>
      </c>
      <c r="BA18" s="98">
        <f>IF(RESPUESTAS!BD16=AFIRMACIONES!$AT$90,1,0)</f>
        <v>0</v>
      </c>
      <c r="BB18" s="98">
        <f>IF(RESPUESTAS!BE16=AFIRMACIONES!$AU$90,1,0)</f>
        <v>0</v>
      </c>
      <c r="BC18" s="98">
        <f>IF(RESPUESTAS!BF16=AFIRMACIONES!$AV$90,1,0)</f>
        <v>0</v>
      </c>
      <c r="BD18" s="98">
        <f>IF(RESPUESTAS!BG16=AFIRMACIONES!$AW$90,1,0)</f>
        <v>1</v>
      </c>
      <c r="BE18" s="98">
        <f>IF(RESPUESTAS!BH16=AFIRMACIONES!$AX$90,1,0)</f>
        <v>1</v>
      </c>
      <c r="BF18" s="98">
        <f>IF(RESPUESTAS!BI16=AFIRMACIONES!$AY$90,1,0)</f>
        <v>1</v>
      </c>
      <c r="BG18" s="98">
        <f>IF(RESPUESTAS!BJ16=AFIRMACIONES!$AZ$90,1,0)</f>
        <v>1</v>
      </c>
      <c r="BH18" s="98">
        <f>IF(RESPUESTAS!BK16=AFIRMACIONES!$BA$90,1,0)</f>
        <v>0</v>
      </c>
      <c r="BI18" s="98">
        <f>IF(RESPUESTAS!BL16=AFIRMACIONES!$BB$90,1,0)</f>
        <v>0</v>
      </c>
      <c r="BJ18" s="98">
        <f>IF(RESPUESTAS!BM16=AFIRMACIONES!$BC$90,1,0)</f>
        <v>1</v>
      </c>
      <c r="BK18" s="98">
        <f>IF(RESPUESTAS!BN16=AFIRMACIONES!$BD$90,1,0)</f>
        <v>0</v>
      </c>
      <c r="BL18" s="98">
        <f>IF(RESPUESTAS!BO16=AFIRMACIONES!$BE$90,1,0)</f>
        <v>0</v>
      </c>
      <c r="BM18" s="98">
        <f>IF(RESPUESTAS!BP16=AFIRMACIONES!$BF$90,1,0)</f>
        <v>0</v>
      </c>
      <c r="BN18" s="98">
        <f>IF(RESPUESTAS!BQ16=AFIRMACIONES!$BG$90,1,0)</f>
        <v>1</v>
      </c>
      <c r="BO18" s="98">
        <f>IF(RESPUESTAS!BR16=AFIRMACIONES!$BH$90,1,0)</f>
        <v>1</v>
      </c>
      <c r="BP18" s="98">
        <f>IF(RESPUESTAS!BS16=AFIRMACIONES!$BI$90,1,0)</f>
        <v>1</v>
      </c>
      <c r="BQ18" s="98">
        <f>IF(RESPUESTAS!BT16=AFIRMACIONES!$BJ$90,1,0)</f>
        <v>0</v>
      </c>
      <c r="BR18" s="98">
        <f>IF(RESPUESTAS!BU16=AFIRMACIONES!$BK$90,1,0)</f>
        <v>1</v>
      </c>
      <c r="BS18" s="98">
        <f>IF(RESPUESTAS!BV16=AFIRMACIONES!$BL$90,1,0)</f>
        <v>1</v>
      </c>
      <c r="BT18" s="98">
        <f>IF(RESPUESTAS!BW16=AFIRMACIONES!$BM$90,1,0)</f>
        <v>1</v>
      </c>
      <c r="BU18" s="98">
        <f>IF(RESPUESTAS!BX16=AFIRMACIONES!$BN$90,1,0)</f>
        <v>1</v>
      </c>
      <c r="BV18" s="98">
        <f>IF(RESPUESTAS!BY16=AFIRMACIONES!$BO$90,1,0)</f>
        <v>1</v>
      </c>
      <c r="BW18" s="98">
        <f>IF(RESPUESTAS!BZ16=AFIRMACIONES!$BP$90,1,0)</f>
        <v>1</v>
      </c>
      <c r="BX18" s="98">
        <f>IF(RESPUESTAS!CA16=AFIRMACIONES!$BQ$90,1,0)</f>
        <v>0</v>
      </c>
      <c r="BY18" s="98">
        <f>IF(RESPUESTAS!CB16=AFIRMACIONES!$BR$90,1,0)</f>
        <v>1</v>
      </c>
      <c r="BZ18" s="98">
        <f>IF(RESPUESTAS!CC16=AFIRMACIONES!$BS$90,1,0)</f>
        <v>1</v>
      </c>
      <c r="CA18" s="98">
        <f>IF(RESPUESTAS!CD16=AFIRMACIONES!$BT$90,1,0)</f>
        <v>0</v>
      </c>
      <c r="CB18" s="98">
        <f>IF(RESPUESTAS!CE16=AFIRMACIONES!$BU$90,1,0)</f>
        <v>0</v>
      </c>
      <c r="CC18" s="98">
        <f>IF(RESPUESTAS!CF16=AFIRMACIONES!$BV$90,1,0)</f>
        <v>1</v>
      </c>
      <c r="CD18" s="98">
        <f>IF(RESPUESTAS!CG16=AFIRMACIONES!$BW$90,1,0)</f>
        <v>1</v>
      </c>
      <c r="CE18" s="98">
        <f>IF(RESPUESTAS!CH16=AFIRMACIONES!$BX$90,1,0)</f>
        <v>1</v>
      </c>
      <c r="CF18" s="98">
        <f>IF(RESPUESTAS!CI16=AFIRMACIONES!$BY$90,1,0)</f>
        <v>1</v>
      </c>
      <c r="CG18" s="98">
        <f>IF(RESPUESTAS!CJ16=AFIRMACIONES!$BZ$90,1,0)</f>
        <v>1</v>
      </c>
      <c r="CH18" s="98">
        <f>IF(RESPUESTAS!CK16=AFIRMACIONES!$CA$90,1,0)</f>
        <v>1</v>
      </c>
      <c r="CI18" s="98">
        <f>IF(RESPUESTAS!CL16=AFIRMACIONES!$CB$90,1,0)</f>
        <v>0</v>
      </c>
      <c r="CJ18" s="98">
        <f>IF(RESPUESTAS!CM16=AFIRMACIONES!$CC$90,1,0)</f>
        <v>1</v>
      </c>
      <c r="CL18" s="43"/>
      <c r="CM18" s="3"/>
    </row>
    <row r="19" spans="1:91" ht="13.5" thickBot="1" x14ac:dyDescent="0.25">
      <c r="A19" s="28" t="s">
        <v>109</v>
      </c>
      <c r="B19" s="33">
        <f>IF(RESPUESTAS!F17=MAESTRO!$B$2,MAESTRO!$A$2,MAESTRO!$A$3)</f>
        <v>1</v>
      </c>
      <c r="C19" s="34">
        <f>RESPUESTAS!E17</f>
        <v>28</v>
      </c>
      <c r="D19" s="34">
        <f>IF(RESPUESTAS!G17=MAESTRO!$B$7,MAESTRO!$A$7,IF(RESPUESTAS!G17=MAESTRO!$B$8,MAESTRO!$A$8,IF(RESPUESTAS!G17=MAESTRO!$B$9,MAESTRO!$A$9,IF(RESPUESTAS!G17=MAESTRO!$B$10,MAESTRO!$A$10,IF(RESPUESTAS!G17=MAESTRO!$B$11,MAESTRO!$A$11,IF(RESPUESTAS!G17=MAESTRO!$B$12,MAESTRO!$A$12,IF(RESPUESTAS!G17=MAESTRO!$B$13,MAESTRO!$A$13,IF(RESPUESTAS!G17=MAESTRO!$B$14,MAESTRO!$A$14))))))))</f>
        <v>8</v>
      </c>
      <c r="E19" s="34">
        <f>IF(RESPUESTAS!H17=MAESTRO!$B$17,MAESTRO!$A$17,IF(RESPUESTAS!H17=MAESTRO!$B$18,MAESTRO!$A$18,IF(RESPUESTAS!H17=MAESTRO!$B$19,MAESTRO!$A$19,IF(RESPUESTAS!H17=MAESTRO!$B$20,MAESTRO!$A$20,IF(RESPUESTAS!H17=MAESTRO!$B$21,MAESTRO!$A$21)))))</f>
        <v>2</v>
      </c>
      <c r="F19" s="34">
        <f>IF(RESPUESTAS!K17=MAESTRO!$B$35,MAESTRO!$A$35,IF(RESPUESTAS!K17=MAESTRO!$B$36,MAESTRO!$A$36,IF(RESPUESTAS!K17=MAESTRO!$B$37,MAESTRO!$A$37)))</f>
        <v>2</v>
      </c>
      <c r="G19" s="34">
        <f>IF(RESPUESTAS!J17=MAESTRO!$B$29,MAESTRO!$A$29,IF(RESPUESTAS!J17=MAESTRO!$B$30,MAESTRO!$A$30,IF(RESPUESTAS!J17=MAESTRO!$B$31,MAESTRO!$A$31,IF(RESPUESTAS!J17=MAESTRO!$B$32,MAESTRO!$A$32))))</f>
        <v>2</v>
      </c>
      <c r="H19" s="53">
        <f>IF(RESPUESTAS!K17=MAESTRO!$B$35,MAESTRO!$A$35,IF(RESPUESTAS!K17=MAESTRO!$B$36,2,3))</f>
        <v>2</v>
      </c>
      <c r="I19" s="54">
        <f>IF(RESPUESTAS!L17=AFIRMACIONES!$B$90,1,0)</f>
        <v>1</v>
      </c>
      <c r="J19" s="54">
        <f>IF(RESPUESTAS!M17=AFIRMACIONES!$C$90,1,0)</f>
        <v>0</v>
      </c>
      <c r="K19" s="54">
        <f>IF(RESPUESTAS!N17=AFIRMACIONES!$D$90,1,0)</f>
        <v>1</v>
      </c>
      <c r="L19" s="54">
        <f>IF(RESPUESTAS!O17=AFIRMACIONES!$E$90,1,0)</f>
        <v>0</v>
      </c>
      <c r="M19" s="54">
        <f>IF(RESPUESTAS!P17=AFIRMACIONES!$F$90,1,0)</f>
        <v>1</v>
      </c>
      <c r="N19" s="54">
        <f>IF(RESPUESTAS!Q17=AFIRMACIONES!$G$90,1,0)</f>
        <v>1</v>
      </c>
      <c r="O19" s="54">
        <f>IF(RESPUESTAS!R17=AFIRMACIONES!$H$90,1,0)</f>
        <v>1</v>
      </c>
      <c r="P19" s="54">
        <f>IF(RESPUESTAS!S17=AFIRMACIONES!$I$90,1,0)</f>
        <v>0</v>
      </c>
      <c r="Q19" s="54">
        <f>IF(RESPUESTAS!T17=AFIRMACIONES!$J$90,1,0)</f>
        <v>1</v>
      </c>
      <c r="R19" s="54">
        <f>IF(RESPUESTAS!U17=AFIRMACIONES!$K$90,1,0)</f>
        <v>1</v>
      </c>
      <c r="S19" s="54">
        <f>IF(RESPUESTAS!V17=AFIRMACIONES!$L$90,1,0)</f>
        <v>1</v>
      </c>
      <c r="T19" s="54">
        <f>IF(RESPUESTAS!W17=AFIRMACIONES!$M$90,1,0)</f>
        <v>1</v>
      </c>
      <c r="U19" s="54">
        <f>IF(RESPUESTAS!X17=AFIRMACIONES!$N$90,1,0)</f>
        <v>1</v>
      </c>
      <c r="V19" s="54">
        <f>IF(RESPUESTAS!Y17=AFIRMACIONES!$O$90,1,0)</f>
        <v>1</v>
      </c>
      <c r="W19" s="54">
        <f>IF(RESPUESTAS!Z17=AFIRMACIONES!$P$90,1,0)</f>
        <v>0</v>
      </c>
      <c r="X19" s="54">
        <f>IF(RESPUESTAS!AA17=AFIRMACIONES!$Q$90,1,0)</f>
        <v>0</v>
      </c>
      <c r="Y19" s="54">
        <f>IF(RESPUESTAS!AB17=AFIRMACIONES!$R$90,1,0)</f>
        <v>0</v>
      </c>
      <c r="Z19" s="54">
        <f>IF(RESPUESTAS!AC17=AFIRMACIONES!$S$90,1,0)</f>
        <v>0</v>
      </c>
      <c r="AA19" s="54">
        <f>IF(RESPUESTAS!AD17=AFIRMACIONES!$T$90,1,0)</f>
        <v>0</v>
      </c>
      <c r="AB19" s="54">
        <f>IF(RESPUESTAS!AE17=AFIRMACIONES!$U$90,1,0)</f>
        <v>0</v>
      </c>
      <c r="AC19" s="54">
        <f>IF(RESPUESTAS!AF17=AFIRMACIONES!$V$90,1,0)</f>
        <v>1</v>
      </c>
      <c r="AD19" s="54">
        <f>IF(RESPUESTAS!AG17=AFIRMACIONES!$W$90,1,0)</f>
        <v>0</v>
      </c>
      <c r="AE19" s="54">
        <f>IF(RESPUESTAS!AH17=AFIRMACIONES!$X$90,1,0)</f>
        <v>1</v>
      </c>
      <c r="AF19" s="54">
        <f>IF(RESPUESTAS!AI17=AFIRMACIONES!$Y$90,1,0)</f>
        <v>0</v>
      </c>
      <c r="AG19" s="54">
        <f>IF(RESPUESTAS!AJ17=AFIRMACIONES!$Z$90,1,0)</f>
        <v>0</v>
      </c>
      <c r="AH19" s="54">
        <f>IF(RESPUESTAS!AK17=AFIRMACIONES!$AA$90,1,0)</f>
        <v>0</v>
      </c>
      <c r="AI19" s="54">
        <f>IF(RESPUESTAS!AL17=AFIRMACIONES!$AB$90,1,0)</f>
        <v>1</v>
      </c>
      <c r="AJ19" s="54">
        <f>IF(RESPUESTAS!AM17=AFIRMACIONES!$AC$90,1,0)</f>
        <v>1</v>
      </c>
      <c r="AK19" s="54">
        <f>IF(RESPUESTAS!AN17=AFIRMACIONES!$AD$90,1,0)</f>
        <v>1</v>
      </c>
      <c r="AL19" s="54">
        <f>IF(RESPUESTAS!AO17=AFIRMACIONES!$AE$90,1,0)</f>
        <v>1</v>
      </c>
      <c r="AM19" s="54">
        <f>IF(RESPUESTAS!AP17=AFIRMACIONES!$AF$90,1,0)</f>
        <v>1</v>
      </c>
      <c r="AN19" s="54">
        <f>IF(RESPUESTAS!AQ17=AFIRMACIONES!$AG$90,1,0)</f>
        <v>0</v>
      </c>
      <c r="AO19" s="54">
        <f>IF(RESPUESTAS!AR17=AFIRMACIONES!$AH$90,1,0)</f>
        <v>1</v>
      </c>
      <c r="AP19" s="54">
        <f>IF(RESPUESTAS!AS17=AFIRMACIONES!$AI$90,1,0)</f>
        <v>0</v>
      </c>
      <c r="AQ19" s="54">
        <f>IF(RESPUESTAS!AT17=AFIRMACIONES!$AJ$90,1,0)</f>
        <v>1</v>
      </c>
      <c r="AR19" s="54">
        <f>IF(RESPUESTAS!AU17=AFIRMACIONES!$AK$90,1,0)</f>
        <v>1</v>
      </c>
      <c r="AS19" s="54">
        <f>IF(RESPUESTAS!AV17=AFIRMACIONES!$AL$90,1,0)</f>
        <v>0</v>
      </c>
      <c r="AT19" s="54">
        <f>IF(RESPUESTAS!AW17=AFIRMACIONES!$AM$90,1,0)</f>
        <v>0</v>
      </c>
      <c r="AU19" s="98">
        <f>IF(RESPUESTAS!AX17=AFIRMACIONES!$AN$90,1,0)</f>
        <v>1</v>
      </c>
      <c r="AV19" s="98">
        <f>IF(RESPUESTAS!AY17=AFIRMACIONES!$AO$90,1,0)</f>
        <v>1</v>
      </c>
      <c r="AW19" s="98">
        <f>IF(RESPUESTAS!AZ17=AFIRMACIONES!$AP$90,1,0)</f>
        <v>1</v>
      </c>
      <c r="AX19" s="98">
        <f>IF(RESPUESTAS!BA17=AFIRMACIONES!$AQ$90,1,0)</f>
        <v>1</v>
      </c>
      <c r="AY19" s="98">
        <f>IF(RESPUESTAS!BB17=AFIRMACIONES!$AR$90,1,0)</f>
        <v>1</v>
      </c>
      <c r="AZ19" s="98">
        <f>IF(RESPUESTAS!BC17=AFIRMACIONES!$AS$90,1,0)</f>
        <v>0</v>
      </c>
      <c r="BA19" s="98">
        <f>IF(RESPUESTAS!BD17=AFIRMACIONES!$AT$90,1,0)</f>
        <v>0</v>
      </c>
      <c r="BB19" s="98">
        <f>IF(RESPUESTAS!BE17=AFIRMACIONES!$AU$90,1,0)</f>
        <v>0</v>
      </c>
      <c r="BC19" s="98">
        <f>IF(RESPUESTAS!BF17=AFIRMACIONES!$AV$90,1,0)</f>
        <v>0</v>
      </c>
      <c r="BD19" s="98">
        <f>IF(RESPUESTAS!BG17=AFIRMACIONES!$AW$90,1,0)</f>
        <v>0</v>
      </c>
      <c r="BE19" s="98">
        <f>IF(RESPUESTAS!BH17=AFIRMACIONES!$AX$90,1,0)</f>
        <v>0</v>
      </c>
      <c r="BF19" s="98">
        <f>IF(RESPUESTAS!BI17=AFIRMACIONES!$AY$90,1,0)</f>
        <v>1</v>
      </c>
      <c r="BG19" s="98">
        <f>IF(RESPUESTAS!BJ17=AFIRMACIONES!$AZ$90,1,0)</f>
        <v>1</v>
      </c>
      <c r="BH19" s="98">
        <f>IF(RESPUESTAS!BK17=AFIRMACIONES!$BA$90,1,0)</f>
        <v>0</v>
      </c>
      <c r="BI19" s="98">
        <f>IF(RESPUESTAS!BL17=AFIRMACIONES!$BB$90,1,0)</f>
        <v>0</v>
      </c>
      <c r="BJ19" s="98">
        <f>IF(RESPUESTAS!BM17=AFIRMACIONES!$BC$90,1,0)</f>
        <v>0</v>
      </c>
      <c r="BK19" s="98">
        <f>IF(RESPUESTAS!BN17=AFIRMACIONES!$BD$90,1,0)</f>
        <v>1</v>
      </c>
      <c r="BL19" s="98">
        <f>IF(RESPUESTAS!BO17=AFIRMACIONES!$BE$90,1,0)</f>
        <v>0</v>
      </c>
      <c r="BM19" s="98">
        <f>IF(RESPUESTAS!BP17=AFIRMACIONES!$BF$90,1,0)</f>
        <v>0</v>
      </c>
      <c r="BN19" s="98">
        <f>IF(RESPUESTAS!BQ17=AFIRMACIONES!$BG$90,1,0)</f>
        <v>1</v>
      </c>
      <c r="BO19" s="98">
        <f>IF(RESPUESTAS!BR17=AFIRMACIONES!$BH$90,1,0)</f>
        <v>1</v>
      </c>
      <c r="BP19" s="98">
        <f>IF(RESPUESTAS!BS17=AFIRMACIONES!$BI$90,1,0)</f>
        <v>1</v>
      </c>
      <c r="BQ19" s="98">
        <f>IF(RESPUESTAS!BT17=AFIRMACIONES!$BJ$90,1,0)</f>
        <v>0</v>
      </c>
      <c r="BR19" s="98">
        <f>IF(RESPUESTAS!BU17=AFIRMACIONES!$BK$90,1,0)</f>
        <v>1</v>
      </c>
      <c r="BS19" s="98">
        <f>IF(RESPUESTAS!BV17=AFIRMACIONES!$BL$90,1,0)</f>
        <v>0</v>
      </c>
      <c r="BT19" s="98">
        <f>IF(RESPUESTAS!BW17=AFIRMACIONES!$BM$90,1,0)</f>
        <v>0</v>
      </c>
      <c r="BU19" s="98">
        <f>IF(RESPUESTAS!BX17=AFIRMACIONES!$BN$90,1,0)</f>
        <v>0</v>
      </c>
      <c r="BV19" s="98">
        <f>IF(RESPUESTAS!BY17=AFIRMACIONES!$BO$90,1,0)</f>
        <v>0</v>
      </c>
      <c r="BW19" s="98">
        <f>IF(RESPUESTAS!BZ17=AFIRMACIONES!$BP$90,1,0)</f>
        <v>0</v>
      </c>
      <c r="BX19" s="98">
        <f>IF(RESPUESTAS!CA17=AFIRMACIONES!$BQ$90,1,0)</f>
        <v>0</v>
      </c>
      <c r="BY19" s="98">
        <f>IF(RESPUESTAS!CB17=AFIRMACIONES!$BR$90,1,0)</f>
        <v>1</v>
      </c>
      <c r="BZ19" s="98">
        <f>IF(RESPUESTAS!CC17=AFIRMACIONES!$BS$90,1,0)</f>
        <v>1</v>
      </c>
      <c r="CA19" s="98">
        <f>IF(RESPUESTAS!CD17=AFIRMACIONES!$BT$90,1,0)</f>
        <v>0</v>
      </c>
      <c r="CB19" s="98">
        <f>IF(RESPUESTAS!CE17=AFIRMACIONES!$BU$90,1,0)</f>
        <v>1</v>
      </c>
      <c r="CC19" s="98">
        <f>IF(RESPUESTAS!CF17=AFIRMACIONES!$BV$90,1,0)</f>
        <v>0</v>
      </c>
      <c r="CD19" s="98">
        <f>IF(RESPUESTAS!CG17=AFIRMACIONES!$BW$90,1,0)</f>
        <v>1</v>
      </c>
      <c r="CE19" s="98">
        <f>IF(RESPUESTAS!CH17=AFIRMACIONES!$BX$90,1,0)</f>
        <v>0</v>
      </c>
      <c r="CF19" s="98">
        <f>IF(RESPUESTAS!CI17=AFIRMACIONES!$BY$90,1,0)</f>
        <v>1</v>
      </c>
      <c r="CG19" s="98">
        <f>IF(RESPUESTAS!CJ17=AFIRMACIONES!$BZ$90,1,0)</f>
        <v>0</v>
      </c>
      <c r="CH19" s="98">
        <f>IF(RESPUESTAS!CK17=AFIRMACIONES!$CA$90,1,0)</f>
        <v>0</v>
      </c>
      <c r="CI19" s="98">
        <f>IF(RESPUESTAS!CL17=AFIRMACIONES!$CB$90,1,0)</f>
        <v>0</v>
      </c>
      <c r="CJ19" s="98">
        <f>IF(RESPUESTAS!CM17=AFIRMACIONES!$CC$90,1,0)</f>
        <v>0</v>
      </c>
      <c r="CL19" s="43"/>
      <c r="CM19" s="3"/>
    </row>
    <row r="20" spans="1:91" ht="13.5" thickBot="1" x14ac:dyDescent="0.25">
      <c r="A20" s="28" t="s">
        <v>110</v>
      </c>
      <c r="B20" s="33">
        <f>IF(RESPUESTAS!F18=MAESTRO!$B$2,MAESTRO!$A$2,MAESTRO!$A$3)</f>
        <v>2</v>
      </c>
      <c r="C20" s="34">
        <f>RESPUESTAS!E18</f>
        <v>26</v>
      </c>
      <c r="D20" s="34">
        <f>IF(RESPUESTAS!G18=MAESTRO!$B$7,MAESTRO!$A$7,IF(RESPUESTAS!G18=MAESTRO!$B$8,MAESTRO!$A$8,IF(RESPUESTAS!G18=MAESTRO!$B$9,MAESTRO!$A$9,IF(RESPUESTAS!G18=MAESTRO!$B$10,MAESTRO!$A$10,IF(RESPUESTAS!G18=MAESTRO!$B$11,MAESTRO!$A$11,IF(RESPUESTAS!G18=MAESTRO!$B$12,MAESTRO!$A$12,IF(RESPUESTAS!G18=MAESTRO!$B$13,MAESTRO!$A$13,IF(RESPUESTAS!G18=MAESTRO!$B$14,MAESTRO!$A$14))))))))</f>
        <v>8</v>
      </c>
      <c r="E20" s="34">
        <f>IF(RESPUESTAS!H18=MAESTRO!$B$17,MAESTRO!$A$17,IF(RESPUESTAS!H18=MAESTRO!$B$18,MAESTRO!$A$18,IF(RESPUESTAS!H18=MAESTRO!$B$19,MAESTRO!$A$19,IF(RESPUESTAS!H18=MAESTRO!$B$20,MAESTRO!$A$20,IF(RESPUESTAS!H18=MAESTRO!$B$21,MAESTRO!$A$21)))))</f>
        <v>3</v>
      </c>
      <c r="F20" s="34">
        <f>IF(RESPUESTAS!K18=MAESTRO!$B$35,MAESTRO!$A$35,IF(RESPUESTAS!K18=MAESTRO!$B$36,MAESTRO!$A$36,IF(RESPUESTAS!K18=MAESTRO!$B$37,MAESTRO!$A$37)))</f>
        <v>1</v>
      </c>
      <c r="G20" s="34">
        <f>IF(RESPUESTAS!J18=MAESTRO!$B$29,MAESTRO!$A$29,IF(RESPUESTAS!J18=MAESTRO!$B$30,MAESTRO!$A$30,IF(RESPUESTAS!J18=MAESTRO!$B$31,MAESTRO!$A$31,IF(RESPUESTAS!J18=MAESTRO!$B$32,MAESTRO!$A$32))))</f>
        <v>2</v>
      </c>
      <c r="H20" s="53">
        <f>IF(RESPUESTAS!K18=MAESTRO!$B$35,MAESTRO!$A$35,IF(RESPUESTAS!K18=MAESTRO!$B$36,2,3))</f>
        <v>1</v>
      </c>
      <c r="I20" s="54">
        <f>IF(RESPUESTAS!L18=AFIRMACIONES!$B$90,1,0)</f>
        <v>0</v>
      </c>
      <c r="J20" s="54">
        <f>IF(RESPUESTAS!M18=AFIRMACIONES!$C$90,1,0)</f>
        <v>1</v>
      </c>
      <c r="K20" s="54">
        <f>IF(RESPUESTAS!N18=AFIRMACIONES!$D$90,1,0)</f>
        <v>1</v>
      </c>
      <c r="L20" s="54">
        <f>IF(RESPUESTAS!O18=AFIRMACIONES!$E$90,1,0)</f>
        <v>0</v>
      </c>
      <c r="M20" s="54">
        <f>IF(RESPUESTAS!P18=AFIRMACIONES!$F$90,1,0)</f>
        <v>1</v>
      </c>
      <c r="N20" s="54">
        <f>IF(RESPUESTAS!Q18=AFIRMACIONES!$G$90,1,0)</f>
        <v>1</v>
      </c>
      <c r="O20" s="54">
        <f>IF(RESPUESTAS!R18=AFIRMACIONES!$H$90,1,0)</f>
        <v>1</v>
      </c>
      <c r="P20" s="54">
        <f>IF(RESPUESTAS!S18=AFIRMACIONES!$I$90,1,0)</f>
        <v>0</v>
      </c>
      <c r="Q20" s="54">
        <f>IF(RESPUESTAS!T18=AFIRMACIONES!$J$90,1,0)</f>
        <v>1</v>
      </c>
      <c r="R20" s="54">
        <f>IF(RESPUESTAS!U18=AFIRMACIONES!$K$90,1,0)</f>
        <v>1</v>
      </c>
      <c r="S20" s="54">
        <f>IF(RESPUESTAS!V18=AFIRMACIONES!$L$90,1,0)</f>
        <v>1</v>
      </c>
      <c r="T20" s="54">
        <f>IF(RESPUESTAS!W18=AFIRMACIONES!$M$90,1,0)</f>
        <v>1</v>
      </c>
      <c r="U20" s="54">
        <f>IF(RESPUESTAS!X18=AFIRMACIONES!$N$90,1,0)</f>
        <v>1</v>
      </c>
      <c r="V20" s="54">
        <f>IF(RESPUESTAS!Y18=AFIRMACIONES!$O$90,1,0)</f>
        <v>0</v>
      </c>
      <c r="W20" s="54">
        <f>IF(RESPUESTAS!Z18=AFIRMACIONES!$P$90,1,0)</f>
        <v>1</v>
      </c>
      <c r="X20" s="54">
        <f>IF(RESPUESTAS!AA18=AFIRMACIONES!$Q$90,1,0)</f>
        <v>0</v>
      </c>
      <c r="Y20" s="54">
        <f>IF(RESPUESTAS!AB18=AFIRMACIONES!$R$90,1,0)</f>
        <v>1</v>
      </c>
      <c r="Z20" s="54">
        <f>IF(RESPUESTAS!AC18=AFIRMACIONES!$S$90,1,0)</f>
        <v>0</v>
      </c>
      <c r="AA20" s="54">
        <f>IF(RESPUESTAS!AD18=AFIRMACIONES!$T$90,1,0)</f>
        <v>1</v>
      </c>
      <c r="AB20" s="54">
        <f>IF(RESPUESTAS!AE18=AFIRMACIONES!$U$90,1,0)</f>
        <v>1</v>
      </c>
      <c r="AC20" s="54">
        <f>IF(RESPUESTAS!AF18=AFIRMACIONES!$V$90,1,0)</f>
        <v>1</v>
      </c>
      <c r="AD20" s="54">
        <f>IF(RESPUESTAS!AG18=AFIRMACIONES!$W$90,1,0)</f>
        <v>0</v>
      </c>
      <c r="AE20" s="54">
        <f>IF(RESPUESTAS!AH18=AFIRMACIONES!$X$90,1,0)</f>
        <v>1</v>
      </c>
      <c r="AF20" s="54">
        <f>IF(RESPUESTAS!AI18=AFIRMACIONES!$Y$90,1,0)</f>
        <v>1</v>
      </c>
      <c r="AG20" s="54">
        <f>IF(RESPUESTAS!AJ18=AFIRMACIONES!$Z$90,1,0)</f>
        <v>0</v>
      </c>
      <c r="AH20" s="54">
        <f>IF(RESPUESTAS!AK18=AFIRMACIONES!$AA$90,1,0)</f>
        <v>1</v>
      </c>
      <c r="AI20" s="54">
        <f>IF(RESPUESTAS!AL18=AFIRMACIONES!$AB$90,1,0)</f>
        <v>1</v>
      </c>
      <c r="AJ20" s="54">
        <f>IF(RESPUESTAS!AM18=AFIRMACIONES!$AC$90,1,0)</f>
        <v>1</v>
      </c>
      <c r="AK20" s="54">
        <f>IF(RESPUESTAS!AN18=AFIRMACIONES!$AD$90,1,0)</f>
        <v>0</v>
      </c>
      <c r="AL20" s="54">
        <f>IF(RESPUESTAS!AO18=AFIRMACIONES!$AE$90,1,0)</f>
        <v>1</v>
      </c>
      <c r="AM20" s="54">
        <f>IF(RESPUESTAS!AP18=AFIRMACIONES!$AF$90,1,0)</f>
        <v>0</v>
      </c>
      <c r="AN20" s="54">
        <f>IF(RESPUESTAS!AQ18=AFIRMACIONES!$AG$90,1,0)</f>
        <v>0</v>
      </c>
      <c r="AO20" s="54">
        <f>IF(RESPUESTAS!AR18=AFIRMACIONES!$AH$90,1,0)</f>
        <v>1</v>
      </c>
      <c r="AP20" s="54">
        <f>IF(RESPUESTAS!AS18=AFIRMACIONES!$AI$90,1,0)</f>
        <v>1</v>
      </c>
      <c r="AQ20" s="54">
        <f>IF(RESPUESTAS!AT18=AFIRMACIONES!$AJ$90,1,0)</f>
        <v>1</v>
      </c>
      <c r="AR20" s="54">
        <f>IF(RESPUESTAS!AU18=AFIRMACIONES!$AK$90,1,0)</f>
        <v>1</v>
      </c>
      <c r="AS20" s="54">
        <f>IF(RESPUESTAS!AV18=AFIRMACIONES!$AL$90,1,0)</f>
        <v>1</v>
      </c>
      <c r="AT20" s="54">
        <f>IF(RESPUESTAS!AW18=AFIRMACIONES!$AM$90,1,0)</f>
        <v>1</v>
      </c>
      <c r="AU20" s="98">
        <f>IF(RESPUESTAS!AX18=AFIRMACIONES!$AN$90,1,0)</f>
        <v>1</v>
      </c>
      <c r="AV20" s="98">
        <f>IF(RESPUESTAS!AY18=AFIRMACIONES!$AO$90,1,0)</f>
        <v>1</v>
      </c>
      <c r="AW20" s="98">
        <f>IF(RESPUESTAS!AZ18=AFIRMACIONES!$AP$90,1,0)</f>
        <v>1</v>
      </c>
      <c r="AX20" s="98">
        <f>IF(RESPUESTAS!BA18=AFIRMACIONES!$AQ$90,1,0)</f>
        <v>0</v>
      </c>
      <c r="AY20" s="98">
        <f>IF(RESPUESTAS!BB18=AFIRMACIONES!$AR$90,1,0)</f>
        <v>0</v>
      </c>
      <c r="AZ20" s="98">
        <f>IF(RESPUESTAS!BC18=AFIRMACIONES!$AS$90,1,0)</f>
        <v>0</v>
      </c>
      <c r="BA20" s="98">
        <f>IF(RESPUESTAS!BD18=AFIRMACIONES!$AT$90,1,0)</f>
        <v>1</v>
      </c>
      <c r="BB20" s="98">
        <f>IF(RESPUESTAS!BE18=AFIRMACIONES!$AU$90,1,0)</f>
        <v>0</v>
      </c>
      <c r="BC20" s="98">
        <f>IF(RESPUESTAS!BF18=AFIRMACIONES!$AV$90,1,0)</f>
        <v>0</v>
      </c>
      <c r="BD20" s="98">
        <f>IF(RESPUESTAS!BG18=AFIRMACIONES!$AW$90,1,0)</f>
        <v>0</v>
      </c>
      <c r="BE20" s="98">
        <f>IF(RESPUESTAS!BH18=AFIRMACIONES!$AX$90,1,0)</f>
        <v>1</v>
      </c>
      <c r="BF20" s="98">
        <f>IF(RESPUESTAS!BI18=AFIRMACIONES!$AY$90,1,0)</f>
        <v>0</v>
      </c>
      <c r="BG20" s="98">
        <f>IF(RESPUESTAS!BJ18=AFIRMACIONES!$AZ$90,1,0)</f>
        <v>0</v>
      </c>
      <c r="BH20" s="98">
        <f>IF(RESPUESTAS!BK18=AFIRMACIONES!$BA$90,1,0)</f>
        <v>0</v>
      </c>
      <c r="BI20" s="98">
        <f>IF(RESPUESTAS!BL18=AFIRMACIONES!$BB$90,1,0)</f>
        <v>1</v>
      </c>
      <c r="BJ20" s="98">
        <f>IF(RESPUESTAS!BM18=AFIRMACIONES!$BC$90,1,0)</f>
        <v>0</v>
      </c>
      <c r="BK20" s="98">
        <f>IF(RESPUESTAS!BN18=AFIRMACIONES!$BD$90,1,0)</f>
        <v>0</v>
      </c>
      <c r="BL20" s="98">
        <f>IF(RESPUESTAS!BO18=AFIRMACIONES!$BE$90,1,0)</f>
        <v>0</v>
      </c>
      <c r="BM20" s="98">
        <f>IF(RESPUESTAS!BP18=AFIRMACIONES!$BF$90,1,0)</f>
        <v>0</v>
      </c>
      <c r="BN20" s="98">
        <f>IF(RESPUESTAS!BQ18=AFIRMACIONES!$BG$90,1,0)</f>
        <v>1</v>
      </c>
      <c r="BO20" s="98">
        <f>IF(RESPUESTAS!BR18=AFIRMACIONES!$BH$90,1,0)</f>
        <v>0</v>
      </c>
      <c r="BP20" s="98">
        <f>IF(RESPUESTAS!BS18=AFIRMACIONES!$BI$90,1,0)</f>
        <v>1</v>
      </c>
      <c r="BQ20" s="98">
        <f>IF(RESPUESTAS!BT18=AFIRMACIONES!$BJ$90,1,0)</f>
        <v>0</v>
      </c>
      <c r="BR20" s="98">
        <f>IF(RESPUESTAS!BU18=AFIRMACIONES!$BK$90,1,0)</f>
        <v>1</v>
      </c>
      <c r="BS20" s="98">
        <f>IF(RESPUESTAS!BV18=AFIRMACIONES!$BL$90,1,0)</f>
        <v>1</v>
      </c>
      <c r="BT20" s="98">
        <f>IF(RESPUESTAS!BW18=AFIRMACIONES!$BM$90,1,0)</f>
        <v>0</v>
      </c>
      <c r="BU20" s="98">
        <f>IF(RESPUESTAS!BX18=AFIRMACIONES!$BN$90,1,0)</f>
        <v>1</v>
      </c>
      <c r="BV20" s="98">
        <f>IF(RESPUESTAS!BY18=AFIRMACIONES!$BO$90,1,0)</f>
        <v>0</v>
      </c>
      <c r="BW20" s="98">
        <f>IF(RESPUESTAS!BZ18=AFIRMACIONES!$BP$90,1,0)</f>
        <v>1</v>
      </c>
      <c r="BX20" s="98">
        <f>IF(RESPUESTAS!CA18=AFIRMACIONES!$BQ$90,1,0)</f>
        <v>0</v>
      </c>
      <c r="BY20" s="98">
        <f>IF(RESPUESTAS!CB18=AFIRMACIONES!$BR$90,1,0)</f>
        <v>0</v>
      </c>
      <c r="BZ20" s="98">
        <f>IF(RESPUESTAS!CC18=AFIRMACIONES!$BS$90,1,0)</f>
        <v>1</v>
      </c>
      <c r="CA20" s="98">
        <f>IF(RESPUESTAS!CD18=AFIRMACIONES!$BT$90,1,0)</f>
        <v>1</v>
      </c>
      <c r="CB20" s="98">
        <f>IF(RESPUESTAS!CE18=AFIRMACIONES!$BU$90,1,0)</f>
        <v>1</v>
      </c>
      <c r="CC20" s="98">
        <f>IF(RESPUESTAS!CF18=AFIRMACIONES!$BV$90,1,0)</f>
        <v>0</v>
      </c>
      <c r="CD20" s="98">
        <f>IF(RESPUESTAS!CG18=AFIRMACIONES!$BW$90,1,0)</f>
        <v>1</v>
      </c>
      <c r="CE20" s="98">
        <f>IF(RESPUESTAS!CH18=AFIRMACIONES!$BX$90,1,0)</f>
        <v>1</v>
      </c>
      <c r="CF20" s="98">
        <f>IF(RESPUESTAS!CI18=AFIRMACIONES!$BY$90,1,0)</f>
        <v>0</v>
      </c>
      <c r="CG20" s="98">
        <f>IF(RESPUESTAS!CJ18=AFIRMACIONES!$BZ$90,1,0)</f>
        <v>1</v>
      </c>
      <c r="CH20" s="98">
        <f>IF(RESPUESTAS!CK18=AFIRMACIONES!$CA$90,1,0)</f>
        <v>1</v>
      </c>
      <c r="CI20" s="98">
        <f>IF(RESPUESTAS!CL18=AFIRMACIONES!$CB$90,1,0)</f>
        <v>0</v>
      </c>
      <c r="CJ20" s="98">
        <f>IF(RESPUESTAS!CM18=AFIRMACIONES!$CC$90,1,0)</f>
        <v>1</v>
      </c>
      <c r="CL20" s="43"/>
      <c r="CM20" s="3"/>
    </row>
    <row r="21" spans="1:91" ht="13.5" thickBot="1" x14ac:dyDescent="0.25">
      <c r="A21" s="28" t="s">
        <v>111</v>
      </c>
      <c r="B21" s="33">
        <f>IF(RESPUESTAS!F19=MAESTRO!$B$2,MAESTRO!$A$2,MAESTRO!$A$3)</f>
        <v>2</v>
      </c>
      <c r="C21" s="34">
        <f>RESPUESTAS!E19</f>
        <v>38</v>
      </c>
      <c r="D21" s="34">
        <f>IF(RESPUESTAS!G19=MAESTRO!$B$7,MAESTRO!$A$7,IF(RESPUESTAS!G19=MAESTRO!$B$8,MAESTRO!$A$8,IF(RESPUESTAS!G19=MAESTRO!$B$9,MAESTRO!$A$9,IF(RESPUESTAS!G19=MAESTRO!$B$10,MAESTRO!$A$10,IF(RESPUESTAS!G19=MAESTRO!$B$11,MAESTRO!$A$11,IF(RESPUESTAS!G19=MAESTRO!$B$12,MAESTRO!$A$12,IF(RESPUESTAS!G19=MAESTRO!$B$13,MAESTRO!$A$13,IF(RESPUESTAS!G19=MAESTRO!$B$14,MAESTRO!$A$14))))))))</f>
        <v>5</v>
      </c>
      <c r="E21" s="34">
        <f>IF(RESPUESTAS!H19=MAESTRO!$B$17,MAESTRO!$A$17,IF(RESPUESTAS!H19=MAESTRO!$B$18,MAESTRO!$A$18,IF(RESPUESTAS!H19=MAESTRO!$B$19,MAESTRO!$A$19,IF(RESPUESTAS!H19=MAESTRO!$B$20,MAESTRO!$A$20,IF(RESPUESTAS!H19=MAESTRO!$B$21,MAESTRO!$A$21)))))</f>
        <v>4</v>
      </c>
      <c r="F21" s="34">
        <f>IF(RESPUESTAS!K19=MAESTRO!$B$35,MAESTRO!$A$35,IF(RESPUESTAS!K19=MAESTRO!$B$36,MAESTRO!$A$36,IF(RESPUESTAS!K19=MAESTRO!$B$37,MAESTRO!$A$37)))</f>
        <v>1</v>
      </c>
      <c r="G21" s="34">
        <f>IF(RESPUESTAS!J19=MAESTRO!$B$29,MAESTRO!$A$29,IF(RESPUESTAS!J19=MAESTRO!$B$30,MAESTRO!$A$30,IF(RESPUESTAS!J19=MAESTRO!$B$31,MAESTRO!$A$31,IF(RESPUESTAS!J19=MAESTRO!$B$32,MAESTRO!$A$32))))</f>
        <v>2</v>
      </c>
      <c r="H21" s="53">
        <f>IF(RESPUESTAS!K19=MAESTRO!$B$35,MAESTRO!$A$35,IF(RESPUESTAS!K19=MAESTRO!$B$36,2,3))</f>
        <v>1</v>
      </c>
      <c r="I21" s="54">
        <f>IF(RESPUESTAS!L19=AFIRMACIONES!$B$90,1,0)</f>
        <v>1</v>
      </c>
      <c r="J21" s="54">
        <f>IF(RESPUESTAS!M19=AFIRMACIONES!$C$90,1,0)</f>
        <v>1</v>
      </c>
      <c r="K21" s="54">
        <f>IF(RESPUESTAS!N19=AFIRMACIONES!$D$90,1,0)</f>
        <v>1</v>
      </c>
      <c r="L21" s="54">
        <f>IF(RESPUESTAS!O19=AFIRMACIONES!$E$90,1,0)</f>
        <v>0</v>
      </c>
      <c r="M21" s="54">
        <f>IF(RESPUESTAS!P19=AFIRMACIONES!$F$90,1,0)</f>
        <v>1</v>
      </c>
      <c r="N21" s="54">
        <f>IF(RESPUESTAS!Q19=AFIRMACIONES!$G$90,1,0)</f>
        <v>1</v>
      </c>
      <c r="O21" s="54">
        <f>IF(RESPUESTAS!R19=AFIRMACIONES!$H$90,1,0)</f>
        <v>1</v>
      </c>
      <c r="P21" s="54">
        <f>IF(RESPUESTAS!S19=AFIRMACIONES!$I$90,1,0)</f>
        <v>1</v>
      </c>
      <c r="Q21" s="54">
        <f>IF(RESPUESTAS!T19=AFIRMACIONES!$J$90,1,0)</f>
        <v>1</v>
      </c>
      <c r="R21" s="54">
        <f>IF(RESPUESTAS!U19=AFIRMACIONES!$K$90,1,0)</f>
        <v>1</v>
      </c>
      <c r="S21" s="54">
        <f>IF(RESPUESTAS!V19=AFIRMACIONES!$L$90,1,0)</f>
        <v>1</v>
      </c>
      <c r="T21" s="54">
        <f>IF(RESPUESTAS!W19=AFIRMACIONES!$M$90,1,0)</f>
        <v>0</v>
      </c>
      <c r="U21" s="54">
        <f>IF(RESPUESTAS!X19=AFIRMACIONES!$N$90,1,0)</f>
        <v>1</v>
      </c>
      <c r="V21" s="54">
        <f>IF(RESPUESTAS!Y19=AFIRMACIONES!$O$90,1,0)</f>
        <v>1</v>
      </c>
      <c r="W21" s="54">
        <f>IF(RESPUESTAS!Z19=AFIRMACIONES!$P$90,1,0)</f>
        <v>1</v>
      </c>
      <c r="X21" s="54">
        <f>IF(RESPUESTAS!AA19=AFIRMACIONES!$Q$90,1,0)</f>
        <v>1</v>
      </c>
      <c r="Y21" s="54">
        <f>IF(RESPUESTAS!AB19=AFIRMACIONES!$R$90,1,0)</f>
        <v>1</v>
      </c>
      <c r="Z21" s="54">
        <f>IF(RESPUESTAS!AC19=AFIRMACIONES!$S$90,1,0)</f>
        <v>0</v>
      </c>
      <c r="AA21" s="54">
        <f>IF(RESPUESTAS!AD19=AFIRMACIONES!$T$90,1,0)</f>
        <v>0</v>
      </c>
      <c r="AB21" s="54">
        <f>IF(RESPUESTAS!AE19=AFIRMACIONES!$U$90,1,0)</f>
        <v>1</v>
      </c>
      <c r="AC21" s="54">
        <f>IF(RESPUESTAS!AF19=AFIRMACIONES!$V$90,1,0)</f>
        <v>1</v>
      </c>
      <c r="AD21" s="54">
        <f>IF(RESPUESTAS!AG19=AFIRMACIONES!$W$90,1,0)</f>
        <v>0</v>
      </c>
      <c r="AE21" s="54">
        <f>IF(RESPUESTAS!AH19=AFIRMACIONES!$X$90,1,0)</f>
        <v>0</v>
      </c>
      <c r="AF21" s="54">
        <f>IF(RESPUESTAS!AI19=AFIRMACIONES!$Y$90,1,0)</f>
        <v>1</v>
      </c>
      <c r="AG21" s="54">
        <f>IF(RESPUESTAS!AJ19=AFIRMACIONES!$Z$90,1,0)</f>
        <v>0</v>
      </c>
      <c r="AH21" s="54">
        <f>IF(RESPUESTAS!AK19=AFIRMACIONES!$AA$90,1,0)</f>
        <v>1</v>
      </c>
      <c r="AI21" s="54">
        <f>IF(RESPUESTAS!AL19=AFIRMACIONES!$AB$90,1,0)</f>
        <v>1</v>
      </c>
      <c r="AJ21" s="54">
        <f>IF(RESPUESTAS!AM19=AFIRMACIONES!$AC$90,1,0)</f>
        <v>1</v>
      </c>
      <c r="AK21" s="54">
        <f>IF(RESPUESTAS!AN19=AFIRMACIONES!$AD$90,1,0)</f>
        <v>1</v>
      </c>
      <c r="AL21" s="54">
        <f>IF(RESPUESTAS!AO19=AFIRMACIONES!$AE$90,1,0)</f>
        <v>1</v>
      </c>
      <c r="AM21" s="54">
        <f>IF(RESPUESTAS!AP19=AFIRMACIONES!$AF$90,1,0)</f>
        <v>1</v>
      </c>
      <c r="AN21" s="54">
        <f>IF(RESPUESTAS!AQ19=AFIRMACIONES!$AG$90,1,0)</f>
        <v>1</v>
      </c>
      <c r="AO21" s="54">
        <f>IF(RESPUESTAS!AR19=AFIRMACIONES!$AH$90,1,0)</f>
        <v>1</v>
      </c>
      <c r="AP21" s="54">
        <f>IF(RESPUESTAS!AS19=AFIRMACIONES!$AI$90,1,0)</f>
        <v>1</v>
      </c>
      <c r="AQ21" s="54">
        <f>IF(RESPUESTAS!AT19=AFIRMACIONES!$AJ$90,1,0)</f>
        <v>1</v>
      </c>
      <c r="AR21" s="54">
        <f>IF(RESPUESTAS!AU19=AFIRMACIONES!$AK$90,1,0)</f>
        <v>1</v>
      </c>
      <c r="AS21" s="54">
        <f>IF(RESPUESTAS!AV19=AFIRMACIONES!$AL$90,1,0)</f>
        <v>1</v>
      </c>
      <c r="AT21" s="54">
        <f>IF(RESPUESTAS!AW19=AFIRMACIONES!$AM$90,1,0)</f>
        <v>0</v>
      </c>
      <c r="AU21" s="98">
        <f>IF(RESPUESTAS!AX19=AFIRMACIONES!$AN$90,1,0)</f>
        <v>1</v>
      </c>
      <c r="AV21" s="98">
        <f>IF(RESPUESTAS!AY19=AFIRMACIONES!$AO$90,1,0)</f>
        <v>1</v>
      </c>
      <c r="AW21" s="98">
        <f>IF(RESPUESTAS!AZ19=AFIRMACIONES!$AP$90,1,0)</f>
        <v>1</v>
      </c>
      <c r="AX21" s="98">
        <f>IF(RESPUESTAS!BA19=AFIRMACIONES!$AQ$90,1,0)</f>
        <v>1</v>
      </c>
      <c r="AY21" s="98">
        <f>IF(RESPUESTAS!BB19=AFIRMACIONES!$AR$90,1,0)</f>
        <v>0</v>
      </c>
      <c r="AZ21" s="98">
        <f>IF(RESPUESTAS!BC19=AFIRMACIONES!$AS$90,1,0)</f>
        <v>0</v>
      </c>
      <c r="BA21" s="98">
        <f>IF(RESPUESTAS!BD19=AFIRMACIONES!$AT$90,1,0)</f>
        <v>1</v>
      </c>
      <c r="BB21" s="98">
        <f>IF(RESPUESTAS!BE19=AFIRMACIONES!$AU$90,1,0)</f>
        <v>1</v>
      </c>
      <c r="BC21" s="98">
        <f>IF(RESPUESTAS!BF19=AFIRMACIONES!$AV$90,1,0)</f>
        <v>1</v>
      </c>
      <c r="BD21" s="98">
        <f>IF(RESPUESTAS!BG19=AFIRMACIONES!$AW$90,1,0)</f>
        <v>0</v>
      </c>
      <c r="BE21" s="98">
        <f>IF(RESPUESTAS!BH19=AFIRMACIONES!$AX$90,1,0)</f>
        <v>1</v>
      </c>
      <c r="BF21" s="98">
        <f>IF(RESPUESTAS!BI19=AFIRMACIONES!$AY$90,1,0)</f>
        <v>1</v>
      </c>
      <c r="BG21" s="98">
        <f>IF(RESPUESTAS!BJ19=AFIRMACIONES!$AZ$90,1,0)</f>
        <v>1</v>
      </c>
      <c r="BH21" s="98">
        <f>IF(RESPUESTAS!BK19=AFIRMACIONES!$BA$90,1,0)</f>
        <v>1</v>
      </c>
      <c r="BI21" s="98">
        <f>IF(RESPUESTAS!BL19=AFIRMACIONES!$BB$90,1,0)</f>
        <v>0</v>
      </c>
      <c r="BJ21" s="98">
        <f>IF(RESPUESTAS!BM19=AFIRMACIONES!$BC$90,1,0)</f>
        <v>1</v>
      </c>
      <c r="BK21" s="98">
        <f>IF(RESPUESTAS!BN19=AFIRMACIONES!$BD$90,1,0)</f>
        <v>1</v>
      </c>
      <c r="BL21" s="98">
        <f>IF(RESPUESTAS!BO19=AFIRMACIONES!$BE$90,1,0)</f>
        <v>0</v>
      </c>
      <c r="BM21" s="98">
        <f>IF(RESPUESTAS!BP19=AFIRMACIONES!$BF$90,1,0)</f>
        <v>0</v>
      </c>
      <c r="BN21" s="98">
        <f>IF(RESPUESTAS!BQ19=AFIRMACIONES!$BG$90,1,0)</f>
        <v>0</v>
      </c>
      <c r="BO21" s="98">
        <f>IF(RESPUESTAS!BR19=AFIRMACIONES!$BH$90,1,0)</f>
        <v>1</v>
      </c>
      <c r="BP21" s="98">
        <f>IF(RESPUESTAS!BS19=AFIRMACIONES!$BI$90,1,0)</f>
        <v>1</v>
      </c>
      <c r="BQ21" s="98">
        <f>IF(RESPUESTAS!BT19=AFIRMACIONES!$BJ$90,1,0)</f>
        <v>0</v>
      </c>
      <c r="BR21" s="98">
        <f>IF(RESPUESTAS!BU19=AFIRMACIONES!$BK$90,1,0)</f>
        <v>1</v>
      </c>
      <c r="BS21" s="98">
        <f>IF(RESPUESTAS!BV19=AFIRMACIONES!$BL$90,1,0)</f>
        <v>1</v>
      </c>
      <c r="BT21" s="98">
        <f>IF(RESPUESTAS!BW19=AFIRMACIONES!$BM$90,1,0)</f>
        <v>1</v>
      </c>
      <c r="BU21" s="98">
        <f>IF(RESPUESTAS!BX19=AFIRMACIONES!$BN$90,1,0)</f>
        <v>1</v>
      </c>
      <c r="BV21" s="98">
        <f>IF(RESPUESTAS!BY19=AFIRMACIONES!$BO$90,1,0)</f>
        <v>0</v>
      </c>
      <c r="BW21" s="98">
        <f>IF(RESPUESTAS!BZ19=AFIRMACIONES!$BP$90,1,0)</f>
        <v>1</v>
      </c>
      <c r="BX21" s="98">
        <f>IF(RESPUESTAS!CA19=AFIRMACIONES!$BQ$90,1,0)</f>
        <v>1</v>
      </c>
      <c r="BY21" s="98">
        <f>IF(RESPUESTAS!CB19=AFIRMACIONES!$BR$90,1,0)</f>
        <v>0</v>
      </c>
      <c r="BZ21" s="98">
        <f>IF(RESPUESTAS!CC19=AFIRMACIONES!$BS$90,1,0)</f>
        <v>1</v>
      </c>
      <c r="CA21" s="98">
        <f>IF(RESPUESTAS!CD19=AFIRMACIONES!$BT$90,1,0)</f>
        <v>0</v>
      </c>
      <c r="CB21" s="98">
        <f>IF(RESPUESTAS!CE19=AFIRMACIONES!$BU$90,1,0)</f>
        <v>1</v>
      </c>
      <c r="CC21" s="98">
        <f>IF(RESPUESTAS!CF19=AFIRMACIONES!$BV$90,1,0)</f>
        <v>1</v>
      </c>
      <c r="CD21" s="98">
        <f>IF(RESPUESTAS!CG19=AFIRMACIONES!$BW$90,1,0)</f>
        <v>1</v>
      </c>
      <c r="CE21" s="98">
        <f>IF(RESPUESTAS!CH19=AFIRMACIONES!$BX$90,1,0)</f>
        <v>1</v>
      </c>
      <c r="CF21" s="98">
        <f>IF(RESPUESTAS!CI19=AFIRMACIONES!$BY$90,1,0)</f>
        <v>0</v>
      </c>
      <c r="CG21" s="98">
        <f>IF(RESPUESTAS!CJ19=AFIRMACIONES!$BZ$90,1,0)</f>
        <v>1</v>
      </c>
      <c r="CH21" s="98">
        <f>IF(RESPUESTAS!CK19=AFIRMACIONES!$CA$90,1,0)</f>
        <v>1</v>
      </c>
      <c r="CI21" s="98">
        <f>IF(RESPUESTAS!CL19=AFIRMACIONES!$CB$90,1,0)</f>
        <v>1</v>
      </c>
      <c r="CJ21" s="98">
        <f>IF(RESPUESTAS!CM19=AFIRMACIONES!$CC$90,1,0)</f>
        <v>1</v>
      </c>
      <c r="CL21" s="43"/>
      <c r="CM21" s="3"/>
    </row>
    <row r="22" spans="1:91" ht="13.5" thickBot="1" x14ac:dyDescent="0.25">
      <c r="A22" s="28" t="s">
        <v>112</v>
      </c>
      <c r="B22" s="33">
        <f>IF(RESPUESTAS!F20=MAESTRO!$B$2,MAESTRO!$A$2,MAESTRO!$A$3)</f>
        <v>1</v>
      </c>
      <c r="C22" s="34">
        <f>RESPUESTAS!E20</f>
        <v>61</v>
      </c>
      <c r="D22" s="34">
        <f>IF(RESPUESTAS!G20=MAESTRO!$B$7,MAESTRO!$A$7,IF(RESPUESTAS!G20=MAESTRO!$B$8,MAESTRO!$A$8,IF(RESPUESTAS!G20=MAESTRO!$B$9,MAESTRO!$A$9,IF(RESPUESTAS!G20=MAESTRO!$B$10,MAESTRO!$A$10,IF(RESPUESTAS!G20=MAESTRO!$B$11,MAESTRO!$A$11,IF(RESPUESTAS!G20=MAESTRO!$B$12,MAESTRO!$A$12,IF(RESPUESTAS!G20=MAESTRO!$B$13,MAESTRO!$A$13,IF(RESPUESTAS!G20=MAESTRO!$B$14,MAESTRO!$A$14))))))))</f>
        <v>4</v>
      </c>
      <c r="E22" s="34">
        <f>IF(RESPUESTAS!H20=MAESTRO!$B$17,MAESTRO!$A$17,IF(RESPUESTAS!H20=MAESTRO!$B$18,MAESTRO!$A$18,IF(RESPUESTAS!H20=MAESTRO!$B$19,MAESTRO!$A$19,IF(RESPUESTAS!H20=MAESTRO!$B$20,MAESTRO!$A$20,IF(RESPUESTAS!H20=MAESTRO!$B$21,MAESTRO!$A$21)))))</f>
        <v>3</v>
      </c>
      <c r="F22" s="34">
        <f>IF(RESPUESTAS!K20=MAESTRO!$B$35,MAESTRO!$A$35,IF(RESPUESTAS!K20=MAESTRO!$B$36,MAESTRO!$A$36,IF(RESPUESTAS!K20=MAESTRO!$B$37,MAESTRO!$A$37)))</f>
        <v>1</v>
      </c>
      <c r="G22" s="34">
        <f>IF(RESPUESTAS!J20=MAESTRO!$B$29,MAESTRO!$A$29,IF(RESPUESTAS!J20=MAESTRO!$B$30,MAESTRO!$A$30,IF(RESPUESTAS!J20=MAESTRO!$B$31,MAESTRO!$A$31,IF(RESPUESTAS!J20=MAESTRO!$B$32,MAESTRO!$A$32))))</f>
        <v>2</v>
      </c>
      <c r="H22" s="53">
        <f>IF(RESPUESTAS!K20=MAESTRO!$B$35,MAESTRO!$A$35,IF(RESPUESTAS!K20=MAESTRO!$B$36,2,3))</f>
        <v>1</v>
      </c>
      <c r="I22" s="54">
        <f>IF(RESPUESTAS!L20=AFIRMACIONES!$B$90,1,0)</f>
        <v>1</v>
      </c>
      <c r="J22" s="54">
        <f>IF(RESPUESTAS!M20=AFIRMACIONES!$C$90,1,0)</f>
        <v>1</v>
      </c>
      <c r="K22" s="54">
        <f>IF(RESPUESTAS!N20=AFIRMACIONES!$D$90,1,0)</f>
        <v>1</v>
      </c>
      <c r="L22" s="54">
        <f>IF(RESPUESTAS!O20=AFIRMACIONES!$E$90,1,0)</f>
        <v>0</v>
      </c>
      <c r="M22" s="54">
        <f>IF(RESPUESTAS!P20=AFIRMACIONES!$F$90,1,0)</f>
        <v>1</v>
      </c>
      <c r="N22" s="54">
        <f>IF(RESPUESTAS!Q20=AFIRMACIONES!$G$90,1,0)</f>
        <v>1</v>
      </c>
      <c r="O22" s="54">
        <f>IF(RESPUESTAS!R20=AFIRMACIONES!$H$90,1,0)</f>
        <v>1</v>
      </c>
      <c r="P22" s="54">
        <f>IF(RESPUESTAS!S20=AFIRMACIONES!$I$90,1,0)</f>
        <v>1</v>
      </c>
      <c r="Q22" s="54">
        <f>IF(RESPUESTAS!T20=AFIRMACIONES!$J$90,1,0)</f>
        <v>1</v>
      </c>
      <c r="R22" s="54">
        <f>IF(RESPUESTAS!U20=AFIRMACIONES!$K$90,1,0)</f>
        <v>1</v>
      </c>
      <c r="S22" s="54">
        <f>IF(RESPUESTAS!V20=AFIRMACIONES!$L$90,1,0)</f>
        <v>1</v>
      </c>
      <c r="T22" s="54">
        <f>IF(RESPUESTAS!W20=AFIRMACIONES!$M$90,1,0)</f>
        <v>1</v>
      </c>
      <c r="U22" s="54">
        <f>IF(RESPUESTAS!X20=AFIRMACIONES!$N$90,1,0)</f>
        <v>1</v>
      </c>
      <c r="V22" s="54">
        <f>IF(RESPUESTAS!Y20=AFIRMACIONES!$O$90,1,0)</f>
        <v>1</v>
      </c>
      <c r="W22" s="54">
        <f>IF(RESPUESTAS!Z20=AFIRMACIONES!$P$90,1,0)</f>
        <v>1</v>
      </c>
      <c r="X22" s="54">
        <f>IF(RESPUESTAS!AA20=AFIRMACIONES!$Q$90,1,0)</f>
        <v>1</v>
      </c>
      <c r="Y22" s="54">
        <f>IF(RESPUESTAS!AB20=AFIRMACIONES!$R$90,1,0)</f>
        <v>1</v>
      </c>
      <c r="Z22" s="54">
        <f>IF(RESPUESTAS!AC20=AFIRMACIONES!$S$90,1,0)</f>
        <v>1</v>
      </c>
      <c r="AA22" s="54">
        <f>IF(RESPUESTAS!AD20=AFIRMACIONES!$T$90,1,0)</f>
        <v>1</v>
      </c>
      <c r="AB22" s="54">
        <f>IF(RESPUESTAS!AE20=AFIRMACIONES!$U$90,1,0)</f>
        <v>1</v>
      </c>
      <c r="AC22" s="54">
        <f>IF(RESPUESTAS!AF20=AFIRMACIONES!$V$90,1,0)</f>
        <v>1</v>
      </c>
      <c r="AD22" s="54">
        <f>IF(RESPUESTAS!AG20=AFIRMACIONES!$W$90,1,0)</f>
        <v>1</v>
      </c>
      <c r="AE22" s="54">
        <f>IF(RESPUESTAS!AH20=AFIRMACIONES!$X$90,1,0)</f>
        <v>1</v>
      </c>
      <c r="AF22" s="54">
        <f>IF(RESPUESTAS!AI20=AFIRMACIONES!$Y$90,1,0)</f>
        <v>1</v>
      </c>
      <c r="AG22" s="54">
        <f>IF(RESPUESTAS!AJ20=AFIRMACIONES!$Z$90,1,0)</f>
        <v>0</v>
      </c>
      <c r="AH22" s="54">
        <f>IF(RESPUESTAS!AK20=AFIRMACIONES!$AA$90,1,0)</f>
        <v>1</v>
      </c>
      <c r="AI22" s="54">
        <f>IF(RESPUESTAS!AL20=AFIRMACIONES!$AB$90,1,0)</f>
        <v>1</v>
      </c>
      <c r="AJ22" s="54">
        <f>IF(RESPUESTAS!AM20=AFIRMACIONES!$AC$90,1,0)</f>
        <v>1</v>
      </c>
      <c r="AK22" s="54">
        <f>IF(RESPUESTAS!AN20=AFIRMACIONES!$AD$90,1,0)</f>
        <v>1</v>
      </c>
      <c r="AL22" s="54">
        <f>IF(RESPUESTAS!AO20=AFIRMACIONES!$AE$90,1,0)</f>
        <v>0</v>
      </c>
      <c r="AM22" s="54">
        <f>IF(RESPUESTAS!AP20=AFIRMACIONES!$AF$90,1,0)</f>
        <v>1</v>
      </c>
      <c r="AN22" s="54">
        <f>IF(RESPUESTAS!AQ20=AFIRMACIONES!$AG$90,1,0)</f>
        <v>1</v>
      </c>
      <c r="AO22" s="54">
        <f>IF(RESPUESTAS!AR20=AFIRMACIONES!$AH$90,1,0)</f>
        <v>1</v>
      </c>
      <c r="AP22" s="54">
        <f>IF(RESPUESTAS!AS20=AFIRMACIONES!$AI$90,1,0)</f>
        <v>0</v>
      </c>
      <c r="AQ22" s="54">
        <f>IF(RESPUESTAS!AT20=AFIRMACIONES!$AJ$90,1,0)</f>
        <v>1</v>
      </c>
      <c r="AR22" s="54">
        <f>IF(RESPUESTAS!AU20=AFIRMACIONES!$AK$90,1,0)</f>
        <v>1</v>
      </c>
      <c r="AS22" s="54">
        <f>IF(RESPUESTAS!AV20=AFIRMACIONES!$AL$90,1,0)</f>
        <v>1</v>
      </c>
      <c r="AT22" s="54">
        <f>IF(RESPUESTAS!AW20=AFIRMACIONES!$AM$90,1,0)</f>
        <v>1</v>
      </c>
      <c r="AU22" s="98">
        <f>IF(RESPUESTAS!AX20=AFIRMACIONES!$AN$90,1,0)</f>
        <v>1</v>
      </c>
      <c r="AV22" s="98">
        <f>IF(RESPUESTAS!AY20=AFIRMACIONES!$AO$90,1,0)</f>
        <v>1</v>
      </c>
      <c r="AW22" s="98">
        <f>IF(RESPUESTAS!AZ20=AFIRMACIONES!$AP$90,1,0)</f>
        <v>1</v>
      </c>
      <c r="AX22" s="98">
        <f>IF(RESPUESTAS!BA20=AFIRMACIONES!$AQ$90,1,0)</f>
        <v>1</v>
      </c>
      <c r="AY22" s="98">
        <f>IF(RESPUESTAS!BB20=AFIRMACIONES!$AR$90,1,0)</f>
        <v>1</v>
      </c>
      <c r="AZ22" s="98">
        <f>IF(RESPUESTAS!BC20=AFIRMACIONES!$AS$90,1,0)</f>
        <v>1</v>
      </c>
      <c r="BA22" s="98">
        <f>IF(RESPUESTAS!BD20=AFIRMACIONES!$AT$90,1,0)</f>
        <v>1</v>
      </c>
      <c r="BB22" s="98">
        <f>IF(RESPUESTAS!BE20=AFIRMACIONES!$AU$90,1,0)</f>
        <v>1</v>
      </c>
      <c r="BC22" s="98">
        <f>IF(RESPUESTAS!BF20=AFIRMACIONES!$AV$90,1,0)</f>
        <v>0</v>
      </c>
      <c r="BD22" s="98">
        <f>IF(RESPUESTAS!BG20=AFIRMACIONES!$AW$90,1,0)</f>
        <v>1</v>
      </c>
      <c r="BE22" s="98">
        <f>IF(RESPUESTAS!BH20=AFIRMACIONES!$AX$90,1,0)</f>
        <v>1</v>
      </c>
      <c r="BF22" s="98">
        <f>IF(RESPUESTAS!BI20=AFIRMACIONES!$AY$90,1,0)</f>
        <v>1</v>
      </c>
      <c r="BG22" s="98">
        <f>IF(RESPUESTAS!BJ20=AFIRMACIONES!$AZ$90,1,0)</f>
        <v>1</v>
      </c>
      <c r="BH22" s="98">
        <f>IF(RESPUESTAS!BK20=AFIRMACIONES!$BA$90,1,0)</f>
        <v>1</v>
      </c>
      <c r="BI22" s="98">
        <f>IF(RESPUESTAS!BL20=AFIRMACIONES!$BB$90,1,0)</f>
        <v>1</v>
      </c>
      <c r="BJ22" s="98">
        <f>IF(RESPUESTAS!BM20=AFIRMACIONES!$BC$90,1,0)</f>
        <v>1</v>
      </c>
      <c r="BK22" s="98">
        <f>IF(RESPUESTAS!BN20=AFIRMACIONES!$BD$90,1,0)</f>
        <v>1</v>
      </c>
      <c r="BL22" s="98">
        <f>IF(RESPUESTAS!BO20=AFIRMACIONES!$BE$90,1,0)</f>
        <v>0</v>
      </c>
      <c r="BM22" s="98">
        <f>IF(RESPUESTAS!BP20=AFIRMACIONES!$BF$90,1,0)</f>
        <v>0</v>
      </c>
      <c r="BN22" s="98">
        <f>IF(RESPUESTAS!BQ20=AFIRMACIONES!$BG$90,1,0)</f>
        <v>1</v>
      </c>
      <c r="BO22" s="98">
        <f>IF(RESPUESTAS!BR20=AFIRMACIONES!$BH$90,1,0)</f>
        <v>1</v>
      </c>
      <c r="BP22" s="98">
        <f>IF(RESPUESTAS!BS20=AFIRMACIONES!$BI$90,1,0)</f>
        <v>1</v>
      </c>
      <c r="BQ22" s="98">
        <f>IF(RESPUESTAS!BT20=AFIRMACIONES!$BJ$90,1,0)</f>
        <v>1</v>
      </c>
      <c r="BR22" s="98">
        <f>IF(RESPUESTAS!BU20=AFIRMACIONES!$BK$90,1,0)</f>
        <v>1</v>
      </c>
      <c r="BS22" s="98">
        <f>IF(RESPUESTAS!BV20=AFIRMACIONES!$BL$90,1,0)</f>
        <v>1</v>
      </c>
      <c r="BT22" s="98">
        <f>IF(RESPUESTAS!BW20=AFIRMACIONES!$BM$90,1,0)</f>
        <v>1</v>
      </c>
      <c r="BU22" s="98">
        <f>IF(RESPUESTAS!BX20=AFIRMACIONES!$BN$90,1,0)</f>
        <v>1</v>
      </c>
      <c r="BV22" s="98">
        <f>IF(RESPUESTAS!BY20=AFIRMACIONES!$BO$90,1,0)</f>
        <v>1</v>
      </c>
      <c r="BW22" s="98">
        <f>IF(RESPUESTAS!BZ20=AFIRMACIONES!$BP$90,1,0)</f>
        <v>1</v>
      </c>
      <c r="BX22" s="98">
        <f>IF(RESPUESTAS!CA20=AFIRMACIONES!$BQ$90,1,0)</f>
        <v>1</v>
      </c>
      <c r="BY22" s="98">
        <f>IF(RESPUESTAS!CB20=AFIRMACIONES!$BR$90,1,0)</f>
        <v>1</v>
      </c>
      <c r="BZ22" s="98">
        <f>IF(RESPUESTAS!CC20=AFIRMACIONES!$BS$90,1,0)</f>
        <v>0</v>
      </c>
      <c r="CA22" s="98">
        <f>IF(RESPUESTAS!CD20=AFIRMACIONES!$BT$90,1,0)</f>
        <v>1</v>
      </c>
      <c r="CB22" s="98">
        <f>IF(RESPUESTAS!CE20=AFIRMACIONES!$BU$90,1,0)</f>
        <v>1</v>
      </c>
      <c r="CC22" s="98">
        <f>IF(RESPUESTAS!CF20=AFIRMACIONES!$BV$90,1,0)</f>
        <v>1</v>
      </c>
      <c r="CD22" s="98">
        <f>IF(RESPUESTAS!CG20=AFIRMACIONES!$BW$90,1,0)</f>
        <v>1</v>
      </c>
      <c r="CE22" s="98">
        <f>IF(RESPUESTAS!CH20=AFIRMACIONES!$BX$90,1,0)</f>
        <v>1</v>
      </c>
      <c r="CF22" s="98">
        <f>IF(RESPUESTAS!CI20=AFIRMACIONES!$BY$90,1,0)</f>
        <v>1</v>
      </c>
      <c r="CG22" s="98">
        <f>IF(RESPUESTAS!CJ20=AFIRMACIONES!$BZ$90,1,0)</f>
        <v>1</v>
      </c>
      <c r="CH22" s="98">
        <f>IF(RESPUESTAS!CK20=AFIRMACIONES!$CA$90,1,0)</f>
        <v>1</v>
      </c>
      <c r="CI22" s="98">
        <f>IF(RESPUESTAS!CL20=AFIRMACIONES!$CB$90,1,0)</f>
        <v>1</v>
      </c>
      <c r="CJ22" s="98">
        <f>IF(RESPUESTAS!CM20=AFIRMACIONES!$CC$90,1,0)</f>
        <v>1</v>
      </c>
      <c r="CL22" s="43"/>
      <c r="CM22" s="3"/>
    </row>
    <row r="23" spans="1:91" ht="13.5" thickBot="1" x14ac:dyDescent="0.25">
      <c r="A23" s="28" t="s">
        <v>113</v>
      </c>
      <c r="B23" s="33">
        <f>IF(RESPUESTAS!F21=MAESTRO!$B$2,MAESTRO!$A$2,MAESTRO!$A$3)</f>
        <v>2</v>
      </c>
      <c r="C23" s="34">
        <f>RESPUESTAS!E21</f>
        <v>24</v>
      </c>
      <c r="D23" s="34">
        <f>IF(RESPUESTAS!G21=MAESTRO!$B$7,MAESTRO!$A$7,IF(RESPUESTAS!G21=MAESTRO!$B$8,MAESTRO!$A$8,IF(RESPUESTAS!G21=MAESTRO!$B$9,MAESTRO!$A$9,IF(RESPUESTAS!G21=MAESTRO!$B$10,MAESTRO!$A$10,IF(RESPUESTAS!G21=MAESTRO!$B$11,MAESTRO!$A$11,IF(RESPUESTAS!G21=MAESTRO!$B$12,MAESTRO!$A$12,IF(RESPUESTAS!G21=MAESTRO!$B$13,MAESTRO!$A$13,IF(RESPUESTAS!G21=MAESTRO!$B$14,MAESTRO!$A$14))))))))</f>
        <v>8</v>
      </c>
      <c r="E23" s="34">
        <f>IF(RESPUESTAS!H21=MAESTRO!$B$17,MAESTRO!$A$17,IF(RESPUESTAS!H21=MAESTRO!$B$18,MAESTRO!$A$18,IF(RESPUESTAS!H21=MAESTRO!$B$19,MAESTRO!$A$19,IF(RESPUESTAS!H21=MAESTRO!$B$20,MAESTRO!$A$20,IF(RESPUESTAS!H21=MAESTRO!$B$21,MAESTRO!$A$21)))))</f>
        <v>1</v>
      </c>
      <c r="F23" s="34">
        <f>IF(RESPUESTAS!K21=MAESTRO!$B$35,MAESTRO!$A$35,IF(RESPUESTAS!K21=MAESTRO!$B$36,MAESTRO!$A$36,IF(RESPUESTAS!K21=MAESTRO!$B$37,MAESTRO!$A$37)))</f>
        <v>1</v>
      </c>
      <c r="G23" s="34">
        <f>IF(RESPUESTAS!J21=MAESTRO!$B$29,MAESTRO!$A$29,IF(RESPUESTAS!J21=MAESTRO!$B$30,MAESTRO!$A$30,IF(RESPUESTAS!J21=MAESTRO!$B$31,MAESTRO!$A$31,IF(RESPUESTAS!J21=MAESTRO!$B$32,MAESTRO!$A$32))))</f>
        <v>2</v>
      </c>
      <c r="H23" s="53">
        <f>IF(RESPUESTAS!K21=MAESTRO!$B$35,MAESTRO!$A$35,IF(RESPUESTAS!K21=MAESTRO!$B$36,2,3))</f>
        <v>1</v>
      </c>
      <c r="I23" s="54">
        <f>IF(RESPUESTAS!L21=AFIRMACIONES!$B$90,1,0)</f>
        <v>0</v>
      </c>
      <c r="J23" s="54">
        <f>IF(RESPUESTAS!M21=AFIRMACIONES!$C$90,1,0)</f>
        <v>0</v>
      </c>
      <c r="K23" s="54">
        <f>IF(RESPUESTAS!N21=AFIRMACIONES!$D$90,1,0)</f>
        <v>1</v>
      </c>
      <c r="L23" s="54">
        <f>IF(RESPUESTAS!O21=AFIRMACIONES!$E$90,1,0)</f>
        <v>1</v>
      </c>
      <c r="M23" s="54">
        <f>IF(RESPUESTAS!P21=AFIRMACIONES!$F$90,1,0)</f>
        <v>0</v>
      </c>
      <c r="N23" s="54">
        <f>IF(RESPUESTAS!Q21=AFIRMACIONES!$G$90,1,0)</f>
        <v>1</v>
      </c>
      <c r="O23" s="54">
        <f>IF(RESPUESTAS!R21=AFIRMACIONES!$H$90,1,0)</f>
        <v>0</v>
      </c>
      <c r="P23" s="54">
        <f>IF(RESPUESTAS!S21=AFIRMACIONES!$I$90,1,0)</f>
        <v>0</v>
      </c>
      <c r="Q23" s="54">
        <f>IF(RESPUESTAS!T21=AFIRMACIONES!$J$90,1,0)</f>
        <v>1</v>
      </c>
      <c r="R23" s="54">
        <f>IF(RESPUESTAS!U21=AFIRMACIONES!$K$90,1,0)</f>
        <v>0</v>
      </c>
      <c r="S23" s="54">
        <f>IF(RESPUESTAS!V21=AFIRMACIONES!$L$90,1,0)</f>
        <v>1</v>
      </c>
      <c r="T23" s="54">
        <f>IF(RESPUESTAS!W21=AFIRMACIONES!$M$90,1,0)</f>
        <v>0</v>
      </c>
      <c r="U23" s="54">
        <f>IF(RESPUESTAS!X21=AFIRMACIONES!$N$90,1,0)</f>
        <v>1</v>
      </c>
      <c r="V23" s="54">
        <f>IF(RESPUESTAS!Y21=AFIRMACIONES!$O$90,1,0)</f>
        <v>1</v>
      </c>
      <c r="W23" s="54">
        <f>IF(RESPUESTAS!Z21=AFIRMACIONES!$P$90,1,0)</f>
        <v>1</v>
      </c>
      <c r="X23" s="54">
        <f>IF(RESPUESTAS!AA21=AFIRMACIONES!$Q$90,1,0)</f>
        <v>0</v>
      </c>
      <c r="Y23" s="54">
        <f>IF(RESPUESTAS!AB21=AFIRMACIONES!$R$90,1,0)</f>
        <v>1</v>
      </c>
      <c r="Z23" s="54">
        <f>IF(RESPUESTAS!AC21=AFIRMACIONES!$S$90,1,0)</f>
        <v>1</v>
      </c>
      <c r="AA23" s="54">
        <f>IF(RESPUESTAS!AD21=AFIRMACIONES!$T$90,1,0)</f>
        <v>0</v>
      </c>
      <c r="AB23" s="54">
        <f>IF(RESPUESTAS!AE21=AFIRMACIONES!$U$90,1,0)</f>
        <v>1</v>
      </c>
      <c r="AC23" s="54">
        <f>IF(RESPUESTAS!AF21=AFIRMACIONES!$V$90,1,0)</f>
        <v>1</v>
      </c>
      <c r="AD23" s="54">
        <f>IF(RESPUESTAS!AG21=AFIRMACIONES!$W$90,1,0)</f>
        <v>1</v>
      </c>
      <c r="AE23" s="54">
        <f>IF(RESPUESTAS!AH21=AFIRMACIONES!$X$90,1,0)</f>
        <v>1</v>
      </c>
      <c r="AF23" s="54">
        <f>IF(RESPUESTAS!AI21=AFIRMACIONES!$Y$90,1,0)</f>
        <v>1</v>
      </c>
      <c r="AG23" s="54">
        <f>IF(RESPUESTAS!AJ21=AFIRMACIONES!$Z$90,1,0)</f>
        <v>1</v>
      </c>
      <c r="AH23" s="54">
        <f>IF(RESPUESTAS!AK21=AFIRMACIONES!$AA$90,1,0)</f>
        <v>0</v>
      </c>
      <c r="AI23" s="54">
        <f>IF(RESPUESTAS!AL21=AFIRMACIONES!$AB$90,1,0)</f>
        <v>0</v>
      </c>
      <c r="AJ23" s="54">
        <f>IF(RESPUESTAS!AM21=AFIRMACIONES!$AC$90,1,0)</f>
        <v>0</v>
      </c>
      <c r="AK23" s="54">
        <f>IF(RESPUESTAS!AN21=AFIRMACIONES!$AD$90,1,0)</f>
        <v>1</v>
      </c>
      <c r="AL23" s="54">
        <f>IF(RESPUESTAS!AO21=AFIRMACIONES!$AE$90,1,0)</f>
        <v>1</v>
      </c>
      <c r="AM23" s="54">
        <f>IF(RESPUESTAS!AP21=AFIRMACIONES!$AF$90,1,0)</f>
        <v>1</v>
      </c>
      <c r="AN23" s="54">
        <f>IF(RESPUESTAS!AQ21=AFIRMACIONES!$AG$90,1,0)</f>
        <v>1</v>
      </c>
      <c r="AO23" s="54">
        <f>IF(RESPUESTAS!AR21=AFIRMACIONES!$AH$90,1,0)</f>
        <v>1</v>
      </c>
      <c r="AP23" s="54">
        <f>IF(RESPUESTAS!AS21=AFIRMACIONES!$AI$90,1,0)</f>
        <v>1</v>
      </c>
      <c r="AQ23" s="54">
        <f>IF(RESPUESTAS!AT21=AFIRMACIONES!$AJ$90,1,0)</f>
        <v>1</v>
      </c>
      <c r="AR23" s="54">
        <f>IF(RESPUESTAS!AU21=AFIRMACIONES!$AK$90,1,0)</f>
        <v>1</v>
      </c>
      <c r="AS23" s="54">
        <f>IF(RESPUESTAS!AV21=AFIRMACIONES!$AL$90,1,0)</f>
        <v>1</v>
      </c>
      <c r="AT23" s="54">
        <f>IF(RESPUESTAS!AW21=AFIRMACIONES!$AM$90,1,0)</f>
        <v>0</v>
      </c>
      <c r="AU23" s="98">
        <f>IF(RESPUESTAS!AX21=AFIRMACIONES!$AN$90,1,0)</f>
        <v>0</v>
      </c>
      <c r="AV23" s="98">
        <f>IF(RESPUESTAS!AY21=AFIRMACIONES!$AO$90,1,0)</f>
        <v>1</v>
      </c>
      <c r="AW23" s="98">
        <f>IF(RESPUESTAS!AZ21=AFIRMACIONES!$AP$90,1,0)</f>
        <v>1</v>
      </c>
      <c r="AX23" s="98">
        <f>IF(RESPUESTAS!BA21=AFIRMACIONES!$AQ$90,1,0)</f>
        <v>1</v>
      </c>
      <c r="AY23" s="98">
        <f>IF(RESPUESTAS!BB21=AFIRMACIONES!$AR$90,1,0)</f>
        <v>1</v>
      </c>
      <c r="AZ23" s="98">
        <f>IF(RESPUESTAS!BC21=AFIRMACIONES!$AS$90,1,0)</f>
        <v>0</v>
      </c>
      <c r="BA23" s="98">
        <f>IF(RESPUESTAS!BD21=AFIRMACIONES!$AT$90,1,0)</f>
        <v>0</v>
      </c>
      <c r="BB23" s="98">
        <f>IF(RESPUESTAS!BE21=AFIRMACIONES!$AU$90,1,0)</f>
        <v>0</v>
      </c>
      <c r="BC23" s="98">
        <f>IF(RESPUESTAS!BF21=AFIRMACIONES!$AV$90,1,0)</f>
        <v>0</v>
      </c>
      <c r="BD23" s="98">
        <f>IF(RESPUESTAS!BG21=AFIRMACIONES!$AW$90,1,0)</f>
        <v>1</v>
      </c>
      <c r="BE23" s="98">
        <f>IF(RESPUESTAS!BH21=AFIRMACIONES!$AX$90,1,0)</f>
        <v>1</v>
      </c>
      <c r="BF23" s="98">
        <f>IF(RESPUESTAS!BI21=AFIRMACIONES!$AY$90,1,0)</f>
        <v>1</v>
      </c>
      <c r="BG23" s="98">
        <f>IF(RESPUESTAS!BJ21=AFIRMACIONES!$AZ$90,1,0)</f>
        <v>0</v>
      </c>
      <c r="BH23" s="98">
        <f>IF(RESPUESTAS!BK21=AFIRMACIONES!$BA$90,1,0)</f>
        <v>1</v>
      </c>
      <c r="BI23" s="98">
        <f>IF(RESPUESTAS!BL21=AFIRMACIONES!$BB$90,1,0)</f>
        <v>1</v>
      </c>
      <c r="BJ23" s="98">
        <f>IF(RESPUESTAS!BM21=AFIRMACIONES!$BC$90,1,0)</f>
        <v>1</v>
      </c>
      <c r="BK23" s="98">
        <f>IF(RESPUESTAS!BN21=AFIRMACIONES!$BD$90,1,0)</f>
        <v>1</v>
      </c>
      <c r="BL23" s="98">
        <f>IF(RESPUESTAS!BO21=AFIRMACIONES!$BE$90,1,0)</f>
        <v>0</v>
      </c>
      <c r="BM23" s="98">
        <f>IF(RESPUESTAS!BP21=AFIRMACIONES!$BF$90,1,0)</f>
        <v>1</v>
      </c>
      <c r="BN23" s="98">
        <f>IF(RESPUESTAS!BQ21=AFIRMACIONES!$BG$90,1,0)</f>
        <v>1</v>
      </c>
      <c r="BO23" s="98">
        <f>IF(RESPUESTAS!BR21=AFIRMACIONES!$BH$90,1,0)</f>
        <v>1</v>
      </c>
      <c r="BP23" s="98">
        <f>IF(RESPUESTAS!BS21=AFIRMACIONES!$BI$90,1,0)</f>
        <v>1</v>
      </c>
      <c r="BQ23" s="98">
        <f>IF(RESPUESTAS!BT21=AFIRMACIONES!$BJ$90,1,0)</f>
        <v>0</v>
      </c>
      <c r="BR23" s="98">
        <f>IF(RESPUESTAS!BU21=AFIRMACIONES!$BK$90,1,0)</f>
        <v>0</v>
      </c>
      <c r="BS23" s="98">
        <f>IF(RESPUESTAS!BV21=AFIRMACIONES!$BL$90,1,0)</f>
        <v>1</v>
      </c>
      <c r="BT23" s="98">
        <f>IF(RESPUESTAS!BW21=AFIRMACIONES!$BM$90,1,0)</f>
        <v>1</v>
      </c>
      <c r="BU23" s="98">
        <f>IF(RESPUESTAS!BX21=AFIRMACIONES!$BN$90,1,0)</f>
        <v>1</v>
      </c>
      <c r="BV23" s="98">
        <f>IF(RESPUESTAS!BY21=AFIRMACIONES!$BO$90,1,0)</f>
        <v>0</v>
      </c>
      <c r="BW23" s="98">
        <f>IF(RESPUESTAS!BZ21=AFIRMACIONES!$BP$90,1,0)</f>
        <v>1</v>
      </c>
      <c r="BX23" s="98">
        <f>IF(RESPUESTAS!CA21=AFIRMACIONES!$BQ$90,1,0)</f>
        <v>0</v>
      </c>
      <c r="BY23" s="98">
        <f>IF(RESPUESTAS!CB21=AFIRMACIONES!$BR$90,1,0)</f>
        <v>0</v>
      </c>
      <c r="BZ23" s="98">
        <f>IF(RESPUESTAS!CC21=AFIRMACIONES!$BS$90,1,0)</f>
        <v>1</v>
      </c>
      <c r="CA23" s="98">
        <f>IF(RESPUESTAS!CD21=AFIRMACIONES!$BT$90,1,0)</f>
        <v>0</v>
      </c>
      <c r="CB23" s="98">
        <f>IF(RESPUESTAS!CE21=AFIRMACIONES!$BU$90,1,0)</f>
        <v>1</v>
      </c>
      <c r="CC23" s="98">
        <f>IF(RESPUESTAS!CF21=AFIRMACIONES!$BV$90,1,0)</f>
        <v>1</v>
      </c>
      <c r="CD23" s="98">
        <f>IF(RESPUESTAS!CG21=AFIRMACIONES!$BW$90,1,0)</f>
        <v>1</v>
      </c>
      <c r="CE23" s="98">
        <f>IF(RESPUESTAS!CH21=AFIRMACIONES!$BX$90,1,0)</f>
        <v>1</v>
      </c>
      <c r="CF23" s="98">
        <f>IF(RESPUESTAS!CI21=AFIRMACIONES!$BY$90,1,0)</f>
        <v>1</v>
      </c>
      <c r="CG23" s="98">
        <f>IF(RESPUESTAS!CJ21=AFIRMACIONES!$BZ$90,1,0)</f>
        <v>1</v>
      </c>
      <c r="CH23" s="98">
        <f>IF(RESPUESTAS!CK21=AFIRMACIONES!$CA$90,1,0)</f>
        <v>1</v>
      </c>
      <c r="CI23" s="98">
        <f>IF(RESPUESTAS!CL21=AFIRMACIONES!$CB$90,1,0)</f>
        <v>0</v>
      </c>
      <c r="CJ23" s="98">
        <f>IF(RESPUESTAS!CM21=AFIRMACIONES!$CC$90,1,0)</f>
        <v>1</v>
      </c>
      <c r="CL23" s="43"/>
      <c r="CM23" s="3"/>
    </row>
    <row r="24" spans="1:91" ht="13.5" thickBot="1" x14ac:dyDescent="0.25">
      <c r="A24" s="28" t="s">
        <v>114</v>
      </c>
      <c r="B24" s="33">
        <f>IF(RESPUESTAS!F22=MAESTRO!$B$2,MAESTRO!$A$2,MAESTRO!$A$3)</f>
        <v>2</v>
      </c>
      <c r="C24" s="34">
        <f>RESPUESTAS!E22</f>
        <v>49</v>
      </c>
      <c r="D24" s="34">
        <f>IF(RESPUESTAS!G22=MAESTRO!$B$7,MAESTRO!$A$7,IF(RESPUESTAS!G22=MAESTRO!$B$8,MAESTRO!$A$8,IF(RESPUESTAS!G22=MAESTRO!$B$9,MAESTRO!$A$9,IF(RESPUESTAS!G22=MAESTRO!$B$10,MAESTRO!$A$10,IF(RESPUESTAS!G22=MAESTRO!$B$11,MAESTRO!$A$11,IF(RESPUESTAS!G22=MAESTRO!$B$12,MAESTRO!$A$12,IF(RESPUESTAS!G22=MAESTRO!$B$13,MAESTRO!$A$13,IF(RESPUESTAS!G22=MAESTRO!$B$14,MAESTRO!$A$14))))))))</f>
        <v>6</v>
      </c>
      <c r="E24" s="34">
        <f>IF(RESPUESTAS!H22=MAESTRO!$B$17,MAESTRO!$A$17,IF(RESPUESTAS!H22=MAESTRO!$B$18,MAESTRO!$A$18,IF(RESPUESTAS!H22=MAESTRO!$B$19,MAESTRO!$A$19,IF(RESPUESTAS!H22=MAESTRO!$B$20,MAESTRO!$A$20,IF(RESPUESTAS!H22=MAESTRO!$B$21,MAESTRO!$A$21)))))</f>
        <v>5</v>
      </c>
      <c r="F24" s="34">
        <f>IF(RESPUESTAS!K22=MAESTRO!$B$35,MAESTRO!$A$35,IF(RESPUESTAS!K22=MAESTRO!$B$36,MAESTRO!$A$36,IF(RESPUESTAS!K22=MAESTRO!$B$37,MAESTRO!$A$37)))</f>
        <v>1</v>
      </c>
      <c r="G24" s="34">
        <f>IF(RESPUESTAS!J22=MAESTRO!$B$29,MAESTRO!$A$29,IF(RESPUESTAS!J22=MAESTRO!$B$30,MAESTRO!$A$30,IF(RESPUESTAS!J22=MAESTRO!$B$31,MAESTRO!$A$31,IF(RESPUESTAS!J22=MAESTRO!$B$32,MAESTRO!$A$32))))</f>
        <v>2</v>
      </c>
      <c r="H24" s="53">
        <f>IF(RESPUESTAS!K22=MAESTRO!$B$35,MAESTRO!$A$35,IF(RESPUESTAS!K22=MAESTRO!$B$36,2,3))</f>
        <v>1</v>
      </c>
      <c r="I24" s="54">
        <f>IF(RESPUESTAS!L22=AFIRMACIONES!$B$90,1,0)</f>
        <v>1</v>
      </c>
      <c r="J24" s="54">
        <f>IF(RESPUESTAS!M22=AFIRMACIONES!$C$90,1,0)</f>
        <v>0</v>
      </c>
      <c r="K24" s="54">
        <f>IF(RESPUESTAS!N22=AFIRMACIONES!$D$90,1,0)</f>
        <v>0</v>
      </c>
      <c r="L24" s="54">
        <f>IF(RESPUESTAS!O22=AFIRMACIONES!$E$90,1,0)</f>
        <v>0</v>
      </c>
      <c r="M24" s="54">
        <f>IF(RESPUESTAS!P22=AFIRMACIONES!$F$90,1,0)</f>
        <v>0</v>
      </c>
      <c r="N24" s="54">
        <f>IF(RESPUESTAS!Q22=AFIRMACIONES!$G$90,1,0)</f>
        <v>1</v>
      </c>
      <c r="O24" s="54">
        <f>IF(RESPUESTAS!R22=AFIRMACIONES!$H$90,1,0)</f>
        <v>0</v>
      </c>
      <c r="P24" s="54">
        <f>IF(RESPUESTAS!S22=AFIRMACIONES!$I$90,1,0)</f>
        <v>0</v>
      </c>
      <c r="Q24" s="54">
        <f>IF(RESPUESTAS!T22=AFIRMACIONES!$J$90,1,0)</f>
        <v>1</v>
      </c>
      <c r="R24" s="54">
        <f>IF(RESPUESTAS!U22=AFIRMACIONES!$K$90,1,0)</f>
        <v>0</v>
      </c>
      <c r="S24" s="54">
        <f>IF(RESPUESTAS!V22=AFIRMACIONES!$L$90,1,0)</f>
        <v>1</v>
      </c>
      <c r="T24" s="54">
        <f>IF(RESPUESTAS!W22=AFIRMACIONES!$M$90,1,0)</f>
        <v>0</v>
      </c>
      <c r="U24" s="54">
        <f>IF(RESPUESTAS!X22=AFIRMACIONES!$N$90,1,0)</f>
        <v>1</v>
      </c>
      <c r="V24" s="54">
        <f>IF(RESPUESTAS!Y22=AFIRMACIONES!$O$90,1,0)</f>
        <v>0</v>
      </c>
      <c r="W24" s="54">
        <f>IF(RESPUESTAS!Z22=AFIRMACIONES!$P$90,1,0)</f>
        <v>0</v>
      </c>
      <c r="X24" s="54">
        <f>IF(RESPUESTAS!AA22=AFIRMACIONES!$Q$90,1,0)</f>
        <v>0</v>
      </c>
      <c r="Y24" s="54">
        <f>IF(RESPUESTAS!AB22=AFIRMACIONES!$R$90,1,0)</f>
        <v>1</v>
      </c>
      <c r="Z24" s="54">
        <f>IF(RESPUESTAS!AC22=AFIRMACIONES!$S$90,1,0)</f>
        <v>1</v>
      </c>
      <c r="AA24" s="54">
        <f>IF(RESPUESTAS!AD22=AFIRMACIONES!$T$90,1,0)</f>
        <v>0</v>
      </c>
      <c r="AB24" s="54">
        <f>IF(RESPUESTAS!AE22=AFIRMACIONES!$U$90,1,0)</f>
        <v>0</v>
      </c>
      <c r="AC24" s="54">
        <f>IF(RESPUESTAS!AF22=AFIRMACIONES!$V$90,1,0)</f>
        <v>1</v>
      </c>
      <c r="AD24" s="54">
        <f>IF(RESPUESTAS!AG22=AFIRMACIONES!$W$90,1,0)</f>
        <v>0</v>
      </c>
      <c r="AE24" s="54">
        <f>IF(RESPUESTAS!AH22=AFIRMACIONES!$X$90,1,0)</f>
        <v>0</v>
      </c>
      <c r="AF24" s="54">
        <f>IF(RESPUESTAS!AI22=AFIRMACIONES!$Y$90,1,0)</f>
        <v>1</v>
      </c>
      <c r="AG24" s="54">
        <f>IF(RESPUESTAS!AJ22=AFIRMACIONES!$Z$90,1,0)</f>
        <v>1</v>
      </c>
      <c r="AH24" s="54">
        <f>IF(RESPUESTAS!AK22=AFIRMACIONES!$AA$90,1,0)</f>
        <v>1</v>
      </c>
      <c r="AI24" s="54">
        <f>IF(RESPUESTAS!AL22=AFIRMACIONES!$AB$90,1,0)</f>
        <v>0</v>
      </c>
      <c r="AJ24" s="54">
        <f>IF(RESPUESTAS!AM22=AFIRMACIONES!$AC$90,1,0)</f>
        <v>0</v>
      </c>
      <c r="AK24" s="54">
        <f>IF(RESPUESTAS!AN22=AFIRMACIONES!$AD$90,1,0)</f>
        <v>0</v>
      </c>
      <c r="AL24" s="54">
        <f>IF(RESPUESTAS!AO22=AFIRMACIONES!$AE$90,1,0)</f>
        <v>1</v>
      </c>
      <c r="AM24" s="54">
        <f>IF(RESPUESTAS!AP22=AFIRMACIONES!$AF$90,1,0)</f>
        <v>1</v>
      </c>
      <c r="AN24" s="54">
        <f>IF(RESPUESTAS!AQ22=AFIRMACIONES!$AG$90,1,0)</f>
        <v>0</v>
      </c>
      <c r="AO24" s="54">
        <f>IF(RESPUESTAS!AR22=AFIRMACIONES!$AH$90,1,0)</f>
        <v>0</v>
      </c>
      <c r="AP24" s="54">
        <f>IF(RESPUESTAS!AS22=AFIRMACIONES!$AI$90,1,0)</f>
        <v>1</v>
      </c>
      <c r="AQ24" s="54">
        <f>IF(RESPUESTAS!AT22=AFIRMACIONES!$AJ$90,1,0)</f>
        <v>1</v>
      </c>
      <c r="AR24" s="54">
        <f>IF(RESPUESTAS!AU22=AFIRMACIONES!$AK$90,1,0)</f>
        <v>1</v>
      </c>
      <c r="AS24" s="54">
        <f>IF(RESPUESTAS!AV22=AFIRMACIONES!$AL$90,1,0)</f>
        <v>0</v>
      </c>
      <c r="AT24" s="54">
        <f>IF(RESPUESTAS!AW22=AFIRMACIONES!$AM$90,1,0)</f>
        <v>0</v>
      </c>
      <c r="AU24" s="98">
        <f>IF(RESPUESTAS!AX22=AFIRMACIONES!$AN$90,1,0)</f>
        <v>0</v>
      </c>
      <c r="AV24" s="98">
        <f>IF(RESPUESTAS!AY22=AFIRMACIONES!$AO$90,1,0)</f>
        <v>1</v>
      </c>
      <c r="AW24" s="98">
        <f>IF(RESPUESTAS!AZ22=AFIRMACIONES!$AP$90,1,0)</f>
        <v>1</v>
      </c>
      <c r="AX24" s="98">
        <f>IF(RESPUESTAS!BA22=AFIRMACIONES!$AQ$90,1,0)</f>
        <v>0</v>
      </c>
      <c r="AY24" s="98">
        <f>IF(RESPUESTAS!BB22=AFIRMACIONES!$AR$90,1,0)</f>
        <v>1</v>
      </c>
      <c r="AZ24" s="98">
        <f>IF(RESPUESTAS!BC22=AFIRMACIONES!$AS$90,1,0)</f>
        <v>0</v>
      </c>
      <c r="BA24" s="98">
        <f>IF(RESPUESTAS!BD22=AFIRMACIONES!$AT$90,1,0)</f>
        <v>0</v>
      </c>
      <c r="BB24" s="98">
        <f>IF(RESPUESTAS!BE22=AFIRMACIONES!$AU$90,1,0)</f>
        <v>0</v>
      </c>
      <c r="BC24" s="98">
        <f>IF(RESPUESTAS!BF22=AFIRMACIONES!$AV$90,1,0)</f>
        <v>0</v>
      </c>
      <c r="BD24" s="98">
        <f>IF(RESPUESTAS!BG22=AFIRMACIONES!$AW$90,1,0)</f>
        <v>1</v>
      </c>
      <c r="BE24" s="98">
        <f>IF(RESPUESTAS!BH22=AFIRMACIONES!$AX$90,1,0)</f>
        <v>0</v>
      </c>
      <c r="BF24" s="98">
        <f>IF(RESPUESTAS!BI22=AFIRMACIONES!$AY$90,1,0)</f>
        <v>0</v>
      </c>
      <c r="BG24" s="98">
        <f>IF(RESPUESTAS!BJ22=AFIRMACIONES!$AZ$90,1,0)</f>
        <v>0</v>
      </c>
      <c r="BH24" s="98">
        <f>IF(RESPUESTAS!BK22=AFIRMACIONES!$BA$90,1,0)</f>
        <v>0</v>
      </c>
      <c r="BI24" s="98">
        <f>IF(RESPUESTAS!BL22=AFIRMACIONES!$BB$90,1,0)</f>
        <v>1</v>
      </c>
      <c r="BJ24" s="98">
        <f>IF(RESPUESTAS!BM22=AFIRMACIONES!$BC$90,1,0)</f>
        <v>0</v>
      </c>
      <c r="BK24" s="98">
        <f>IF(RESPUESTAS!BN22=AFIRMACIONES!$BD$90,1,0)</f>
        <v>0</v>
      </c>
      <c r="BL24" s="98">
        <f>IF(RESPUESTAS!BO22=AFIRMACIONES!$BE$90,1,0)</f>
        <v>0</v>
      </c>
      <c r="BM24" s="98">
        <f>IF(RESPUESTAS!BP22=AFIRMACIONES!$BF$90,1,0)</f>
        <v>0</v>
      </c>
      <c r="BN24" s="98">
        <f>IF(RESPUESTAS!BQ22=AFIRMACIONES!$BG$90,1,0)</f>
        <v>0</v>
      </c>
      <c r="BO24" s="98">
        <f>IF(RESPUESTAS!BR22=AFIRMACIONES!$BH$90,1,0)</f>
        <v>1</v>
      </c>
      <c r="BP24" s="98">
        <f>IF(RESPUESTAS!BS22=AFIRMACIONES!$BI$90,1,0)</f>
        <v>1</v>
      </c>
      <c r="BQ24" s="98">
        <f>IF(RESPUESTAS!BT22=AFIRMACIONES!$BJ$90,1,0)</f>
        <v>0</v>
      </c>
      <c r="BR24" s="98">
        <f>IF(RESPUESTAS!BU22=AFIRMACIONES!$BK$90,1,0)</f>
        <v>1</v>
      </c>
      <c r="BS24" s="98">
        <f>IF(RESPUESTAS!BV22=AFIRMACIONES!$BL$90,1,0)</f>
        <v>0</v>
      </c>
      <c r="BT24" s="98">
        <f>IF(RESPUESTAS!BW22=AFIRMACIONES!$BM$90,1,0)</f>
        <v>0</v>
      </c>
      <c r="BU24" s="98">
        <f>IF(RESPUESTAS!BX22=AFIRMACIONES!$BN$90,1,0)</f>
        <v>0</v>
      </c>
      <c r="BV24" s="98">
        <f>IF(RESPUESTAS!BY22=AFIRMACIONES!$BO$90,1,0)</f>
        <v>1</v>
      </c>
      <c r="BW24" s="98">
        <f>IF(RESPUESTAS!BZ22=AFIRMACIONES!$BP$90,1,0)</f>
        <v>1</v>
      </c>
      <c r="BX24" s="98">
        <f>IF(RESPUESTAS!CA22=AFIRMACIONES!$BQ$90,1,0)</f>
        <v>0</v>
      </c>
      <c r="BY24" s="98">
        <f>IF(RESPUESTAS!CB22=AFIRMACIONES!$BR$90,1,0)</f>
        <v>0</v>
      </c>
      <c r="BZ24" s="98">
        <f>IF(RESPUESTAS!CC22=AFIRMACIONES!$BS$90,1,0)</f>
        <v>1</v>
      </c>
      <c r="CA24" s="98">
        <f>IF(RESPUESTAS!CD22=AFIRMACIONES!$BT$90,1,0)</f>
        <v>1</v>
      </c>
      <c r="CB24" s="98">
        <f>IF(RESPUESTAS!CE22=AFIRMACIONES!$BU$90,1,0)</f>
        <v>0</v>
      </c>
      <c r="CC24" s="98">
        <f>IF(RESPUESTAS!CF22=AFIRMACIONES!$BV$90,1,0)</f>
        <v>0</v>
      </c>
      <c r="CD24" s="98">
        <f>IF(RESPUESTAS!CG22=AFIRMACIONES!$BW$90,1,0)</f>
        <v>1</v>
      </c>
      <c r="CE24" s="98">
        <f>IF(RESPUESTAS!CH22=AFIRMACIONES!$BX$90,1,0)</f>
        <v>1</v>
      </c>
      <c r="CF24" s="98">
        <f>IF(RESPUESTAS!CI22=AFIRMACIONES!$BY$90,1,0)</f>
        <v>1</v>
      </c>
      <c r="CG24" s="98">
        <f>IF(RESPUESTAS!CJ22=AFIRMACIONES!$BZ$90,1,0)</f>
        <v>0</v>
      </c>
      <c r="CH24" s="98">
        <f>IF(RESPUESTAS!CK22=AFIRMACIONES!$CA$90,1,0)</f>
        <v>0</v>
      </c>
      <c r="CI24" s="98">
        <f>IF(RESPUESTAS!CL22=AFIRMACIONES!$CB$90,1,0)</f>
        <v>0</v>
      </c>
      <c r="CJ24" s="98">
        <f>IF(RESPUESTAS!CM22=AFIRMACIONES!$CC$90,1,0)</f>
        <v>0</v>
      </c>
      <c r="CL24" s="43"/>
      <c r="CM24" s="3"/>
    </row>
    <row r="25" spans="1:91" ht="13.5" thickBot="1" x14ac:dyDescent="0.25">
      <c r="A25" s="28" t="s">
        <v>115</v>
      </c>
      <c r="B25" s="33">
        <f>IF(RESPUESTAS!F23=MAESTRO!$B$2,MAESTRO!$A$2,MAESTRO!$A$3)</f>
        <v>2</v>
      </c>
      <c r="C25" s="34">
        <f>RESPUESTAS!E23</f>
        <v>26</v>
      </c>
      <c r="D25" s="34">
        <f>IF(RESPUESTAS!G23=MAESTRO!$B$7,MAESTRO!$A$7,IF(RESPUESTAS!G23=MAESTRO!$B$8,MAESTRO!$A$8,IF(RESPUESTAS!G23=MAESTRO!$B$9,MAESTRO!$A$9,IF(RESPUESTAS!G23=MAESTRO!$B$10,MAESTRO!$A$10,IF(RESPUESTAS!G23=MAESTRO!$B$11,MAESTRO!$A$11,IF(RESPUESTAS!G23=MAESTRO!$B$12,MAESTRO!$A$12,IF(RESPUESTAS!G23=MAESTRO!$B$13,MAESTRO!$A$13,IF(RESPUESTAS!G23=MAESTRO!$B$14,MAESTRO!$A$14))))))))</f>
        <v>6</v>
      </c>
      <c r="E25" s="34">
        <f>IF(RESPUESTAS!H23=MAESTRO!$B$17,MAESTRO!$A$17,IF(RESPUESTAS!H23=MAESTRO!$B$18,MAESTRO!$A$18,IF(RESPUESTAS!H23=MAESTRO!$B$19,MAESTRO!$A$19,IF(RESPUESTAS!H23=MAESTRO!$B$20,MAESTRO!$A$20,IF(RESPUESTAS!H23=MAESTRO!$B$21,MAESTRO!$A$21)))))</f>
        <v>1</v>
      </c>
      <c r="F25" s="34">
        <f>IF(RESPUESTAS!K23=MAESTRO!$B$35,MAESTRO!$A$35,IF(RESPUESTAS!K23=MAESTRO!$B$36,MAESTRO!$A$36,IF(RESPUESTAS!K23=MAESTRO!$B$37,MAESTRO!$A$37)))</f>
        <v>2</v>
      </c>
      <c r="G25" s="34">
        <f>IF(RESPUESTAS!J23=MAESTRO!$B$29,MAESTRO!$A$29,IF(RESPUESTAS!J23=MAESTRO!$B$30,MAESTRO!$A$30,IF(RESPUESTAS!J23=MAESTRO!$B$31,MAESTRO!$A$31,IF(RESPUESTAS!J23=MAESTRO!$B$32,MAESTRO!$A$32))))</f>
        <v>2</v>
      </c>
      <c r="H25" s="53">
        <f>IF(RESPUESTAS!K23=MAESTRO!$B$35,MAESTRO!$A$35,IF(RESPUESTAS!K23=MAESTRO!$B$36,2,3))</f>
        <v>2</v>
      </c>
      <c r="I25" s="54">
        <f>IF(RESPUESTAS!L23=AFIRMACIONES!$B$90,1,0)</f>
        <v>1</v>
      </c>
      <c r="J25" s="54">
        <f>IF(RESPUESTAS!M23=AFIRMACIONES!$C$90,1,0)</f>
        <v>1</v>
      </c>
      <c r="K25" s="54">
        <f>IF(RESPUESTAS!N23=AFIRMACIONES!$D$90,1,0)</f>
        <v>1</v>
      </c>
      <c r="L25" s="54">
        <f>IF(RESPUESTAS!O23=AFIRMACIONES!$E$90,1,0)</f>
        <v>0</v>
      </c>
      <c r="M25" s="54">
        <f>IF(RESPUESTAS!P23=AFIRMACIONES!$F$90,1,0)</f>
        <v>0</v>
      </c>
      <c r="N25" s="54">
        <f>IF(RESPUESTAS!Q23=AFIRMACIONES!$G$90,1,0)</f>
        <v>1</v>
      </c>
      <c r="O25" s="54">
        <f>IF(RESPUESTAS!R23=AFIRMACIONES!$H$90,1,0)</f>
        <v>0</v>
      </c>
      <c r="P25" s="54">
        <f>IF(RESPUESTAS!S23=AFIRMACIONES!$I$90,1,0)</f>
        <v>0</v>
      </c>
      <c r="Q25" s="54">
        <f>IF(RESPUESTAS!T23=AFIRMACIONES!$J$90,1,0)</f>
        <v>0</v>
      </c>
      <c r="R25" s="54">
        <f>IF(RESPUESTAS!U23=AFIRMACIONES!$K$90,1,0)</f>
        <v>0</v>
      </c>
      <c r="S25" s="54">
        <f>IF(RESPUESTAS!V23=AFIRMACIONES!$L$90,1,0)</f>
        <v>1</v>
      </c>
      <c r="T25" s="54">
        <f>IF(RESPUESTAS!W23=AFIRMACIONES!$M$90,1,0)</f>
        <v>0</v>
      </c>
      <c r="U25" s="54">
        <f>IF(RESPUESTAS!X23=AFIRMACIONES!$N$90,1,0)</f>
        <v>0</v>
      </c>
      <c r="V25" s="54">
        <f>IF(RESPUESTAS!Y23=AFIRMACIONES!$O$90,1,0)</f>
        <v>0</v>
      </c>
      <c r="W25" s="54">
        <f>IF(RESPUESTAS!Z23=AFIRMACIONES!$P$90,1,0)</f>
        <v>0</v>
      </c>
      <c r="X25" s="54">
        <f>IF(RESPUESTAS!AA23=AFIRMACIONES!$Q$90,1,0)</f>
        <v>0</v>
      </c>
      <c r="Y25" s="54">
        <f>IF(RESPUESTAS!AB23=AFIRMACIONES!$R$90,1,0)</f>
        <v>1</v>
      </c>
      <c r="Z25" s="54">
        <f>IF(RESPUESTAS!AC23=AFIRMACIONES!$S$90,1,0)</f>
        <v>1</v>
      </c>
      <c r="AA25" s="54">
        <f>IF(RESPUESTAS!AD23=AFIRMACIONES!$T$90,1,0)</f>
        <v>0</v>
      </c>
      <c r="AB25" s="54">
        <f>IF(RESPUESTAS!AE23=AFIRMACIONES!$U$90,1,0)</f>
        <v>1</v>
      </c>
      <c r="AC25" s="54">
        <f>IF(RESPUESTAS!AF23=AFIRMACIONES!$V$90,1,0)</f>
        <v>1</v>
      </c>
      <c r="AD25" s="54">
        <f>IF(RESPUESTAS!AG23=AFIRMACIONES!$W$90,1,0)</f>
        <v>0</v>
      </c>
      <c r="AE25" s="54">
        <f>IF(RESPUESTAS!AH23=AFIRMACIONES!$X$90,1,0)</f>
        <v>0</v>
      </c>
      <c r="AF25" s="54">
        <f>IF(RESPUESTAS!AI23=AFIRMACIONES!$Y$90,1,0)</f>
        <v>1</v>
      </c>
      <c r="AG25" s="54">
        <f>IF(RESPUESTAS!AJ23=AFIRMACIONES!$Z$90,1,0)</f>
        <v>1</v>
      </c>
      <c r="AH25" s="54">
        <f>IF(RESPUESTAS!AK23=AFIRMACIONES!$AA$90,1,0)</f>
        <v>1</v>
      </c>
      <c r="AI25" s="54">
        <f>IF(RESPUESTAS!AL23=AFIRMACIONES!$AB$90,1,0)</f>
        <v>0</v>
      </c>
      <c r="AJ25" s="54">
        <f>IF(RESPUESTAS!AM23=AFIRMACIONES!$AC$90,1,0)</f>
        <v>0</v>
      </c>
      <c r="AK25" s="54">
        <f>IF(RESPUESTAS!AN23=AFIRMACIONES!$AD$90,1,0)</f>
        <v>0</v>
      </c>
      <c r="AL25" s="54">
        <f>IF(RESPUESTAS!AO23=AFIRMACIONES!$AE$90,1,0)</f>
        <v>0</v>
      </c>
      <c r="AM25" s="54">
        <f>IF(RESPUESTAS!AP23=AFIRMACIONES!$AF$90,1,0)</f>
        <v>0</v>
      </c>
      <c r="AN25" s="54">
        <f>IF(RESPUESTAS!AQ23=AFIRMACIONES!$AG$90,1,0)</f>
        <v>1</v>
      </c>
      <c r="AO25" s="54">
        <f>IF(RESPUESTAS!AR23=AFIRMACIONES!$AH$90,1,0)</f>
        <v>0</v>
      </c>
      <c r="AP25" s="54">
        <f>IF(RESPUESTAS!AS23=AFIRMACIONES!$AI$90,1,0)</f>
        <v>1</v>
      </c>
      <c r="AQ25" s="54">
        <f>IF(RESPUESTAS!AT23=AFIRMACIONES!$AJ$90,1,0)</f>
        <v>0</v>
      </c>
      <c r="AR25" s="54">
        <f>IF(RESPUESTAS!AU23=AFIRMACIONES!$AK$90,1,0)</f>
        <v>0</v>
      </c>
      <c r="AS25" s="54">
        <f>IF(RESPUESTAS!AV23=AFIRMACIONES!$AL$90,1,0)</f>
        <v>0</v>
      </c>
      <c r="AT25" s="54">
        <f>IF(RESPUESTAS!AW23=AFIRMACIONES!$AM$90,1,0)</f>
        <v>1</v>
      </c>
      <c r="AU25" s="98">
        <f>IF(RESPUESTAS!AX23=AFIRMACIONES!$AN$90,1,0)</f>
        <v>0</v>
      </c>
      <c r="AV25" s="98">
        <f>IF(RESPUESTAS!AY23=AFIRMACIONES!$AO$90,1,0)</f>
        <v>0</v>
      </c>
      <c r="AW25" s="98">
        <f>IF(RESPUESTAS!AZ23=AFIRMACIONES!$AP$90,1,0)</f>
        <v>0</v>
      </c>
      <c r="AX25" s="98">
        <f>IF(RESPUESTAS!BA23=AFIRMACIONES!$AQ$90,1,0)</f>
        <v>0</v>
      </c>
      <c r="AY25" s="98">
        <f>IF(RESPUESTAS!BB23=AFIRMACIONES!$AR$90,1,0)</f>
        <v>1</v>
      </c>
      <c r="AZ25" s="98">
        <f>IF(RESPUESTAS!BC23=AFIRMACIONES!$AS$90,1,0)</f>
        <v>0</v>
      </c>
      <c r="BA25" s="98">
        <f>IF(RESPUESTAS!BD23=AFIRMACIONES!$AT$90,1,0)</f>
        <v>0</v>
      </c>
      <c r="BB25" s="98">
        <f>IF(RESPUESTAS!BE23=AFIRMACIONES!$AU$90,1,0)</f>
        <v>0</v>
      </c>
      <c r="BC25" s="98">
        <f>IF(RESPUESTAS!BF23=AFIRMACIONES!$AV$90,1,0)</f>
        <v>0</v>
      </c>
      <c r="BD25" s="98">
        <f>IF(RESPUESTAS!BG23=AFIRMACIONES!$AW$90,1,0)</f>
        <v>1</v>
      </c>
      <c r="BE25" s="98">
        <f>IF(RESPUESTAS!BH23=AFIRMACIONES!$AX$90,1,0)</f>
        <v>0</v>
      </c>
      <c r="BF25" s="98">
        <f>IF(RESPUESTAS!BI23=AFIRMACIONES!$AY$90,1,0)</f>
        <v>0</v>
      </c>
      <c r="BG25" s="98">
        <f>IF(RESPUESTAS!BJ23=AFIRMACIONES!$AZ$90,1,0)</f>
        <v>0</v>
      </c>
      <c r="BH25" s="98">
        <f>IF(RESPUESTAS!BK23=AFIRMACIONES!$BA$90,1,0)</f>
        <v>0</v>
      </c>
      <c r="BI25" s="98">
        <f>IF(RESPUESTAS!BL23=AFIRMACIONES!$BB$90,1,0)</f>
        <v>1</v>
      </c>
      <c r="BJ25" s="98">
        <f>IF(RESPUESTAS!BM23=AFIRMACIONES!$BC$90,1,0)</f>
        <v>0</v>
      </c>
      <c r="BK25" s="98">
        <f>IF(RESPUESTAS!BN23=AFIRMACIONES!$BD$90,1,0)</f>
        <v>1</v>
      </c>
      <c r="BL25" s="98">
        <f>IF(RESPUESTAS!BO23=AFIRMACIONES!$BE$90,1,0)</f>
        <v>0</v>
      </c>
      <c r="BM25" s="98">
        <f>IF(RESPUESTAS!BP23=AFIRMACIONES!$BF$90,1,0)</f>
        <v>0</v>
      </c>
      <c r="BN25" s="98">
        <f>IF(RESPUESTAS!BQ23=AFIRMACIONES!$BG$90,1,0)</f>
        <v>1</v>
      </c>
      <c r="BO25" s="98">
        <f>IF(RESPUESTAS!BR23=AFIRMACIONES!$BH$90,1,0)</f>
        <v>1</v>
      </c>
      <c r="BP25" s="98">
        <f>IF(RESPUESTAS!BS23=AFIRMACIONES!$BI$90,1,0)</f>
        <v>1</v>
      </c>
      <c r="BQ25" s="98">
        <f>IF(RESPUESTAS!BT23=AFIRMACIONES!$BJ$90,1,0)</f>
        <v>1</v>
      </c>
      <c r="BR25" s="98">
        <f>IF(RESPUESTAS!BU23=AFIRMACIONES!$BK$90,1,0)</f>
        <v>1</v>
      </c>
      <c r="BS25" s="98">
        <f>IF(RESPUESTAS!BV23=AFIRMACIONES!$BL$90,1,0)</f>
        <v>0</v>
      </c>
      <c r="BT25" s="98">
        <f>IF(RESPUESTAS!BW23=AFIRMACIONES!$BM$90,1,0)</f>
        <v>0</v>
      </c>
      <c r="BU25" s="98">
        <f>IF(RESPUESTAS!BX23=AFIRMACIONES!$BN$90,1,0)</f>
        <v>1</v>
      </c>
      <c r="BV25" s="98">
        <f>IF(RESPUESTAS!BY23=AFIRMACIONES!$BO$90,1,0)</f>
        <v>1</v>
      </c>
      <c r="BW25" s="98">
        <f>IF(RESPUESTAS!BZ23=AFIRMACIONES!$BP$90,1,0)</f>
        <v>0</v>
      </c>
      <c r="BX25" s="98">
        <f>IF(RESPUESTAS!CA23=AFIRMACIONES!$BQ$90,1,0)</f>
        <v>0</v>
      </c>
      <c r="BY25" s="98">
        <f>IF(RESPUESTAS!CB23=AFIRMACIONES!$BR$90,1,0)</f>
        <v>1</v>
      </c>
      <c r="BZ25" s="98">
        <f>IF(RESPUESTAS!CC23=AFIRMACIONES!$BS$90,1,0)</f>
        <v>0</v>
      </c>
      <c r="CA25" s="98">
        <f>IF(RESPUESTAS!CD23=AFIRMACIONES!$BT$90,1,0)</f>
        <v>0</v>
      </c>
      <c r="CB25" s="98">
        <f>IF(RESPUESTAS!CE23=AFIRMACIONES!$BU$90,1,0)</f>
        <v>1</v>
      </c>
      <c r="CC25" s="98">
        <f>IF(RESPUESTAS!CF23=AFIRMACIONES!$BV$90,1,0)</f>
        <v>0</v>
      </c>
      <c r="CD25" s="98">
        <f>IF(RESPUESTAS!CG23=AFIRMACIONES!$BW$90,1,0)</f>
        <v>1</v>
      </c>
      <c r="CE25" s="98">
        <f>IF(RESPUESTAS!CH23=AFIRMACIONES!$BX$90,1,0)</f>
        <v>1</v>
      </c>
      <c r="CF25" s="98">
        <f>IF(RESPUESTAS!CI23=AFIRMACIONES!$BY$90,1,0)</f>
        <v>1</v>
      </c>
      <c r="CG25" s="98">
        <f>IF(RESPUESTAS!CJ23=AFIRMACIONES!$BZ$90,1,0)</f>
        <v>0</v>
      </c>
      <c r="CH25" s="98">
        <f>IF(RESPUESTAS!CK23=AFIRMACIONES!$CA$90,1,0)</f>
        <v>0</v>
      </c>
      <c r="CI25" s="98">
        <f>IF(RESPUESTAS!CL23=AFIRMACIONES!$CB$90,1,0)</f>
        <v>0</v>
      </c>
      <c r="CJ25" s="98">
        <f>IF(RESPUESTAS!CM23=AFIRMACIONES!$CC$90,1,0)</f>
        <v>1</v>
      </c>
      <c r="CL25" s="43"/>
      <c r="CM25" s="3"/>
    </row>
    <row r="26" spans="1:91" ht="13.5" thickBot="1" x14ac:dyDescent="0.25">
      <c r="A26" s="28" t="s">
        <v>116</v>
      </c>
      <c r="B26" s="33">
        <f>IF(RESPUESTAS!F24=MAESTRO!$B$2,MAESTRO!$A$2,MAESTRO!$A$3)</f>
        <v>1</v>
      </c>
      <c r="C26" s="34">
        <f>RESPUESTAS!E24</f>
        <v>38</v>
      </c>
      <c r="D26" s="34">
        <f>IF(RESPUESTAS!G24=MAESTRO!$B$7,MAESTRO!$A$7,IF(RESPUESTAS!G24=MAESTRO!$B$8,MAESTRO!$A$8,IF(RESPUESTAS!G24=MAESTRO!$B$9,MAESTRO!$A$9,IF(RESPUESTAS!G24=MAESTRO!$B$10,MAESTRO!$A$10,IF(RESPUESTAS!G24=MAESTRO!$B$11,MAESTRO!$A$11,IF(RESPUESTAS!G24=MAESTRO!$B$12,MAESTRO!$A$12,IF(RESPUESTAS!G24=MAESTRO!$B$13,MAESTRO!$A$13,IF(RESPUESTAS!G24=MAESTRO!$B$14,MAESTRO!$A$14))))))))</f>
        <v>5</v>
      </c>
      <c r="E26" s="34">
        <f>IF(RESPUESTAS!H24=MAESTRO!$B$17,MAESTRO!$A$17,IF(RESPUESTAS!H24=MAESTRO!$B$18,MAESTRO!$A$18,IF(RESPUESTAS!H24=MAESTRO!$B$19,MAESTRO!$A$19,IF(RESPUESTAS!H24=MAESTRO!$B$20,MAESTRO!$A$20,IF(RESPUESTAS!H24=MAESTRO!$B$21,MAESTRO!$A$21)))))</f>
        <v>5</v>
      </c>
      <c r="F26" s="34">
        <f>IF(RESPUESTAS!K24=MAESTRO!$B$35,MAESTRO!$A$35,IF(RESPUESTAS!K24=MAESTRO!$B$36,MAESTRO!$A$36,IF(RESPUESTAS!K24=MAESTRO!$B$37,MAESTRO!$A$37)))</f>
        <v>2</v>
      </c>
      <c r="G26" s="34">
        <f>IF(RESPUESTAS!J24=MAESTRO!$B$29,MAESTRO!$A$29,IF(RESPUESTAS!J24=MAESTRO!$B$30,MAESTRO!$A$30,IF(RESPUESTAS!J24=MAESTRO!$B$31,MAESTRO!$A$31,IF(RESPUESTAS!J24=MAESTRO!$B$32,MAESTRO!$A$32))))</f>
        <v>2</v>
      </c>
      <c r="H26" s="53">
        <f>IF(RESPUESTAS!K24=MAESTRO!$B$35,MAESTRO!$A$35,IF(RESPUESTAS!K24=MAESTRO!$B$36,2,3))</f>
        <v>2</v>
      </c>
      <c r="I26" s="54">
        <f>IF(RESPUESTAS!L24=AFIRMACIONES!$B$90,1,0)</f>
        <v>1</v>
      </c>
      <c r="J26" s="54">
        <f>IF(RESPUESTAS!M24=AFIRMACIONES!$C$90,1,0)</f>
        <v>1</v>
      </c>
      <c r="K26" s="54">
        <f>IF(RESPUESTAS!N24=AFIRMACIONES!$D$90,1,0)</f>
        <v>1</v>
      </c>
      <c r="L26" s="54">
        <f>IF(RESPUESTAS!O24=AFIRMACIONES!$E$90,1,0)</f>
        <v>1</v>
      </c>
      <c r="M26" s="54">
        <f>IF(RESPUESTAS!P24=AFIRMACIONES!$F$90,1,0)</f>
        <v>1</v>
      </c>
      <c r="N26" s="54">
        <f>IF(RESPUESTAS!Q24=AFIRMACIONES!$G$90,1,0)</f>
        <v>1</v>
      </c>
      <c r="O26" s="54">
        <f>IF(RESPUESTAS!R24=AFIRMACIONES!$H$90,1,0)</f>
        <v>1</v>
      </c>
      <c r="P26" s="54">
        <f>IF(RESPUESTAS!S24=AFIRMACIONES!$I$90,1,0)</f>
        <v>1</v>
      </c>
      <c r="Q26" s="54">
        <f>IF(RESPUESTAS!T24=AFIRMACIONES!$J$90,1,0)</f>
        <v>1</v>
      </c>
      <c r="R26" s="54">
        <f>IF(RESPUESTAS!U24=AFIRMACIONES!$K$90,1,0)</f>
        <v>1</v>
      </c>
      <c r="S26" s="54">
        <f>IF(RESPUESTAS!V24=AFIRMACIONES!$L$90,1,0)</f>
        <v>1</v>
      </c>
      <c r="T26" s="54">
        <f>IF(RESPUESTAS!W24=AFIRMACIONES!$M$90,1,0)</f>
        <v>1</v>
      </c>
      <c r="U26" s="54">
        <f>IF(RESPUESTAS!X24=AFIRMACIONES!$N$90,1,0)</f>
        <v>1</v>
      </c>
      <c r="V26" s="54">
        <f>IF(RESPUESTAS!Y24=AFIRMACIONES!$O$90,1,0)</f>
        <v>1</v>
      </c>
      <c r="W26" s="54">
        <f>IF(RESPUESTAS!Z24=AFIRMACIONES!$P$90,1,0)</f>
        <v>1</v>
      </c>
      <c r="X26" s="54">
        <f>IF(RESPUESTAS!AA24=AFIRMACIONES!$Q$90,1,0)</f>
        <v>1</v>
      </c>
      <c r="Y26" s="54">
        <f>IF(RESPUESTAS!AB24=AFIRMACIONES!$R$90,1,0)</f>
        <v>1</v>
      </c>
      <c r="Z26" s="54">
        <f>IF(RESPUESTAS!AC24=AFIRMACIONES!$S$90,1,0)</f>
        <v>1</v>
      </c>
      <c r="AA26" s="54">
        <f>IF(RESPUESTAS!AD24=AFIRMACIONES!$T$90,1,0)</f>
        <v>1</v>
      </c>
      <c r="AB26" s="54">
        <f>IF(RESPUESTAS!AE24=AFIRMACIONES!$U$90,1,0)</f>
        <v>1</v>
      </c>
      <c r="AC26" s="54">
        <f>IF(RESPUESTAS!AF24=AFIRMACIONES!$V$90,1,0)</f>
        <v>1</v>
      </c>
      <c r="AD26" s="54">
        <f>IF(RESPUESTAS!AG24=AFIRMACIONES!$W$90,1,0)</f>
        <v>1</v>
      </c>
      <c r="AE26" s="54">
        <f>IF(RESPUESTAS!AH24=AFIRMACIONES!$X$90,1,0)</f>
        <v>1</v>
      </c>
      <c r="AF26" s="54">
        <f>IF(RESPUESTAS!AI24=AFIRMACIONES!$Y$90,1,0)</f>
        <v>1</v>
      </c>
      <c r="AG26" s="54">
        <f>IF(RESPUESTAS!AJ24=AFIRMACIONES!$Z$90,1,0)</f>
        <v>0</v>
      </c>
      <c r="AH26" s="54">
        <f>IF(RESPUESTAS!AK24=AFIRMACIONES!$AA$90,1,0)</f>
        <v>1</v>
      </c>
      <c r="AI26" s="54">
        <f>IF(RESPUESTAS!AL24=AFIRMACIONES!$AB$90,1,0)</f>
        <v>1</v>
      </c>
      <c r="AJ26" s="54">
        <f>IF(RESPUESTAS!AM24=AFIRMACIONES!$AC$90,1,0)</f>
        <v>1</v>
      </c>
      <c r="AK26" s="54">
        <f>IF(RESPUESTAS!AN24=AFIRMACIONES!$AD$90,1,0)</f>
        <v>1</v>
      </c>
      <c r="AL26" s="54">
        <f>IF(RESPUESTAS!AO24=AFIRMACIONES!$AE$90,1,0)</f>
        <v>1</v>
      </c>
      <c r="AM26" s="54">
        <f>IF(RESPUESTAS!AP24=AFIRMACIONES!$AF$90,1,0)</f>
        <v>1</v>
      </c>
      <c r="AN26" s="54">
        <f>IF(RESPUESTAS!AQ24=AFIRMACIONES!$AG$90,1,0)</f>
        <v>1</v>
      </c>
      <c r="AO26" s="54">
        <f>IF(RESPUESTAS!AR24=AFIRMACIONES!$AH$90,1,0)</f>
        <v>0</v>
      </c>
      <c r="AP26" s="54">
        <f>IF(RESPUESTAS!AS24=AFIRMACIONES!$AI$90,1,0)</f>
        <v>0</v>
      </c>
      <c r="AQ26" s="54">
        <f>IF(RESPUESTAS!AT24=AFIRMACIONES!$AJ$90,1,0)</f>
        <v>1</v>
      </c>
      <c r="AR26" s="54">
        <f>IF(RESPUESTAS!AU24=AFIRMACIONES!$AK$90,1,0)</f>
        <v>1</v>
      </c>
      <c r="AS26" s="54">
        <f>IF(RESPUESTAS!AV24=AFIRMACIONES!$AL$90,1,0)</f>
        <v>0</v>
      </c>
      <c r="AT26" s="54">
        <f>IF(RESPUESTAS!AW24=AFIRMACIONES!$AM$90,1,0)</f>
        <v>1</v>
      </c>
      <c r="AU26" s="98">
        <f>IF(RESPUESTAS!AX24=AFIRMACIONES!$AN$90,1,0)</f>
        <v>1</v>
      </c>
      <c r="AV26" s="98">
        <f>IF(RESPUESTAS!AY24=AFIRMACIONES!$AO$90,1,0)</f>
        <v>1</v>
      </c>
      <c r="AW26" s="98">
        <f>IF(RESPUESTAS!AZ24=AFIRMACIONES!$AP$90,1,0)</f>
        <v>1</v>
      </c>
      <c r="AX26" s="98">
        <f>IF(RESPUESTAS!BA24=AFIRMACIONES!$AQ$90,1,0)</f>
        <v>0</v>
      </c>
      <c r="AY26" s="98">
        <f>IF(RESPUESTAS!BB24=AFIRMACIONES!$AR$90,1,0)</f>
        <v>1</v>
      </c>
      <c r="AZ26" s="98">
        <f>IF(RESPUESTAS!BC24=AFIRMACIONES!$AS$90,1,0)</f>
        <v>1</v>
      </c>
      <c r="BA26" s="98">
        <f>IF(RESPUESTAS!BD24=AFIRMACIONES!$AT$90,1,0)</f>
        <v>1</v>
      </c>
      <c r="BB26" s="98">
        <f>IF(RESPUESTAS!BE24=AFIRMACIONES!$AU$90,1,0)</f>
        <v>1</v>
      </c>
      <c r="BC26" s="98">
        <f>IF(RESPUESTAS!BF24=AFIRMACIONES!$AV$90,1,0)</f>
        <v>1</v>
      </c>
      <c r="BD26" s="98">
        <f>IF(RESPUESTAS!BG24=AFIRMACIONES!$AW$90,1,0)</f>
        <v>1</v>
      </c>
      <c r="BE26" s="98">
        <f>IF(RESPUESTAS!BH24=AFIRMACIONES!$AX$90,1,0)</f>
        <v>1</v>
      </c>
      <c r="BF26" s="98">
        <f>IF(RESPUESTAS!BI24=AFIRMACIONES!$AY$90,1,0)</f>
        <v>1</v>
      </c>
      <c r="BG26" s="98">
        <f>IF(RESPUESTAS!BJ24=AFIRMACIONES!$AZ$90,1,0)</f>
        <v>0</v>
      </c>
      <c r="BH26" s="98">
        <f>IF(RESPUESTAS!BK24=AFIRMACIONES!$BA$90,1,0)</f>
        <v>0</v>
      </c>
      <c r="BI26" s="98">
        <f>IF(RESPUESTAS!BL24=AFIRMACIONES!$BB$90,1,0)</f>
        <v>0</v>
      </c>
      <c r="BJ26" s="98">
        <f>IF(RESPUESTAS!BM24=AFIRMACIONES!$BC$90,1,0)</f>
        <v>1</v>
      </c>
      <c r="BK26" s="98">
        <f>IF(RESPUESTAS!BN24=AFIRMACIONES!$BD$90,1,0)</f>
        <v>0</v>
      </c>
      <c r="BL26" s="98">
        <f>IF(RESPUESTAS!BO24=AFIRMACIONES!$BE$90,1,0)</f>
        <v>0</v>
      </c>
      <c r="BM26" s="98">
        <f>IF(RESPUESTAS!BP24=AFIRMACIONES!$BF$90,1,0)</f>
        <v>0</v>
      </c>
      <c r="BN26" s="98">
        <f>IF(RESPUESTAS!BQ24=AFIRMACIONES!$BG$90,1,0)</f>
        <v>1</v>
      </c>
      <c r="BO26" s="98">
        <f>IF(RESPUESTAS!BR24=AFIRMACIONES!$BH$90,1,0)</f>
        <v>1</v>
      </c>
      <c r="BP26" s="98">
        <f>IF(RESPUESTAS!BS24=AFIRMACIONES!$BI$90,1,0)</f>
        <v>1</v>
      </c>
      <c r="BQ26" s="98">
        <f>IF(RESPUESTAS!BT24=AFIRMACIONES!$BJ$90,1,0)</f>
        <v>1</v>
      </c>
      <c r="BR26" s="98">
        <f>IF(RESPUESTAS!BU24=AFIRMACIONES!$BK$90,1,0)</f>
        <v>1</v>
      </c>
      <c r="BS26" s="98">
        <f>IF(RESPUESTAS!BV24=AFIRMACIONES!$BL$90,1,0)</f>
        <v>0</v>
      </c>
      <c r="BT26" s="98">
        <f>IF(RESPUESTAS!BW24=AFIRMACIONES!$BM$90,1,0)</f>
        <v>1</v>
      </c>
      <c r="BU26" s="98">
        <f>IF(RESPUESTAS!BX24=AFIRMACIONES!$BN$90,1,0)</f>
        <v>1</v>
      </c>
      <c r="BV26" s="98">
        <f>IF(RESPUESTAS!BY24=AFIRMACIONES!$BO$90,1,0)</f>
        <v>1</v>
      </c>
      <c r="BW26" s="98">
        <f>IF(RESPUESTAS!BZ24=AFIRMACIONES!$BP$90,1,0)</f>
        <v>1</v>
      </c>
      <c r="BX26" s="98">
        <f>IF(RESPUESTAS!CA24=AFIRMACIONES!$BQ$90,1,0)</f>
        <v>0</v>
      </c>
      <c r="BY26" s="98">
        <f>IF(RESPUESTAS!CB24=AFIRMACIONES!$BR$90,1,0)</f>
        <v>1</v>
      </c>
      <c r="BZ26" s="98">
        <f>IF(RESPUESTAS!CC24=AFIRMACIONES!$BS$90,1,0)</f>
        <v>1</v>
      </c>
      <c r="CA26" s="98">
        <f>IF(RESPUESTAS!CD24=AFIRMACIONES!$BT$90,1,0)</f>
        <v>0</v>
      </c>
      <c r="CB26" s="98">
        <f>IF(RESPUESTAS!CE24=AFIRMACIONES!$BU$90,1,0)</f>
        <v>1</v>
      </c>
      <c r="CC26" s="98">
        <f>IF(RESPUESTAS!CF24=AFIRMACIONES!$BV$90,1,0)</f>
        <v>1</v>
      </c>
      <c r="CD26" s="98">
        <f>IF(RESPUESTAS!CG24=AFIRMACIONES!$BW$90,1,0)</f>
        <v>1</v>
      </c>
      <c r="CE26" s="98">
        <f>IF(RESPUESTAS!CH24=AFIRMACIONES!$BX$90,1,0)</f>
        <v>1</v>
      </c>
      <c r="CF26" s="98">
        <f>IF(RESPUESTAS!CI24=AFIRMACIONES!$BY$90,1,0)</f>
        <v>1</v>
      </c>
      <c r="CG26" s="98">
        <f>IF(RESPUESTAS!CJ24=AFIRMACIONES!$BZ$90,1,0)</f>
        <v>1</v>
      </c>
      <c r="CH26" s="98">
        <f>IF(RESPUESTAS!CK24=AFIRMACIONES!$CA$90,1,0)</f>
        <v>1</v>
      </c>
      <c r="CI26" s="98">
        <f>IF(RESPUESTAS!CL24=AFIRMACIONES!$CB$90,1,0)</f>
        <v>1</v>
      </c>
      <c r="CJ26" s="98">
        <f>IF(RESPUESTAS!CM24=AFIRMACIONES!$CC$90,1,0)</f>
        <v>1</v>
      </c>
      <c r="CL26" s="43"/>
      <c r="CM26" s="3"/>
    </row>
    <row r="27" spans="1:91" ht="13.5" thickBot="1" x14ac:dyDescent="0.25">
      <c r="A27" s="28" t="s">
        <v>117</v>
      </c>
      <c r="B27" s="33">
        <f>IF(RESPUESTAS!F25=MAESTRO!$B$2,MAESTRO!$A$2,MAESTRO!$A$3)</f>
        <v>1</v>
      </c>
      <c r="C27" s="34">
        <f>RESPUESTAS!E25</f>
        <v>28</v>
      </c>
      <c r="D27" s="34">
        <f>IF(RESPUESTAS!G25=MAESTRO!$B$7,MAESTRO!$A$7,IF(RESPUESTAS!G25=MAESTRO!$B$8,MAESTRO!$A$8,IF(RESPUESTAS!G25=MAESTRO!$B$9,MAESTRO!$A$9,IF(RESPUESTAS!G25=MAESTRO!$B$10,MAESTRO!$A$10,IF(RESPUESTAS!G25=MAESTRO!$B$11,MAESTRO!$A$11,IF(RESPUESTAS!G25=MAESTRO!$B$12,MAESTRO!$A$12,IF(RESPUESTAS!G25=MAESTRO!$B$13,MAESTRO!$A$13,IF(RESPUESTAS!G25=MAESTRO!$B$14,MAESTRO!$A$14))))))))</f>
        <v>6</v>
      </c>
      <c r="E27" s="34">
        <f>IF(RESPUESTAS!H25=MAESTRO!$B$17,MAESTRO!$A$17,IF(RESPUESTAS!H25=MAESTRO!$B$18,MAESTRO!$A$18,IF(RESPUESTAS!H25=MAESTRO!$B$19,MAESTRO!$A$19,IF(RESPUESTAS!H25=MAESTRO!$B$20,MAESTRO!$A$20,IF(RESPUESTAS!H25=MAESTRO!$B$21,MAESTRO!$A$21)))))</f>
        <v>3</v>
      </c>
      <c r="F27" s="34">
        <f>IF(RESPUESTAS!K25=MAESTRO!$B$35,MAESTRO!$A$35,IF(RESPUESTAS!K25=MAESTRO!$B$36,MAESTRO!$A$36,IF(RESPUESTAS!K25=MAESTRO!$B$37,MAESTRO!$A$37)))</f>
        <v>1</v>
      </c>
      <c r="G27" s="34">
        <f>IF(RESPUESTAS!J25=MAESTRO!$B$29,MAESTRO!$A$29,IF(RESPUESTAS!J25=MAESTRO!$B$30,MAESTRO!$A$30,IF(RESPUESTAS!J25=MAESTRO!$B$31,MAESTRO!$A$31,IF(RESPUESTAS!J25=MAESTRO!$B$32,MAESTRO!$A$32))))</f>
        <v>2</v>
      </c>
      <c r="H27" s="53">
        <f>IF(RESPUESTAS!K25=MAESTRO!$B$35,MAESTRO!$A$35,IF(RESPUESTAS!K25=MAESTRO!$B$36,2,3))</f>
        <v>1</v>
      </c>
      <c r="I27" s="54">
        <f>IF(RESPUESTAS!L25=AFIRMACIONES!$B$90,1,0)</f>
        <v>1</v>
      </c>
      <c r="J27" s="54">
        <f>IF(RESPUESTAS!M25=AFIRMACIONES!$C$90,1,0)</f>
        <v>0</v>
      </c>
      <c r="K27" s="54">
        <f>IF(RESPUESTAS!N25=AFIRMACIONES!$D$90,1,0)</f>
        <v>1</v>
      </c>
      <c r="L27" s="54">
        <f>IF(RESPUESTAS!O25=AFIRMACIONES!$E$90,1,0)</f>
        <v>0</v>
      </c>
      <c r="M27" s="54">
        <f>IF(RESPUESTAS!P25=AFIRMACIONES!$F$90,1,0)</f>
        <v>0</v>
      </c>
      <c r="N27" s="54">
        <f>IF(RESPUESTAS!Q25=AFIRMACIONES!$G$90,1,0)</f>
        <v>1</v>
      </c>
      <c r="O27" s="54">
        <f>IF(RESPUESTAS!R25=AFIRMACIONES!$H$90,1,0)</f>
        <v>0</v>
      </c>
      <c r="P27" s="54">
        <f>IF(RESPUESTAS!S25=AFIRMACIONES!$I$90,1,0)</f>
        <v>0</v>
      </c>
      <c r="Q27" s="54">
        <f>IF(RESPUESTAS!T25=AFIRMACIONES!$J$90,1,0)</f>
        <v>1</v>
      </c>
      <c r="R27" s="54">
        <f>IF(RESPUESTAS!U25=AFIRMACIONES!$K$90,1,0)</f>
        <v>1</v>
      </c>
      <c r="S27" s="54">
        <f>IF(RESPUESTAS!V25=AFIRMACIONES!$L$90,1,0)</f>
        <v>1</v>
      </c>
      <c r="T27" s="54">
        <f>IF(RESPUESTAS!W25=AFIRMACIONES!$M$90,1,0)</f>
        <v>1</v>
      </c>
      <c r="U27" s="54">
        <f>IF(RESPUESTAS!X25=AFIRMACIONES!$N$90,1,0)</f>
        <v>1</v>
      </c>
      <c r="V27" s="54">
        <f>IF(RESPUESTAS!Y25=AFIRMACIONES!$O$90,1,0)</f>
        <v>0</v>
      </c>
      <c r="W27" s="54">
        <f>IF(RESPUESTAS!Z25=AFIRMACIONES!$P$90,1,0)</f>
        <v>1</v>
      </c>
      <c r="X27" s="54">
        <f>IF(RESPUESTAS!AA25=AFIRMACIONES!$Q$90,1,0)</f>
        <v>0</v>
      </c>
      <c r="Y27" s="54">
        <f>IF(RESPUESTAS!AB25=AFIRMACIONES!$R$90,1,0)</f>
        <v>1</v>
      </c>
      <c r="Z27" s="54">
        <f>IF(RESPUESTAS!AC25=AFIRMACIONES!$S$90,1,0)</f>
        <v>1</v>
      </c>
      <c r="AA27" s="54">
        <f>IF(RESPUESTAS!AD25=AFIRMACIONES!$T$90,1,0)</f>
        <v>0</v>
      </c>
      <c r="AB27" s="54">
        <f>IF(RESPUESTAS!AE25=AFIRMACIONES!$U$90,1,0)</f>
        <v>1</v>
      </c>
      <c r="AC27" s="54">
        <f>IF(RESPUESTAS!AF25=AFIRMACIONES!$V$90,1,0)</f>
        <v>1</v>
      </c>
      <c r="AD27" s="54">
        <f>IF(RESPUESTAS!AG25=AFIRMACIONES!$W$90,1,0)</f>
        <v>0</v>
      </c>
      <c r="AE27" s="54">
        <f>IF(RESPUESTAS!AH25=AFIRMACIONES!$X$90,1,0)</f>
        <v>0</v>
      </c>
      <c r="AF27" s="54">
        <f>IF(RESPUESTAS!AI25=AFIRMACIONES!$Y$90,1,0)</f>
        <v>1</v>
      </c>
      <c r="AG27" s="54">
        <f>IF(RESPUESTAS!AJ25=AFIRMACIONES!$Z$90,1,0)</f>
        <v>1</v>
      </c>
      <c r="AH27" s="54">
        <f>IF(RESPUESTAS!AK25=AFIRMACIONES!$AA$90,1,0)</f>
        <v>1</v>
      </c>
      <c r="AI27" s="54">
        <f>IF(RESPUESTAS!AL25=AFIRMACIONES!$AB$90,1,0)</f>
        <v>1</v>
      </c>
      <c r="AJ27" s="54">
        <f>IF(RESPUESTAS!AM25=AFIRMACIONES!$AC$90,1,0)</f>
        <v>0</v>
      </c>
      <c r="AK27" s="54">
        <f>IF(RESPUESTAS!AN25=AFIRMACIONES!$AD$90,1,0)</f>
        <v>1</v>
      </c>
      <c r="AL27" s="54">
        <f>IF(RESPUESTAS!AO25=AFIRMACIONES!$AE$90,1,0)</f>
        <v>1</v>
      </c>
      <c r="AM27" s="54">
        <f>IF(RESPUESTAS!AP25=AFIRMACIONES!$AF$90,1,0)</f>
        <v>1</v>
      </c>
      <c r="AN27" s="54">
        <f>IF(RESPUESTAS!AQ25=AFIRMACIONES!$AG$90,1,0)</f>
        <v>0</v>
      </c>
      <c r="AO27" s="54">
        <f>IF(RESPUESTAS!AR25=AFIRMACIONES!$AH$90,1,0)</f>
        <v>1</v>
      </c>
      <c r="AP27" s="54">
        <f>IF(RESPUESTAS!AS25=AFIRMACIONES!$AI$90,1,0)</f>
        <v>1</v>
      </c>
      <c r="AQ27" s="54">
        <f>IF(RESPUESTAS!AT25=AFIRMACIONES!$AJ$90,1,0)</f>
        <v>1</v>
      </c>
      <c r="AR27" s="54">
        <f>IF(RESPUESTAS!AU25=AFIRMACIONES!$AK$90,1,0)</f>
        <v>1</v>
      </c>
      <c r="AS27" s="54">
        <f>IF(RESPUESTAS!AV25=AFIRMACIONES!$AL$90,1,0)</f>
        <v>1</v>
      </c>
      <c r="AT27" s="54">
        <f>IF(RESPUESTAS!AW25=AFIRMACIONES!$AM$90,1,0)</f>
        <v>1</v>
      </c>
      <c r="AU27" s="98">
        <f>IF(RESPUESTAS!AX25=AFIRMACIONES!$AN$90,1,0)</f>
        <v>1</v>
      </c>
      <c r="AV27" s="98">
        <f>IF(RESPUESTAS!AY25=AFIRMACIONES!$AO$90,1,0)</f>
        <v>1</v>
      </c>
      <c r="AW27" s="98">
        <f>IF(RESPUESTAS!AZ25=AFIRMACIONES!$AP$90,1,0)</f>
        <v>1</v>
      </c>
      <c r="AX27" s="98">
        <f>IF(RESPUESTAS!BA25=AFIRMACIONES!$AQ$90,1,0)</f>
        <v>0</v>
      </c>
      <c r="AY27" s="98">
        <f>IF(RESPUESTAS!BB25=AFIRMACIONES!$AR$90,1,0)</f>
        <v>1</v>
      </c>
      <c r="AZ27" s="98">
        <f>IF(RESPUESTAS!BC25=AFIRMACIONES!$AS$90,1,0)</f>
        <v>0</v>
      </c>
      <c r="BA27" s="98">
        <f>IF(RESPUESTAS!BD25=AFIRMACIONES!$AT$90,1,0)</f>
        <v>0</v>
      </c>
      <c r="BB27" s="98">
        <f>IF(RESPUESTAS!BE25=AFIRMACIONES!$AU$90,1,0)</f>
        <v>0</v>
      </c>
      <c r="BC27" s="98">
        <f>IF(RESPUESTAS!BF25=AFIRMACIONES!$AV$90,1,0)</f>
        <v>0</v>
      </c>
      <c r="BD27" s="98">
        <f>IF(RESPUESTAS!BG25=AFIRMACIONES!$AW$90,1,0)</f>
        <v>0</v>
      </c>
      <c r="BE27" s="98">
        <f>IF(RESPUESTAS!BH25=AFIRMACIONES!$AX$90,1,0)</f>
        <v>1</v>
      </c>
      <c r="BF27" s="98">
        <f>IF(RESPUESTAS!BI25=AFIRMACIONES!$AY$90,1,0)</f>
        <v>1</v>
      </c>
      <c r="BG27" s="98">
        <f>IF(RESPUESTAS!BJ25=AFIRMACIONES!$AZ$90,1,0)</f>
        <v>1</v>
      </c>
      <c r="BH27" s="98">
        <f>IF(RESPUESTAS!BK25=AFIRMACIONES!$BA$90,1,0)</f>
        <v>0</v>
      </c>
      <c r="BI27" s="98">
        <f>IF(RESPUESTAS!BL25=AFIRMACIONES!$BB$90,1,0)</f>
        <v>0</v>
      </c>
      <c r="BJ27" s="98">
        <f>IF(RESPUESTAS!BM25=AFIRMACIONES!$BC$90,1,0)</f>
        <v>1</v>
      </c>
      <c r="BK27" s="98">
        <f>IF(RESPUESTAS!BN25=AFIRMACIONES!$BD$90,1,0)</f>
        <v>0</v>
      </c>
      <c r="BL27" s="98">
        <f>IF(RESPUESTAS!BO25=AFIRMACIONES!$BE$90,1,0)</f>
        <v>0</v>
      </c>
      <c r="BM27" s="98">
        <f>IF(RESPUESTAS!BP25=AFIRMACIONES!$BF$90,1,0)</f>
        <v>0</v>
      </c>
      <c r="BN27" s="98">
        <f>IF(RESPUESTAS!BQ25=AFIRMACIONES!$BG$90,1,0)</f>
        <v>1</v>
      </c>
      <c r="BO27" s="98">
        <f>IF(RESPUESTAS!BR25=AFIRMACIONES!$BH$90,1,0)</f>
        <v>0</v>
      </c>
      <c r="BP27" s="98">
        <f>IF(RESPUESTAS!BS25=AFIRMACIONES!$BI$90,1,0)</f>
        <v>1</v>
      </c>
      <c r="BQ27" s="98">
        <f>IF(RESPUESTAS!BT25=AFIRMACIONES!$BJ$90,1,0)</f>
        <v>0</v>
      </c>
      <c r="BR27" s="98">
        <f>IF(RESPUESTAS!BU25=AFIRMACIONES!$BK$90,1,0)</f>
        <v>1</v>
      </c>
      <c r="BS27" s="98">
        <f>IF(RESPUESTAS!BV25=AFIRMACIONES!$BL$90,1,0)</f>
        <v>0</v>
      </c>
      <c r="BT27" s="98">
        <f>IF(RESPUESTAS!BW25=AFIRMACIONES!$BM$90,1,0)</f>
        <v>1</v>
      </c>
      <c r="BU27" s="98">
        <f>IF(RESPUESTAS!BX25=AFIRMACIONES!$BN$90,1,0)</f>
        <v>1</v>
      </c>
      <c r="BV27" s="98">
        <f>IF(RESPUESTAS!BY25=AFIRMACIONES!$BO$90,1,0)</f>
        <v>0</v>
      </c>
      <c r="BW27" s="98">
        <f>IF(RESPUESTAS!BZ25=AFIRMACIONES!$BP$90,1,0)</f>
        <v>1</v>
      </c>
      <c r="BX27" s="98">
        <f>IF(RESPUESTAS!CA25=AFIRMACIONES!$BQ$90,1,0)</f>
        <v>0</v>
      </c>
      <c r="BY27" s="98">
        <f>IF(RESPUESTAS!CB25=AFIRMACIONES!$BR$90,1,0)</f>
        <v>0</v>
      </c>
      <c r="BZ27" s="98">
        <f>IF(RESPUESTAS!CC25=AFIRMACIONES!$BS$90,1,0)</f>
        <v>1</v>
      </c>
      <c r="CA27" s="98">
        <f>IF(RESPUESTAS!CD25=AFIRMACIONES!$BT$90,1,0)</f>
        <v>0</v>
      </c>
      <c r="CB27" s="98">
        <f>IF(RESPUESTAS!CE25=AFIRMACIONES!$BU$90,1,0)</f>
        <v>1</v>
      </c>
      <c r="CC27" s="98">
        <f>IF(RESPUESTAS!CF25=AFIRMACIONES!$BV$90,1,0)</f>
        <v>1</v>
      </c>
      <c r="CD27" s="98">
        <f>IF(RESPUESTAS!CG25=AFIRMACIONES!$BW$90,1,0)</f>
        <v>1</v>
      </c>
      <c r="CE27" s="98">
        <f>IF(RESPUESTAS!CH25=AFIRMACIONES!$BX$90,1,0)</f>
        <v>1</v>
      </c>
      <c r="CF27" s="98">
        <f>IF(RESPUESTAS!CI25=AFIRMACIONES!$BY$90,1,0)</f>
        <v>1</v>
      </c>
      <c r="CG27" s="98">
        <f>IF(RESPUESTAS!CJ25=AFIRMACIONES!$BZ$90,1,0)</f>
        <v>1</v>
      </c>
      <c r="CH27" s="98">
        <f>IF(RESPUESTAS!CK25=AFIRMACIONES!$CA$90,1,0)</f>
        <v>1</v>
      </c>
      <c r="CI27" s="98">
        <f>IF(RESPUESTAS!CL25=AFIRMACIONES!$CB$90,1,0)</f>
        <v>0</v>
      </c>
      <c r="CJ27" s="98">
        <f>IF(RESPUESTAS!CM25=AFIRMACIONES!$CC$90,1,0)</f>
        <v>1</v>
      </c>
      <c r="CL27" s="43"/>
      <c r="CM27" s="3"/>
    </row>
    <row r="28" spans="1:91" ht="13.5" thickBot="1" x14ac:dyDescent="0.25">
      <c r="A28" s="28" t="s">
        <v>118</v>
      </c>
      <c r="B28" s="33">
        <f>IF(RESPUESTAS!F26=MAESTRO!$B$2,MAESTRO!$A$2,MAESTRO!$A$3)</f>
        <v>2</v>
      </c>
      <c r="C28" s="34">
        <f>RESPUESTAS!E26</f>
        <v>39</v>
      </c>
      <c r="D28" s="34">
        <f>IF(RESPUESTAS!G26=MAESTRO!$B$7,MAESTRO!$A$7,IF(RESPUESTAS!G26=MAESTRO!$B$8,MAESTRO!$A$8,IF(RESPUESTAS!G26=MAESTRO!$B$9,MAESTRO!$A$9,IF(RESPUESTAS!G26=MAESTRO!$B$10,MAESTRO!$A$10,IF(RESPUESTAS!G26=MAESTRO!$B$11,MAESTRO!$A$11,IF(RESPUESTAS!G26=MAESTRO!$B$12,MAESTRO!$A$12,IF(RESPUESTAS!G26=MAESTRO!$B$13,MAESTRO!$A$13,IF(RESPUESTAS!G26=MAESTRO!$B$14,MAESTRO!$A$14))))))))</f>
        <v>5</v>
      </c>
      <c r="E28" s="34">
        <f>IF(RESPUESTAS!H26=MAESTRO!$B$17,MAESTRO!$A$17,IF(RESPUESTAS!H26=MAESTRO!$B$18,MAESTRO!$A$18,IF(RESPUESTAS!H26=MAESTRO!$B$19,MAESTRO!$A$19,IF(RESPUESTAS!H26=MAESTRO!$B$20,MAESTRO!$A$20,IF(RESPUESTAS!H26=MAESTRO!$B$21,MAESTRO!$A$21)))))</f>
        <v>3</v>
      </c>
      <c r="F28" s="34">
        <f>IF(RESPUESTAS!K26=MAESTRO!$B$35,MAESTRO!$A$35,IF(RESPUESTAS!K26=MAESTRO!$B$36,MAESTRO!$A$36,IF(RESPUESTAS!K26=MAESTRO!$B$37,MAESTRO!$A$37)))</f>
        <v>3</v>
      </c>
      <c r="G28" s="34">
        <f>IF(RESPUESTAS!J26=MAESTRO!$B$29,MAESTRO!$A$29,IF(RESPUESTAS!J26=MAESTRO!$B$30,MAESTRO!$A$30,IF(RESPUESTAS!J26=MAESTRO!$B$31,MAESTRO!$A$31,IF(RESPUESTAS!J26=MAESTRO!$B$32,MAESTRO!$A$32))))</f>
        <v>2</v>
      </c>
      <c r="H28" s="53">
        <f>IF(RESPUESTAS!K26=MAESTRO!$B$35,MAESTRO!$A$35,IF(RESPUESTAS!K26=MAESTRO!$B$36,2,3))</f>
        <v>3</v>
      </c>
      <c r="I28" s="54">
        <f>IF(RESPUESTAS!L26=AFIRMACIONES!$B$90,1,0)</f>
        <v>1</v>
      </c>
      <c r="J28" s="54">
        <f>IF(RESPUESTAS!M26=AFIRMACIONES!$C$90,1,0)</f>
        <v>0</v>
      </c>
      <c r="K28" s="54">
        <f>IF(RESPUESTAS!N26=AFIRMACIONES!$D$90,1,0)</f>
        <v>1</v>
      </c>
      <c r="L28" s="54">
        <f>IF(RESPUESTAS!O26=AFIRMACIONES!$E$90,1,0)</f>
        <v>1</v>
      </c>
      <c r="M28" s="54">
        <f>IF(RESPUESTAS!P26=AFIRMACIONES!$F$90,1,0)</f>
        <v>1</v>
      </c>
      <c r="N28" s="54">
        <f>IF(RESPUESTAS!Q26=AFIRMACIONES!$G$90,1,0)</f>
        <v>1</v>
      </c>
      <c r="O28" s="54">
        <f>IF(RESPUESTAS!R26=AFIRMACIONES!$H$90,1,0)</f>
        <v>0</v>
      </c>
      <c r="P28" s="54">
        <f>IF(RESPUESTAS!S26=AFIRMACIONES!$I$90,1,0)</f>
        <v>1</v>
      </c>
      <c r="Q28" s="54">
        <f>IF(RESPUESTAS!T26=AFIRMACIONES!$J$90,1,0)</f>
        <v>1</v>
      </c>
      <c r="R28" s="54">
        <f>IF(RESPUESTAS!U26=AFIRMACIONES!$K$90,1,0)</f>
        <v>1</v>
      </c>
      <c r="S28" s="54">
        <f>IF(RESPUESTAS!V26=AFIRMACIONES!$L$90,1,0)</f>
        <v>1</v>
      </c>
      <c r="T28" s="54">
        <f>IF(RESPUESTAS!W26=AFIRMACIONES!$M$90,1,0)</f>
        <v>1</v>
      </c>
      <c r="U28" s="54">
        <f>IF(RESPUESTAS!X26=AFIRMACIONES!$N$90,1,0)</f>
        <v>0</v>
      </c>
      <c r="V28" s="54">
        <f>IF(RESPUESTAS!Y26=AFIRMACIONES!$O$90,1,0)</f>
        <v>1</v>
      </c>
      <c r="W28" s="54">
        <f>IF(RESPUESTAS!Z26=AFIRMACIONES!$P$90,1,0)</f>
        <v>1</v>
      </c>
      <c r="X28" s="54">
        <f>IF(RESPUESTAS!AA26=AFIRMACIONES!$Q$90,1,0)</f>
        <v>0</v>
      </c>
      <c r="Y28" s="54">
        <f>IF(RESPUESTAS!AB26=AFIRMACIONES!$R$90,1,0)</f>
        <v>1</v>
      </c>
      <c r="Z28" s="54">
        <f>IF(RESPUESTAS!AC26=AFIRMACIONES!$S$90,1,0)</f>
        <v>1</v>
      </c>
      <c r="AA28" s="54">
        <f>IF(RESPUESTAS!AD26=AFIRMACIONES!$T$90,1,0)</f>
        <v>1</v>
      </c>
      <c r="AB28" s="54">
        <f>IF(RESPUESTAS!AE26=AFIRMACIONES!$U$90,1,0)</f>
        <v>0</v>
      </c>
      <c r="AC28" s="54">
        <f>IF(RESPUESTAS!AF26=AFIRMACIONES!$V$90,1,0)</f>
        <v>1</v>
      </c>
      <c r="AD28" s="54">
        <f>IF(RESPUESTAS!AG26=AFIRMACIONES!$W$90,1,0)</f>
        <v>1</v>
      </c>
      <c r="AE28" s="54">
        <f>IF(RESPUESTAS!AH26=AFIRMACIONES!$X$90,1,0)</f>
        <v>1</v>
      </c>
      <c r="AF28" s="54">
        <f>IF(RESPUESTAS!AI26=AFIRMACIONES!$Y$90,1,0)</f>
        <v>1</v>
      </c>
      <c r="AG28" s="54">
        <f>IF(RESPUESTAS!AJ26=AFIRMACIONES!$Z$90,1,0)</f>
        <v>1</v>
      </c>
      <c r="AH28" s="54">
        <f>IF(RESPUESTAS!AK26=AFIRMACIONES!$AA$90,1,0)</f>
        <v>1</v>
      </c>
      <c r="AI28" s="54">
        <f>IF(RESPUESTAS!AL26=AFIRMACIONES!$AB$90,1,0)</f>
        <v>0</v>
      </c>
      <c r="AJ28" s="54">
        <f>IF(RESPUESTAS!AM26=AFIRMACIONES!$AC$90,1,0)</f>
        <v>1</v>
      </c>
      <c r="AK28" s="54">
        <f>IF(RESPUESTAS!AN26=AFIRMACIONES!$AD$90,1,0)</f>
        <v>1</v>
      </c>
      <c r="AL28" s="54">
        <f>IF(RESPUESTAS!AO26=AFIRMACIONES!$AE$90,1,0)</f>
        <v>1</v>
      </c>
      <c r="AM28" s="54">
        <f>IF(RESPUESTAS!AP26=AFIRMACIONES!$AF$90,1,0)</f>
        <v>1</v>
      </c>
      <c r="AN28" s="54">
        <f>IF(RESPUESTAS!AQ26=AFIRMACIONES!$AG$90,1,0)</f>
        <v>0</v>
      </c>
      <c r="AO28" s="54">
        <f>IF(RESPUESTAS!AR26=AFIRMACIONES!$AH$90,1,0)</f>
        <v>1</v>
      </c>
      <c r="AP28" s="54">
        <f>IF(RESPUESTAS!AS26=AFIRMACIONES!$AI$90,1,0)</f>
        <v>0</v>
      </c>
      <c r="AQ28" s="54">
        <f>IF(RESPUESTAS!AT26=AFIRMACIONES!$AJ$90,1,0)</f>
        <v>1</v>
      </c>
      <c r="AR28" s="54">
        <f>IF(RESPUESTAS!AU26=AFIRMACIONES!$AK$90,1,0)</f>
        <v>1</v>
      </c>
      <c r="AS28" s="54">
        <f>IF(RESPUESTAS!AV26=AFIRMACIONES!$AL$90,1,0)</f>
        <v>0</v>
      </c>
      <c r="AT28" s="54">
        <f>IF(RESPUESTAS!AW26=AFIRMACIONES!$AM$90,1,0)</f>
        <v>1</v>
      </c>
      <c r="AU28" s="98">
        <f>IF(RESPUESTAS!AX26=AFIRMACIONES!$AN$90,1,0)</f>
        <v>1</v>
      </c>
      <c r="AV28" s="98">
        <f>IF(RESPUESTAS!AY26=AFIRMACIONES!$AO$90,1,0)</f>
        <v>1</v>
      </c>
      <c r="AW28" s="98">
        <f>IF(RESPUESTAS!AZ26=AFIRMACIONES!$AP$90,1,0)</f>
        <v>1</v>
      </c>
      <c r="AX28" s="98">
        <f>IF(RESPUESTAS!BA26=AFIRMACIONES!$AQ$90,1,0)</f>
        <v>0</v>
      </c>
      <c r="AY28" s="98">
        <f>IF(RESPUESTAS!BB26=AFIRMACIONES!$AR$90,1,0)</f>
        <v>1</v>
      </c>
      <c r="AZ28" s="98">
        <f>IF(RESPUESTAS!BC26=AFIRMACIONES!$AS$90,1,0)</f>
        <v>0</v>
      </c>
      <c r="BA28" s="98">
        <f>IF(RESPUESTAS!BD26=AFIRMACIONES!$AT$90,1,0)</f>
        <v>1</v>
      </c>
      <c r="BB28" s="98">
        <f>IF(RESPUESTAS!BE26=AFIRMACIONES!$AU$90,1,0)</f>
        <v>0</v>
      </c>
      <c r="BC28" s="98">
        <f>IF(RESPUESTAS!BF26=AFIRMACIONES!$AV$90,1,0)</f>
        <v>0</v>
      </c>
      <c r="BD28" s="98">
        <f>IF(RESPUESTAS!BG26=AFIRMACIONES!$AW$90,1,0)</f>
        <v>1</v>
      </c>
      <c r="BE28" s="98">
        <f>IF(RESPUESTAS!BH26=AFIRMACIONES!$AX$90,1,0)</f>
        <v>1</v>
      </c>
      <c r="BF28" s="98">
        <f>IF(RESPUESTAS!BI26=AFIRMACIONES!$AY$90,1,0)</f>
        <v>1</v>
      </c>
      <c r="BG28" s="98">
        <f>IF(RESPUESTAS!BJ26=AFIRMACIONES!$AZ$90,1,0)</f>
        <v>1</v>
      </c>
      <c r="BH28" s="98">
        <f>IF(RESPUESTAS!BK26=AFIRMACIONES!$BA$90,1,0)</f>
        <v>1</v>
      </c>
      <c r="BI28" s="98">
        <f>IF(RESPUESTAS!BL26=AFIRMACIONES!$BB$90,1,0)</f>
        <v>1</v>
      </c>
      <c r="BJ28" s="98">
        <f>IF(RESPUESTAS!BM26=AFIRMACIONES!$BC$90,1,0)</f>
        <v>1</v>
      </c>
      <c r="BK28" s="98">
        <f>IF(RESPUESTAS!BN26=AFIRMACIONES!$BD$90,1,0)</f>
        <v>1</v>
      </c>
      <c r="BL28" s="98">
        <f>IF(RESPUESTAS!BO26=AFIRMACIONES!$BE$90,1,0)</f>
        <v>0</v>
      </c>
      <c r="BM28" s="98">
        <f>IF(RESPUESTAS!BP26=AFIRMACIONES!$BF$90,1,0)</f>
        <v>0</v>
      </c>
      <c r="BN28" s="98">
        <f>IF(RESPUESTAS!BQ26=AFIRMACIONES!$BG$90,1,0)</f>
        <v>1</v>
      </c>
      <c r="BO28" s="98">
        <f>IF(RESPUESTAS!BR26=AFIRMACIONES!$BH$90,1,0)</f>
        <v>1</v>
      </c>
      <c r="BP28" s="98">
        <f>IF(RESPUESTAS!BS26=AFIRMACIONES!$BI$90,1,0)</f>
        <v>1</v>
      </c>
      <c r="BQ28" s="98">
        <f>IF(RESPUESTAS!BT26=AFIRMACIONES!$BJ$90,1,0)</f>
        <v>0</v>
      </c>
      <c r="BR28" s="98">
        <f>IF(RESPUESTAS!BU26=AFIRMACIONES!$BK$90,1,0)</f>
        <v>1</v>
      </c>
      <c r="BS28" s="98">
        <f>IF(RESPUESTAS!BV26=AFIRMACIONES!$BL$90,1,0)</f>
        <v>1</v>
      </c>
      <c r="BT28" s="98">
        <f>IF(RESPUESTAS!BW26=AFIRMACIONES!$BM$90,1,0)</f>
        <v>0</v>
      </c>
      <c r="BU28" s="98">
        <f>IF(RESPUESTAS!BX26=AFIRMACIONES!$BN$90,1,0)</f>
        <v>0</v>
      </c>
      <c r="BV28" s="98">
        <f>IF(RESPUESTAS!BY26=AFIRMACIONES!$BO$90,1,0)</f>
        <v>0</v>
      </c>
      <c r="BW28" s="98">
        <f>IF(RESPUESTAS!BZ26=AFIRMACIONES!$BP$90,1,0)</f>
        <v>1</v>
      </c>
      <c r="BX28" s="98">
        <f>IF(RESPUESTAS!CA26=AFIRMACIONES!$BQ$90,1,0)</f>
        <v>0</v>
      </c>
      <c r="BY28" s="98">
        <f>IF(RESPUESTAS!CB26=AFIRMACIONES!$BR$90,1,0)</f>
        <v>1</v>
      </c>
      <c r="BZ28" s="98">
        <f>IF(RESPUESTAS!CC26=AFIRMACIONES!$BS$90,1,0)</f>
        <v>1</v>
      </c>
      <c r="CA28" s="98">
        <f>IF(RESPUESTAS!CD26=AFIRMACIONES!$BT$90,1,0)</f>
        <v>0</v>
      </c>
      <c r="CB28" s="98">
        <f>IF(RESPUESTAS!CE26=AFIRMACIONES!$BU$90,1,0)</f>
        <v>1</v>
      </c>
      <c r="CC28" s="98">
        <f>IF(RESPUESTAS!CF26=AFIRMACIONES!$BV$90,1,0)</f>
        <v>1</v>
      </c>
      <c r="CD28" s="98">
        <f>IF(RESPUESTAS!CG26=AFIRMACIONES!$BW$90,1,0)</f>
        <v>1</v>
      </c>
      <c r="CE28" s="98">
        <f>IF(RESPUESTAS!CH26=AFIRMACIONES!$BX$90,1,0)</f>
        <v>1</v>
      </c>
      <c r="CF28" s="98">
        <f>IF(RESPUESTAS!CI26=AFIRMACIONES!$BY$90,1,0)</f>
        <v>0</v>
      </c>
      <c r="CG28" s="98">
        <f>IF(RESPUESTAS!CJ26=AFIRMACIONES!$BZ$90,1,0)</f>
        <v>0</v>
      </c>
      <c r="CH28" s="98">
        <f>IF(RESPUESTAS!CK26=AFIRMACIONES!$CA$90,1,0)</f>
        <v>1</v>
      </c>
      <c r="CI28" s="98">
        <f>IF(RESPUESTAS!CL26=AFIRMACIONES!$CB$90,1,0)</f>
        <v>0</v>
      </c>
      <c r="CJ28" s="98">
        <f>IF(RESPUESTAS!CM26=AFIRMACIONES!$CC$90,1,0)</f>
        <v>1</v>
      </c>
      <c r="CL28" s="43"/>
      <c r="CM28" s="3"/>
    </row>
    <row r="29" spans="1:91" ht="13.5" thickBot="1" x14ac:dyDescent="0.25">
      <c r="A29" s="28" t="s">
        <v>119</v>
      </c>
      <c r="B29" s="33">
        <f>IF(RESPUESTAS!F27=MAESTRO!$B$2,MAESTRO!$A$2,MAESTRO!$A$3)</f>
        <v>2</v>
      </c>
      <c r="C29" s="34">
        <f>RESPUESTAS!E27</f>
        <v>27</v>
      </c>
      <c r="D29" s="34">
        <f>IF(RESPUESTAS!G27=MAESTRO!$B$7,MAESTRO!$A$7,IF(RESPUESTAS!G27=MAESTRO!$B$8,MAESTRO!$A$8,IF(RESPUESTAS!G27=MAESTRO!$B$9,MAESTRO!$A$9,IF(RESPUESTAS!G27=MAESTRO!$B$10,MAESTRO!$A$10,IF(RESPUESTAS!G27=MAESTRO!$B$11,MAESTRO!$A$11,IF(RESPUESTAS!G27=MAESTRO!$B$12,MAESTRO!$A$12,IF(RESPUESTAS!G27=MAESTRO!$B$13,MAESTRO!$A$13,IF(RESPUESTAS!G27=MAESTRO!$B$14,MAESTRO!$A$14))))))))</f>
        <v>7</v>
      </c>
      <c r="E29" s="34">
        <f>IF(RESPUESTAS!H27=MAESTRO!$B$17,MAESTRO!$A$17,IF(RESPUESTAS!H27=MAESTRO!$B$18,MAESTRO!$A$18,IF(RESPUESTAS!H27=MAESTRO!$B$19,MAESTRO!$A$19,IF(RESPUESTAS!H27=MAESTRO!$B$20,MAESTRO!$A$20,IF(RESPUESTAS!H27=MAESTRO!$B$21,MAESTRO!$A$21)))))</f>
        <v>5</v>
      </c>
      <c r="F29" s="34">
        <f>IF(RESPUESTAS!K27=MAESTRO!$B$35,MAESTRO!$A$35,IF(RESPUESTAS!K27=MAESTRO!$B$36,MAESTRO!$A$36,IF(RESPUESTAS!K27=MAESTRO!$B$37,MAESTRO!$A$37)))</f>
        <v>2</v>
      </c>
      <c r="G29" s="34">
        <f>IF(RESPUESTAS!J27=MAESTRO!$B$29,MAESTRO!$A$29,IF(RESPUESTAS!J27=MAESTRO!$B$30,MAESTRO!$A$30,IF(RESPUESTAS!J27=MAESTRO!$B$31,MAESTRO!$A$31,IF(RESPUESTAS!J27=MAESTRO!$B$32,MAESTRO!$A$32))))</f>
        <v>2</v>
      </c>
      <c r="H29" s="53">
        <f>IF(RESPUESTAS!K27=MAESTRO!$B$35,MAESTRO!$A$35,IF(RESPUESTAS!K27=MAESTRO!$B$36,2,3))</f>
        <v>2</v>
      </c>
      <c r="I29" s="54">
        <f>IF(RESPUESTAS!L27=AFIRMACIONES!$B$90,1,0)</f>
        <v>0</v>
      </c>
      <c r="J29" s="54">
        <f>IF(RESPUESTAS!M27=AFIRMACIONES!$C$90,1,0)</f>
        <v>1</v>
      </c>
      <c r="K29" s="54">
        <f>IF(RESPUESTAS!N27=AFIRMACIONES!$D$90,1,0)</f>
        <v>1</v>
      </c>
      <c r="L29" s="54">
        <f>IF(RESPUESTAS!O27=AFIRMACIONES!$E$90,1,0)</f>
        <v>1</v>
      </c>
      <c r="M29" s="54">
        <f>IF(RESPUESTAS!P27=AFIRMACIONES!$F$90,1,0)</f>
        <v>0</v>
      </c>
      <c r="N29" s="54">
        <f>IF(RESPUESTAS!Q27=AFIRMACIONES!$G$90,1,0)</f>
        <v>1</v>
      </c>
      <c r="O29" s="54">
        <f>IF(RESPUESTAS!R27=AFIRMACIONES!$H$90,1,0)</f>
        <v>1</v>
      </c>
      <c r="P29" s="54">
        <f>IF(RESPUESTAS!S27=AFIRMACIONES!$I$90,1,0)</f>
        <v>0</v>
      </c>
      <c r="Q29" s="54">
        <f>IF(RESPUESTAS!T27=AFIRMACIONES!$J$90,1,0)</f>
        <v>0</v>
      </c>
      <c r="R29" s="54">
        <f>IF(RESPUESTAS!U27=AFIRMACIONES!$K$90,1,0)</f>
        <v>1</v>
      </c>
      <c r="S29" s="54">
        <f>IF(RESPUESTAS!V27=AFIRMACIONES!$L$90,1,0)</f>
        <v>1</v>
      </c>
      <c r="T29" s="54">
        <f>IF(RESPUESTAS!W27=AFIRMACIONES!$M$90,1,0)</f>
        <v>1</v>
      </c>
      <c r="U29" s="54">
        <f>IF(RESPUESTAS!X27=AFIRMACIONES!$N$90,1,0)</f>
        <v>0</v>
      </c>
      <c r="V29" s="54">
        <f>IF(RESPUESTAS!Y27=AFIRMACIONES!$O$90,1,0)</f>
        <v>1</v>
      </c>
      <c r="W29" s="54">
        <f>IF(RESPUESTAS!Z27=AFIRMACIONES!$P$90,1,0)</f>
        <v>1</v>
      </c>
      <c r="X29" s="54">
        <f>IF(RESPUESTAS!AA27=AFIRMACIONES!$Q$90,1,0)</f>
        <v>0</v>
      </c>
      <c r="Y29" s="54">
        <f>IF(RESPUESTAS!AB27=AFIRMACIONES!$R$90,1,0)</f>
        <v>1</v>
      </c>
      <c r="Z29" s="54">
        <f>IF(RESPUESTAS!AC27=AFIRMACIONES!$S$90,1,0)</f>
        <v>0</v>
      </c>
      <c r="AA29" s="54">
        <f>IF(RESPUESTAS!AD27=AFIRMACIONES!$T$90,1,0)</f>
        <v>1</v>
      </c>
      <c r="AB29" s="54">
        <f>IF(RESPUESTAS!AE27=AFIRMACIONES!$U$90,1,0)</f>
        <v>0</v>
      </c>
      <c r="AC29" s="54">
        <f>IF(RESPUESTAS!AF27=AFIRMACIONES!$V$90,1,0)</f>
        <v>1</v>
      </c>
      <c r="AD29" s="54">
        <f>IF(RESPUESTAS!AG27=AFIRMACIONES!$W$90,1,0)</f>
        <v>1</v>
      </c>
      <c r="AE29" s="54">
        <f>IF(RESPUESTAS!AH27=AFIRMACIONES!$X$90,1,0)</f>
        <v>1</v>
      </c>
      <c r="AF29" s="54">
        <f>IF(RESPUESTAS!AI27=AFIRMACIONES!$Y$90,1,0)</f>
        <v>1</v>
      </c>
      <c r="AG29" s="54">
        <f>IF(RESPUESTAS!AJ27=AFIRMACIONES!$Z$90,1,0)</f>
        <v>1</v>
      </c>
      <c r="AH29" s="54">
        <f>IF(RESPUESTAS!AK27=AFIRMACIONES!$AA$90,1,0)</f>
        <v>1</v>
      </c>
      <c r="AI29" s="54">
        <f>IF(RESPUESTAS!AL27=AFIRMACIONES!$AB$90,1,0)</f>
        <v>0</v>
      </c>
      <c r="AJ29" s="54">
        <f>IF(RESPUESTAS!AM27=AFIRMACIONES!$AC$90,1,0)</f>
        <v>1</v>
      </c>
      <c r="AK29" s="54">
        <f>IF(RESPUESTAS!AN27=AFIRMACIONES!$AD$90,1,0)</f>
        <v>1</v>
      </c>
      <c r="AL29" s="54">
        <f>IF(RESPUESTAS!AO27=AFIRMACIONES!$AE$90,1,0)</f>
        <v>1</v>
      </c>
      <c r="AM29" s="54">
        <f>IF(RESPUESTAS!AP27=AFIRMACIONES!$AF$90,1,0)</f>
        <v>1</v>
      </c>
      <c r="AN29" s="54">
        <f>IF(RESPUESTAS!AQ27=AFIRMACIONES!$AG$90,1,0)</f>
        <v>1</v>
      </c>
      <c r="AO29" s="54">
        <f>IF(RESPUESTAS!AR27=AFIRMACIONES!$AH$90,1,0)</f>
        <v>1</v>
      </c>
      <c r="AP29" s="54">
        <f>IF(RESPUESTAS!AS27=AFIRMACIONES!$AI$90,1,0)</f>
        <v>0</v>
      </c>
      <c r="AQ29" s="54">
        <f>IF(RESPUESTAS!AT27=AFIRMACIONES!$AJ$90,1,0)</f>
        <v>1</v>
      </c>
      <c r="AR29" s="54">
        <f>IF(RESPUESTAS!AU27=AFIRMACIONES!$AK$90,1,0)</f>
        <v>1</v>
      </c>
      <c r="AS29" s="54">
        <f>IF(RESPUESTAS!AV27=AFIRMACIONES!$AL$90,1,0)</f>
        <v>1</v>
      </c>
      <c r="AT29" s="54">
        <f>IF(RESPUESTAS!AW27=AFIRMACIONES!$AM$90,1,0)</f>
        <v>0</v>
      </c>
      <c r="AU29" s="98">
        <f>IF(RESPUESTAS!AX27=AFIRMACIONES!$AN$90,1,0)</f>
        <v>0</v>
      </c>
      <c r="AV29" s="98">
        <f>IF(RESPUESTAS!AY27=AFIRMACIONES!$AO$90,1,0)</f>
        <v>1</v>
      </c>
      <c r="AW29" s="98">
        <f>IF(RESPUESTAS!AZ27=AFIRMACIONES!$AP$90,1,0)</f>
        <v>1</v>
      </c>
      <c r="AX29" s="98">
        <f>IF(RESPUESTAS!BA27=AFIRMACIONES!$AQ$90,1,0)</f>
        <v>0</v>
      </c>
      <c r="AY29" s="98">
        <f>IF(RESPUESTAS!BB27=AFIRMACIONES!$AR$90,1,0)</f>
        <v>1</v>
      </c>
      <c r="AZ29" s="98">
        <f>IF(RESPUESTAS!BC27=AFIRMACIONES!$AS$90,1,0)</f>
        <v>1</v>
      </c>
      <c r="BA29" s="98">
        <f>IF(RESPUESTAS!BD27=AFIRMACIONES!$AT$90,1,0)</f>
        <v>0</v>
      </c>
      <c r="BB29" s="98">
        <f>IF(RESPUESTAS!BE27=AFIRMACIONES!$AU$90,1,0)</f>
        <v>0</v>
      </c>
      <c r="BC29" s="98">
        <f>IF(RESPUESTAS!BF27=AFIRMACIONES!$AV$90,1,0)</f>
        <v>0</v>
      </c>
      <c r="BD29" s="98">
        <f>IF(RESPUESTAS!BG27=AFIRMACIONES!$AW$90,1,0)</f>
        <v>1</v>
      </c>
      <c r="BE29" s="98">
        <f>IF(RESPUESTAS!BH27=AFIRMACIONES!$AX$90,1,0)</f>
        <v>1</v>
      </c>
      <c r="BF29" s="98">
        <f>IF(RESPUESTAS!BI27=AFIRMACIONES!$AY$90,1,0)</f>
        <v>0</v>
      </c>
      <c r="BG29" s="98">
        <f>IF(RESPUESTAS!BJ27=AFIRMACIONES!$AZ$90,1,0)</f>
        <v>1</v>
      </c>
      <c r="BH29" s="98">
        <f>IF(RESPUESTAS!BK27=AFIRMACIONES!$BA$90,1,0)</f>
        <v>1</v>
      </c>
      <c r="BI29" s="98">
        <f>IF(RESPUESTAS!BL27=AFIRMACIONES!$BB$90,1,0)</f>
        <v>1</v>
      </c>
      <c r="BJ29" s="98">
        <f>IF(RESPUESTAS!BM27=AFIRMACIONES!$BC$90,1,0)</f>
        <v>1</v>
      </c>
      <c r="BK29" s="98">
        <f>IF(RESPUESTAS!BN27=AFIRMACIONES!$BD$90,1,0)</f>
        <v>1</v>
      </c>
      <c r="BL29" s="98">
        <f>IF(RESPUESTAS!BO27=AFIRMACIONES!$BE$90,1,0)</f>
        <v>0</v>
      </c>
      <c r="BM29" s="98">
        <f>IF(RESPUESTAS!BP27=AFIRMACIONES!$BF$90,1,0)</f>
        <v>0</v>
      </c>
      <c r="BN29" s="98">
        <f>IF(RESPUESTAS!BQ27=AFIRMACIONES!$BG$90,1,0)</f>
        <v>1</v>
      </c>
      <c r="BO29" s="98">
        <f>IF(RESPUESTAS!BR27=AFIRMACIONES!$BH$90,1,0)</f>
        <v>1</v>
      </c>
      <c r="BP29" s="98">
        <f>IF(RESPUESTAS!BS27=AFIRMACIONES!$BI$90,1,0)</f>
        <v>1</v>
      </c>
      <c r="BQ29" s="98">
        <f>IF(RESPUESTAS!BT27=AFIRMACIONES!$BJ$90,1,0)</f>
        <v>1</v>
      </c>
      <c r="BR29" s="98">
        <f>IF(RESPUESTAS!BU27=AFIRMACIONES!$BK$90,1,0)</f>
        <v>1</v>
      </c>
      <c r="BS29" s="98">
        <f>IF(RESPUESTAS!BV27=AFIRMACIONES!$BL$90,1,0)</f>
        <v>1</v>
      </c>
      <c r="BT29" s="98">
        <f>IF(RESPUESTAS!BW27=AFIRMACIONES!$BM$90,1,0)</f>
        <v>0</v>
      </c>
      <c r="BU29" s="98">
        <f>IF(RESPUESTAS!BX27=AFIRMACIONES!$BN$90,1,0)</f>
        <v>1</v>
      </c>
      <c r="BV29" s="98">
        <f>IF(RESPUESTAS!BY27=AFIRMACIONES!$BO$90,1,0)</f>
        <v>1</v>
      </c>
      <c r="BW29" s="98">
        <f>IF(RESPUESTAS!BZ27=AFIRMACIONES!$BP$90,1,0)</f>
        <v>1</v>
      </c>
      <c r="BX29" s="98">
        <f>IF(RESPUESTAS!CA27=AFIRMACIONES!$BQ$90,1,0)</f>
        <v>0</v>
      </c>
      <c r="BY29" s="98">
        <f>IF(RESPUESTAS!CB27=AFIRMACIONES!$BR$90,1,0)</f>
        <v>1</v>
      </c>
      <c r="BZ29" s="98">
        <f>IF(RESPUESTAS!CC27=AFIRMACIONES!$BS$90,1,0)</f>
        <v>1</v>
      </c>
      <c r="CA29" s="98">
        <f>IF(RESPUESTAS!CD27=AFIRMACIONES!$BT$90,1,0)</f>
        <v>1</v>
      </c>
      <c r="CB29" s="98">
        <f>IF(RESPUESTAS!CE27=AFIRMACIONES!$BU$90,1,0)</f>
        <v>1</v>
      </c>
      <c r="CC29" s="98">
        <f>IF(RESPUESTAS!CF27=AFIRMACIONES!$BV$90,1,0)</f>
        <v>1</v>
      </c>
      <c r="CD29" s="98">
        <f>IF(RESPUESTAS!CG27=AFIRMACIONES!$BW$90,1,0)</f>
        <v>1</v>
      </c>
      <c r="CE29" s="98">
        <f>IF(RESPUESTAS!CH27=AFIRMACIONES!$BX$90,1,0)</f>
        <v>1</v>
      </c>
      <c r="CF29" s="98">
        <f>IF(RESPUESTAS!CI27=AFIRMACIONES!$BY$90,1,0)</f>
        <v>1</v>
      </c>
      <c r="CG29" s="98">
        <f>IF(RESPUESTAS!CJ27=AFIRMACIONES!$BZ$90,1,0)</f>
        <v>1</v>
      </c>
      <c r="CH29" s="98">
        <f>IF(RESPUESTAS!CK27=AFIRMACIONES!$CA$90,1,0)</f>
        <v>1</v>
      </c>
      <c r="CI29" s="98">
        <f>IF(RESPUESTAS!CL27=AFIRMACIONES!$CB$90,1,0)</f>
        <v>1</v>
      </c>
      <c r="CJ29" s="98">
        <f>IF(RESPUESTAS!CM27=AFIRMACIONES!$CC$90,1,0)</f>
        <v>1</v>
      </c>
      <c r="CL29" s="43"/>
      <c r="CM29" s="3"/>
    </row>
    <row r="30" spans="1:91" ht="13.5" thickBot="1" x14ac:dyDescent="0.25">
      <c r="A30" s="28" t="s">
        <v>120</v>
      </c>
      <c r="B30" s="33">
        <f>IF(RESPUESTAS!F28=MAESTRO!$B$2,MAESTRO!$A$2,MAESTRO!$A$3)</f>
        <v>2</v>
      </c>
      <c r="C30" s="34">
        <f>RESPUESTAS!E28</f>
        <v>45</v>
      </c>
      <c r="D30" s="34">
        <f>IF(RESPUESTAS!G28=MAESTRO!$B$7,MAESTRO!$A$7,IF(RESPUESTAS!G28=MAESTRO!$B$8,MAESTRO!$A$8,IF(RESPUESTAS!G28=MAESTRO!$B$9,MAESTRO!$A$9,IF(RESPUESTAS!G28=MAESTRO!$B$10,MAESTRO!$A$10,IF(RESPUESTAS!G28=MAESTRO!$B$11,MAESTRO!$A$11,IF(RESPUESTAS!G28=MAESTRO!$B$12,MAESTRO!$A$12,IF(RESPUESTAS!G28=MAESTRO!$B$13,MAESTRO!$A$13,IF(RESPUESTAS!G28=MAESTRO!$B$14,MAESTRO!$A$14))))))))</f>
        <v>8</v>
      </c>
      <c r="E30" s="34">
        <f>IF(RESPUESTAS!H28=MAESTRO!$B$17,MAESTRO!$A$17,IF(RESPUESTAS!H28=MAESTRO!$B$18,MAESTRO!$A$18,IF(RESPUESTAS!H28=MAESTRO!$B$19,MAESTRO!$A$19,IF(RESPUESTAS!H28=MAESTRO!$B$20,MAESTRO!$A$20,IF(RESPUESTAS!H28=MAESTRO!$B$21,MAESTRO!$A$21)))))</f>
        <v>1</v>
      </c>
      <c r="F30" s="34">
        <f>IF(RESPUESTAS!K28=MAESTRO!$B$35,MAESTRO!$A$35,IF(RESPUESTAS!K28=MAESTRO!$B$36,MAESTRO!$A$36,IF(RESPUESTAS!K28=MAESTRO!$B$37,MAESTRO!$A$37)))</f>
        <v>2</v>
      </c>
      <c r="G30" s="34">
        <f>IF(RESPUESTAS!J28=MAESTRO!$B$29,MAESTRO!$A$29,IF(RESPUESTAS!J28=MAESTRO!$B$30,MAESTRO!$A$30,IF(RESPUESTAS!J28=MAESTRO!$B$31,MAESTRO!$A$31,IF(RESPUESTAS!J28=MAESTRO!$B$32,MAESTRO!$A$32))))</f>
        <v>1</v>
      </c>
      <c r="H30" s="53">
        <f>IF(RESPUESTAS!K28=MAESTRO!$B$35,MAESTRO!$A$35,IF(RESPUESTAS!K28=MAESTRO!$B$36,2,3))</f>
        <v>2</v>
      </c>
      <c r="I30" s="54">
        <f>IF(RESPUESTAS!L28=AFIRMACIONES!$B$90,1,0)</f>
        <v>1</v>
      </c>
      <c r="J30" s="54">
        <f>IF(RESPUESTAS!M28=AFIRMACIONES!$C$90,1,0)</f>
        <v>1</v>
      </c>
      <c r="K30" s="54">
        <f>IF(RESPUESTAS!N28=AFIRMACIONES!$D$90,1,0)</f>
        <v>1</v>
      </c>
      <c r="L30" s="54">
        <f>IF(RESPUESTAS!O28=AFIRMACIONES!$E$90,1,0)</f>
        <v>0</v>
      </c>
      <c r="M30" s="54">
        <f>IF(RESPUESTAS!P28=AFIRMACIONES!$F$90,1,0)</f>
        <v>1</v>
      </c>
      <c r="N30" s="54">
        <f>IF(RESPUESTAS!Q28=AFIRMACIONES!$G$90,1,0)</f>
        <v>1</v>
      </c>
      <c r="O30" s="54">
        <f>IF(RESPUESTAS!R28=AFIRMACIONES!$H$90,1,0)</f>
        <v>1</v>
      </c>
      <c r="P30" s="54">
        <f>IF(RESPUESTAS!S28=AFIRMACIONES!$I$90,1,0)</f>
        <v>1</v>
      </c>
      <c r="Q30" s="54">
        <f>IF(RESPUESTAS!T28=AFIRMACIONES!$J$90,1,0)</f>
        <v>1</v>
      </c>
      <c r="R30" s="54">
        <f>IF(RESPUESTAS!U28=AFIRMACIONES!$K$90,1,0)</f>
        <v>1</v>
      </c>
      <c r="S30" s="54">
        <f>IF(RESPUESTAS!V28=AFIRMACIONES!$L$90,1,0)</f>
        <v>1</v>
      </c>
      <c r="T30" s="54">
        <f>IF(RESPUESTAS!W28=AFIRMACIONES!$M$90,1,0)</f>
        <v>1</v>
      </c>
      <c r="U30" s="54">
        <f>IF(RESPUESTAS!X28=AFIRMACIONES!$N$90,1,0)</f>
        <v>1</v>
      </c>
      <c r="V30" s="54">
        <f>IF(RESPUESTAS!Y28=AFIRMACIONES!$O$90,1,0)</f>
        <v>1</v>
      </c>
      <c r="W30" s="54">
        <f>IF(RESPUESTAS!Z28=AFIRMACIONES!$P$90,1,0)</f>
        <v>1</v>
      </c>
      <c r="X30" s="54">
        <f>IF(RESPUESTAS!AA28=AFIRMACIONES!$Q$90,1,0)</f>
        <v>1</v>
      </c>
      <c r="Y30" s="54">
        <f>IF(RESPUESTAS!AB28=AFIRMACIONES!$R$90,1,0)</f>
        <v>1</v>
      </c>
      <c r="Z30" s="54">
        <f>IF(RESPUESTAS!AC28=AFIRMACIONES!$S$90,1,0)</f>
        <v>1</v>
      </c>
      <c r="AA30" s="54">
        <f>IF(RESPUESTAS!AD28=AFIRMACIONES!$T$90,1,0)</f>
        <v>1</v>
      </c>
      <c r="AB30" s="54">
        <f>IF(RESPUESTAS!AE28=AFIRMACIONES!$U$90,1,0)</f>
        <v>1</v>
      </c>
      <c r="AC30" s="54">
        <f>IF(RESPUESTAS!AF28=AFIRMACIONES!$V$90,1,0)</f>
        <v>1</v>
      </c>
      <c r="AD30" s="54">
        <f>IF(RESPUESTAS!AG28=AFIRMACIONES!$W$90,1,0)</f>
        <v>1</v>
      </c>
      <c r="AE30" s="54">
        <f>IF(RESPUESTAS!AH28=AFIRMACIONES!$X$90,1,0)</f>
        <v>1</v>
      </c>
      <c r="AF30" s="54">
        <f>IF(RESPUESTAS!AI28=AFIRMACIONES!$Y$90,1,0)</f>
        <v>1</v>
      </c>
      <c r="AG30" s="54">
        <f>IF(RESPUESTAS!AJ28=AFIRMACIONES!$Z$90,1,0)</f>
        <v>0</v>
      </c>
      <c r="AH30" s="54">
        <f>IF(RESPUESTAS!AK28=AFIRMACIONES!$AA$90,1,0)</f>
        <v>1</v>
      </c>
      <c r="AI30" s="54">
        <f>IF(RESPUESTAS!AL28=AFIRMACIONES!$AB$90,1,0)</f>
        <v>1</v>
      </c>
      <c r="AJ30" s="54">
        <f>IF(RESPUESTAS!AM28=AFIRMACIONES!$AC$90,1,0)</f>
        <v>1</v>
      </c>
      <c r="AK30" s="54">
        <f>IF(RESPUESTAS!AN28=AFIRMACIONES!$AD$90,1,0)</f>
        <v>1</v>
      </c>
      <c r="AL30" s="54">
        <f>IF(RESPUESTAS!AO28=AFIRMACIONES!$AE$90,1,0)</f>
        <v>0</v>
      </c>
      <c r="AM30" s="54">
        <f>IF(RESPUESTAS!AP28=AFIRMACIONES!$AF$90,1,0)</f>
        <v>1</v>
      </c>
      <c r="AN30" s="54">
        <f>IF(RESPUESTAS!AQ28=AFIRMACIONES!$AG$90,1,0)</f>
        <v>1</v>
      </c>
      <c r="AO30" s="54">
        <f>IF(RESPUESTAS!AR28=AFIRMACIONES!$AH$90,1,0)</f>
        <v>1</v>
      </c>
      <c r="AP30" s="54">
        <f>IF(RESPUESTAS!AS28=AFIRMACIONES!$AI$90,1,0)</f>
        <v>0</v>
      </c>
      <c r="AQ30" s="54">
        <f>IF(RESPUESTAS!AT28=AFIRMACIONES!$AJ$90,1,0)</f>
        <v>1</v>
      </c>
      <c r="AR30" s="54">
        <f>IF(RESPUESTAS!AU28=AFIRMACIONES!$AK$90,1,0)</f>
        <v>1</v>
      </c>
      <c r="AS30" s="54">
        <f>IF(RESPUESTAS!AV28=AFIRMACIONES!$AL$90,1,0)</f>
        <v>1</v>
      </c>
      <c r="AT30" s="54">
        <f>IF(RESPUESTAS!AW28=AFIRMACIONES!$AM$90,1,0)</f>
        <v>0</v>
      </c>
      <c r="AU30" s="98">
        <f>IF(RESPUESTAS!AX28=AFIRMACIONES!$AN$90,1,0)</f>
        <v>0</v>
      </c>
      <c r="AV30" s="98">
        <f>IF(RESPUESTAS!AY28=AFIRMACIONES!$AO$90,1,0)</f>
        <v>1</v>
      </c>
      <c r="AW30" s="98">
        <f>IF(RESPUESTAS!AZ28=AFIRMACIONES!$AP$90,1,0)</f>
        <v>1</v>
      </c>
      <c r="AX30" s="98">
        <f>IF(RESPUESTAS!BA28=AFIRMACIONES!$AQ$90,1,0)</f>
        <v>1</v>
      </c>
      <c r="AY30" s="98">
        <f>IF(RESPUESTAS!BB28=AFIRMACIONES!$AR$90,1,0)</f>
        <v>0</v>
      </c>
      <c r="AZ30" s="98">
        <f>IF(RESPUESTAS!BC28=AFIRMACIONES!$AS$90,1,0)</f>
        <v>0</v>
      </c>
      <c r="BA30" s="98">
        <f>IF(RESPUESTAS!BD28=AFIRMACIONES!$AT$90,1,0)</f>
        <v>1</v>
      </c>
      <c r="BB30" s="98">
        <f>IF(RESPUESTAS!BE28=AFIRMACIONES!$AU$90,1,0)</f>
        <v>1</v>
      </c>
      <c r="BC30" s="98">
        <f>IF(RESPUESTAS!BF28=AFIRMACIONES!$AV$90,1,0)</f>
        <v>1</v>
      </c>
      <c r="BD30" s="98">
        <f>IF(RESPUESTAS!BG28=AFIRMACIONES!$AW$90,1,0)</f>
        <v>0</v>
      </c>
      <c r="BE30" s="98">
        <f>IF(RESPUESTAS!BH28=AFIRMACIONES!$AX$90,1,0)</f>
        <v>0</v>
      </c>
      <c r="BF30" s="98">
        <f>IF(RESPUESTAS!BI28=AFIRMACIONES!$AY$90,1,0)</f>
        <v>1</v>
      </c>
      <c r="BG30" s="98">
        <f>IF(RESPUESTAS!BJ28=AFIRMACIONES!$AZ$90,1,0)</f>
        <v>1</v>
      </c>
      <c r="BH30" s="98">
        <f>IF(RESPUESTAS!BK28=AFIRMACIONES!$BA$90,1,0)</f>
        <v>1</v>
      </c>
      <c r="BI30" s="98">
        <f>IF(RESPUESTAS!BL28=AFIRMACIONES!$BB$90,1,0)</f>
        <v>0</v>
      </c>
      <c r="BJ30" s="98">
        <f>IF(RESPUESTAS!BM28=AFIRMACIONES!$BC$90,1,0)</f>
        <v>1</v>
      </c>
      <c r="BK30" s="98">
        <f>IF(RESPUESTAS!BN28=AFIRMACIONES!$BD$90,1,0)</f>
        <v>0</v>
      </c>
      <c r="BL30" s="98">
        <f>IF(RESPUESTAS!BO28=AFIRMACIONES!$BE$90,1,0)</f>
        <v>0</v>
      </c>
      <c r="BM30" s="98">
        <f>IF(RESPUESTAS!BP28=AFIRMACIONES!$BF$90,1,0)</f>
        <v>0</v>
      </c>
      <c r="BN30" s="98">
        <f>IF(RESPUESTAS!BQ28=AFIRMACIONES!$BG$90,1,0)</f>
        <v>1</v>
      </c>
      <c r="BO30" s="98">
        <f>IF(RESPUESTAS!BR28=AFIRMACIONES!$BH$90,1,0)</f>
        <v>0</v>
      </c>
      <c r="BP30" s="98">
        <f>IF(RESPUESTAS!BS28=AFIRMACIONES!$BI$90,1,0)</f>
        <v>1</v>
      </c>
      <c r="BQ30" s="98">
        <f>IF(RESPUESTAS!BT28=AFIRMACIONES!$BJ$90,1,0)</f>
        <v>1</v>
      </c>
      <c r="BR30" s="98">
        <f>IF(RESPUESTAS!BU28=AFIRMACIONES!$BK$90,1,0)</f>
        <v>1</v>
      </c>
      <c r="BS30" s="98">
        <f>IF(RESPUESTAS!BV28=AFIRMACIONES!$BL$90,1,0)</f>
        <v>0</v>
      </c>
      <c r="BT30" s="98">
        <f>IF(RESPUESTAS!BW28=AFIRMACIONES!$BM$90,1,0)</f>
        <v>0</v>
      </c>
      <c r="BU30" s="98">
        <f>IF(RESPUESTAS!BX28=AFIRMACIONES!$BN$90,1,0)</f>
        <v>0</v>
      </c>
      <c r="BV30" s="98">
        <f>IF(RESPUESTAS!BY28=AFIRMACIONES!$BO$90,1,0)</f>
        <v>1</v>
      </c>
      <c r="BW30" s="98">
        <f>IF(RESPUESTAS!BZ28=AFIRMACIONES!$BP$90,1,0)</f>
        <v>0</v>
      </c>
      <c r="BX30" s="98">
        <f>IF(RESPUESTAS!CA28=AFIRMACIONES!$BQ$90,1,0)</f>
        <v>1</v>
      </c>
      <c r="BY30" s="98">
        <f>IF(RESPUESTAS!CB28=AFIRMACIONES!$BR$90,1,0)</f>
        <v>0</v>
      </c>
      <c r="BZ30" s="98">
        <f>IF(RESPUESTAS!CC28=AFIRMACIONES!$BS$90,1,0)</f>
        <v>0</v>
      </c>
      <c r="CA30" s="98">
        <f>IF(RESPUESTAS!CD28=AFIRMACIONES!$BT$90,1,0)</f>
        <v>0</v>
      </c>
      <c r="CB30" s="98">
        <f>IF(RESPUESTAS!CE28=AFIRMACIONES!$BU$90,1,0)</f>
        <v>0</v>
      </c>
      <c r="CC30" s="98">
        <f>IF(RESPUESTAS!CF28=AFIRMACIONES!$BV$90,1,0)</f>
        <v>0</v>
      </c>
      <c r="CD30" s="98">
        <f>IF(RESPUESTAS!CG28=AFIRMACIONES!$BW$90,1,0)</f>
        <v>0</v>
      </c>
      <c r="CE30" s="98">
        <f>IF(RESPUESTAS!CH28=AFIRMACIONES!$BX$90,1,0)</f>
        <v>1</v>
      </c>
      <c r="CF30" s="98">
        <f>IF(RESPUESTAS!CI28=AFIRMACIONES!$BY$90,1,0)</f>
        <v>1</v>
      </c>
      <c r="CG30" s="98">
        <f>IF(RESPUESTAS!CJ28=AFIRMACIONES!$BZ$90,1,0)</f>
        <v>0</v>
      </c>
      <c r="CH30" s="98">
        <f>IF(RESPUESTAS!CK28=AFIRMACIONES!$CA$90,1,0)</f>
        <v>1</v>
      </c>
      <c r="CI30" s="98">
        <f>IF(RESPUESTAS!CL28=AFIRMACIONES!$CB$90,1,0)</f>
        <v>1</v>
      </c>
      <c r="CJ30" s="98">
        <f>IF(RESPUESTAS!CM28=AFIRMACIONES!$CC$90,1,0)</f>
        <v>1</v>
      </c>
      <c r="CL30" s="43"/>
      <c r="CM30" s="3"/>
    </row>
    <row r="31" spans="1:91" ht="13.5" thickBot="1" x14ac:dyDescent="0.25">
      <c r="A31" s="28" t="s">
        <v>121</v>
      </c>
      <c r="B31" s="33">
        <f>IF(RESPUESTAS!F29=MAESTRO!$B$2,MAESTRO!$A$2,MAESTRO!$A$3)</f>
        <v>2</v>
      </c>
      <c r="C31" s="34">
        <f>RESPUESTAS!E29</f>
        <v>28</v>
      </c>
      <c r="D31" s="34">
        <f>IF(RESPUESTAS!G29=MAESTRO!$B$7,MAESTRO!$A$7,IF(RESPUESTAS!G29=MAESTRO!$B$8,MAESTRO!$A$8,IF(RESPUESTAS!G29=MAESTRO!$B$9,MAESTRO!$A$9,IF(RESPUESTAS!G29=MAESTRO!$B$10,MAESTRO!$A$10,IF(RESPUESTAS!G29=MAESTRO!$B$11,MAESTRO!$A$11,IF(RESPUESTAS!G29=MAESTRO!$B$12,MAESTRO!$A$12,IF(RESPUESTAS!G29=MAESTRO!$B$13,MAESTRO!$A$13,IF(RESPUESTAS!G29=MAESTRO!$B$14,MAESTRO!$A$14))))))))</f>
        <v>6</v>
      </c>
      <c r="E31" s="34">
        <f>IF(RESPUESTAS!H29=MAESTRO!$B$17,MAESTRO!$A$17,IF(RESPUESTAS!H29=MAESTRO!$B$18,MAESTRO!$A$18,IF(RESPUESTAS!H29=MAESTRO!$B$19,MAESTRO!$A$19,IF(RESPUESTAS!H29=MAESTRO!$B$20,MAESTRO!$A$20,IF(RESPUESTAS!H29=MAESTRO!$B$21,MAESTRO!$A$21)))))</f>
        <v>2</v>
      </c>
      <c r="F31" s="34">
        <f>IF(RESPUESTAS!K29=MAESTRO!$B$35,MAESTRO!$A$35,IF(RESPUESTAS!K29=MAESTRO!$B$36,MAESTRO!$A$36,IF(RESPUESTAS!K29=MAESTRO!$B$37,MAESTRO!$A$37)))</f>
        <v>1</v>
      </c>
      <c r="G31" s="34">
        <f>IF(RESPUESTAS!J29=MAESTRO!$B$29,MAESTRO!$A$29,IF(RESPUESTAS!J29=MAESTRO!$B$30,MAESTRO!$A$30,IF(RESPUESTAS!J29=MAESTRO!$B$31,MAESTRO!$A$31,IF(RESPUESTAS!J29=MAESTRO!$B$32,MAESTRO!$A$32))))</f>
        <v>2</v>
      </c>
      <c r="H31" s="53">
        <f>IF(RESPUESTAS!K29=MAESTRO!$B$35,MAESTRO!$A$35,IF(RESPUESTAS!K29=MAESTRO!$B$36,2,3))</f>
        <v>1</v>
      </c>
      <c r="I31" s="54">
        <f>IF(RESPUESTAS!L29=AFIRMACIONES!$B$90,1,0)</f>
        <v>0</v>
      </c>
      <c r="J31" s="54">
        <f>IF(RESPUESTAS!M29=AFIRMACIONES!$C$90,1,0)</f>
        <v>1</v>
      </c>
      <c r="K31" s="54">
        <f>IF(RESPUESTAS!N29=AFIRMACIONES!$D$90,1,0)</f>
        <v>1</v>
      </c>
      <c r="L31" s="54">
        <f>IF(RESPUESTAS!O29=AFIRMACIONES!$E$90,1,0)</f>
        <v>0</v>
      </c>
      <c r="M31" s="54">
        <f>IF(RESPUESTAS!P29=AFIRMACIONES!$F$90,1,0)</f>
        <v>0</v>
      </c>
      <c r="N31" s="54">
        <f>IF(RESPUESTAS!Q29=AFIRMACIONES!$G$90,1,0)</f>
        <v>1</v>
      </c>
      <c r="O31" s="54">
        <f>IF(RESPUESTAS!R29=AFIRMACIONES!$H$90,1,0)</f>
        <v>0</v>
      </c>
      <c r="P31" s="54">
        <f>IF(RESPUESTAS!S29=AFIRMACIONES!$I$90,1,0)</f>
        <v>0</v>
      </c>
      <c r="Q31" s="54">
        <f>IF(RESPUESTAS!T29=AFIRMACIONES!$J$90,1,0)</f>
        <v>0</v>
      </c>
      <c r="R31" s="54">
        <f>IF(RESPUESTAS!U29=AFIRMACIONES!$K$90,1,0)</f>
        <v>1</v>
      </c>
      <c r="S31" s="54">
        <f>IF(RESPUESTAS!V29=AFIRMACIONES!$L$90,1,0)</f>
        <v>1</v>
      </c>
      <c r="T31" s="54">
        <f>IF(RESPUESTAS!W29=AFIRMACIONES!$M$90,1,0)</f>
        <v>1</v>
      </c>
      <c r="U31" s="54">
        <f>IF(RESPUESTAS!X29=AFIRMACIONES!$N$90,1,0)</f>
        <v>1</v>
      </c>
      <c r="V31" s="54">
        <f>IF(RESPUESTAS!Y29=AFIRMACIONES!$O$90,1,0)</f>
        <v>0</v>
      </c>
      <c r="W31" s="54">
        <f>IF(RESPUESTAS!Z29=AFIRMACIONES!$P$90,1,0)</f>
        <v>0</v>
      </c>
      <c r="X31" s="54">
        <f>IF(RESPUESTAS!AA29=AFIRMACIONES!$Q$90,1,0)</f>
        <v>1</v>
      </c>
      <c r="Y31" s="54">
        <f>IF(RESPUESTAS!AB29=AFIRMACIONES!$R$90,1,0)</f>
        <v>1</v>
      </c>
      <c r="Z31" s="54">
        <f>IF(RESPUESTAS!AC29=AFIRMACIONES!$S$90,1,0)</f>
        <v>1</v>
      </c>
      <c r="AA31" s="54">
        <f>IF(RESPUESTAS!AD29=AFIRMACIONES!$T$90,1,0)</f>
        <v>0</v>
      </c>
      <c r="AB31" s="54">
        <f>IF(RESPUESTAS!AE29=AFIRMACIONES!$U$90,1,0)</f>
        <v>0</v>
      </c>
      <c r="AC31" s="54">
        <f>IF(RESPUESTAS!AF29=AFIRMACIONES!$V$90,1,0)</f>
        <v>1</v>
      </c>
      <c r="AD31" s="54">
        <f>IF(RESPUESTAS!AG29=AFIRMACIONES!$W$90,1,0)</f>
        <v>0</v>
      </c>
      <c r="AE31" s="54">
        <f>IF(RESPUESTAS!AH29=AFIRMACIONES!$X$90,1,0)</f>
        <v>1</v>
      </c>
      <c r="AF31" s="54">
        <f>IF(RESPUESTAS!AI29=AFIRMACIONES!$Y$90,1,0)</f>
        <v>1</v>
      </c>
      <c r="AG31" s="54">
        <f>IF(RESPUESTAS!AJ29=AFIRMACIONES!$Z$90,1,0)</f>
        <v>1</v>
      </c>
      <c r="AH31" s="54">
        <f>IF(RESPUESTAS!AK29=AFIRMACIONES!$AA$90,1,0)</f>
        <v>0</v>
      </c>
      <c r="AI31" s="54">
        <f>IF(RESPUESTAS!AL29=AFIRMACIONES!$AB$90,1,0)</f>
        <v>1</v>
      </c>
      <c r="AJ31" s="54">
        <f>IF(RESPUESTAS!AM29=AFIRMACIONES!$AC$90,1,0)</f>
        <v>0</v>
      </c>
      <c r="AK31" s="54">
        <f>IF(RESPUESTAS!AN29=AFIRMACIONES!$AD$90,1,0)</f>
        <v>0</v>
      </c>
      <c r="AL31" s="54">
        <f>IF(RESPUESTAS!AO29=AFIRMACIONES!$AE$90,1,0)</f>
        <v>1</v>
      </c>
      <c r="AM31" s="54">
        <f>IF(RESPUESTAS!AP29=AFIRMACIONES!$AF$90,1,0)</f>
        <v>0</v>
      </c>
      <c r="AN31" s="54">
        <f>IF(RESPUESTAS!AQ29=AFIRMACIONES!$AG$90,1,0)</f>
        <v>0</v>
      </c>
      <c r="AO31" s="54">
        <f>IF(RESPUESTAS!AR29=AFIRMACIONES!$AH$90,1,0)</f>
        <v>0</v>
      </c>
      <c r="AP31" s="54">
        <f>IF(RESPUESTAS!AS29=AFIRMACIONES!$AI$90,1,0)</f>
        <v>1</v>
      </c>
      <c r="AQ31" s="54">
        <f>IF(RESPUESTAS!AT29=AFIRMACIONES!$AJ$90,1,0)</f>
        <v>1</v>
      </c>
      <c r="AR31" s="54">
        <f>IF(RESPUESTAS!AU29=AFIRMACIONES!$AK$90,1,0)</f>
        <v>1</v>
      </c>
      <c r="AS31" s="54">
        <f>IF(RESPUESTAS!AV29=AFIRMACIONES!$AL$90,1,0)</f>
        <v>1</v>
      </c>
      <c r="AT31" s="54">
        <f>IF(RESPUESTAS!AW29=AFIRMACIONES!$AM$90,1,0)</f>
        <v>1</v>
      </c>
      <c r="AU31" s="98">
        <f>IF(RESPUESTAS!AX29=AFIRMACIONES!$AN$90,1,0)</f>
        <v>0</v>
      </c>
      <c r="AV31" s="98">
        <f>IF(RESPUESTAS!AY29=AFIRMACIONES!$AO$90,1,0)</f>
        <v>0</v>
      </c>
      <c r="AW31" s="98">
        <f>IF(RESPUESTAS!AZ29=AFIRMACIONES!$AP$90,1,0)</f>
        <v>0</v>
      </c>
      <c r="AX31" s="98">
        <f>IF(RESPUESTAS!BA29=AFIRMACIONES!$AQ$90,1,0)</f>
        <v>0</v>
      </c>
      <c r="AY31" s="98">
        <f>IF(RESPUESTAS!BB29=AFIRMACIONES!$AR$90,1,0)</f>
        <v>0</v>
      </c>
      <c r="AZ31" s="98">
        <f>IF(RESPUESTAS!BC29=AFIRMACIONES!$AS$90,1,0)</f>
        <v>0</v>
      </c>
      <c r="BA31" s="98">
        <f>IF(RESPUESTAS!BD29=AFIRMACIONES!$AT$90,1,0)</f>
        <v>1</v>
      </c>
      <c r="BB31" s="98">
        <f>IF(RESPUESTAS!BE29=AFIRMACIONES!$AU$90,1,0)</f>
        <v>0</v>
      </c>
      <c r="BC31" s="98">
        <f>IF(RESPUESTAS!BF29=AFIRMACIONES!$AV$90,1,0)</f>
        <v>0</v>
      </c>
      <c r="BD31" s="98">
        <f>IF(RESPUESTAS!BG29=AFIRMACIONES!$AW$90,1,0)</f>
        <v>0</v>
      </c>
      <c r="BE31" s="98">
        <f>IF(RESPUESTAS!BH29=AFIRMACIONES!$AX$90,1,0)</f>
        <v>1</v>
      </c>
      <c r="BF31" s="98">
        <f>IF(RESPUESTAS!BI29=AFIRMACIONES!$AY$90,1,0)</f>
        <v>1</v>
      </c>
      <c r="BG31" s="98">
        <f>IF(RESPUESTAS!BJ29=AFIRMACIONES!$AZ$90,1,0)</f>
        <v>0</v>
      </c>
      <c r="BH31" s="98">
        <f>IF(RESPUESTAS!BK29=AFIRMACIONES!$BA$90,1,0)</f>
        <v>0</v>
      </c>
      <c r="BI31" s="98">
        <f>IF(RESPUESTAS!BL29=AFIRMACIONES!$BB$90,1,0)</f>
        <v>0</v>
      </c>
      <c r="BJ31" s="98">
        <f>IF(RESPUESTAS!BM29=AFIRMACIONES!$BC$90,1,0)</f>
        <v>1</v>
      </c>
      <c r="BK31" s="98">
        <f>IF(RESPUESTAS!BN29=AFIRMACIONES!$BD$90,1,0)</f>
        <v>1</v>
      </c>
      <c r="BL31" s="98">
        <f>IF(RESPUESTAS!BO29=AFIRMACIONES!$BE$90,1,0)</f>
        <v>0</v>
      </c>
      <c r="BM31" s="98">
        <f>IF(RESPUESTAS!BP29=AFIRMACIONES!$BF$90,1,0)</f>
        <v>0</v>
      </c>
      <c r="BN31" s="98">
        <f>IF(RESPUESTAS!BQ29=AFIRMACIONES!$BG$90,1,0)</f>
        <v>1</v>
      </c>
      <c r="BO31" s="98">
        <f>IF(RESPUESTAS!BR29=AFIRMACIONES!$BH$90,1,0)</f>
        <v>1</v>
      </c>
      <c r="BP31" s="98">
        <f>IF(RESPUESTAS!BS29=AFIRMACIONES!$BI$90,1,0)</f>
        <v>1</v>
      </c>
      <c r="BQ31" s="98">
        <f>IF(RESPUESTAS!BT29=AFIRMACIONES!$BJ$90,1,0)</f>
        <v>0</v>
      </c>
      <c r="BR31" s="98">
        <f>IF(RESPUESTAS!BU29=AFIRMACIONES!$BK$90,1,0)</f>
        <v>1</v>
      </c>
      <c r="BS31" s="98">
        <f>IF(RESPUESTAS!BV29=AFIRMACIONES!$BL$90,1,0)</f>
        <v>1</v>
      </c>
      <c r="BT31" s="98">
        <f>IF(RESPUESTAS!BW29=AFIRMACIONES!$BM$90,1,0)</f>
        <v>1</v>
      </c>
      <c r="BU31" s="98">
        <f>IF(RESPUESTAS!BX29=AFIRMACIONES!$BN$90,1,0)</f>
        <v>1</v>
      </c>
      <c r="BV31" s="98">
        <f>IF(RESPUESTAS!BY29=AFIRMACIONES!$BO$90,1,0)</f>
        <v>1</v>
      </c>
      <c r="BW31" s="98">
        <f>IF(RESPUESTAS!BZ29=AFIRMACIONES!$BP$90,1,0)</f>
        <v>1</v>
      </c>
      <c r="BX31" s="98">
        <f>IF(RESPUESTAS!CA29=AFIRMACIONES!$BQ$90,1,0)</f>
        <v>0</v>
      </c>
      <c r="BY31" s="98">
        <f>IF(RESPUESTAS!CB29=AFIRMACIONES!$BR$90,1,0)</f>
        <v>1</v>
      </c>
      <c r="BZ31" s="98">
        <f>IF(RESPUESTAS!CC29=AFIRMACIONES!$BS$90,1,0)</f>
        <v>1</v>
      </c>
      <c r="CA31" s="98">
        <f>IF(RESPUESTAS!CD29=AFIRMACIONES!$BT$90,1,0)</f>
        <v>0</v>
      </c>
      <c r="CB31" s="98">
        <f>IF(RESPUESTAS!CE29=AFIRMACIONES!$BU$90,1,0)</f>
        <v>1</v>
      </c>
      <c r="CC31" s="98">
        <f>IF(RESPUESTAS!CF29=AFIRMACIONES!$BV$90,1,0)</f>
        <v>1</v>
      </c>
      <c r="CD31" s="98">
        <f>IF(RESPUESTAS!CG29=AFIRMACIONES!$BW$90,1,0)</f>
        <v>1</v>
      </c>
      <c r="CE31" s="98">
        <f>IF(RESPUESTAS!CH29=AFIRMACIONES!$BX$90,1,0)</f>
        <v>1</v>
      </c>
      <c r="CF31" s="98">
        <f>IF(RESPUESTAS!CI29=AFIRMACIONES!$BY$90,1,0)</f>
        <v>1</v>
      </c>
      <c r="CG31" s="98">
        <f>IF(RESPUESTAS!CJ29=AFIRMACIONES!$BZ$90,1,0)</f>
        <v>1</v>
      </c>
      <c r="CH31" s="98">
        <f>IF(RESPUESTAS!CK29=AFIRMACIONES!$CA$90,1,0)</f>
        <v>1</v>
      </c>
      <c r="CI31" s="98">
        <f>IF(RESPUESTAS!CL29=AFIRMACIONES!$CB$90,1,0)</f>
        <v>0</v>
      </c>
      <c r="CJ31" s="98">
        <f>IF(RESPUESTAS!CM29=AFIRMACIONES!$CC$90,1,0)</f>
        <v>1</v>
      </c>
      <c r="CL31" s="43"/>
      <c r="CM31" s="3"/>
    </row>
    <row r="32" spans="1:91" ht="13.5" thickBot="1" x14ac:dyDescent="0.25">
      <c r="A32" s="28" t="s">
        <v>122</v>
      </c>
      <c r="B32" s="33">
        <f>IF(RESPUESTAS!F30=MAESTRO!$B$2,MAESTRO!$A$2,MAESTRO!$A$3)</f>
        <v>2</v>
      </c>
      <c r="C32" s="34">
        <f>RESPUESTAS!E30</f>
        <v>39</v>
      </c>
      <c r="D32" s="34">
        <f>IF(RESPUESTAS!G30=MAESTRO!$B$7,MAESTRO!$A$7,IF(RESPUESTAS!G30=MAESTRO!$B$8,MAESTRO!$A$8,IF(RESPUESTAS!G30=MAESTRO!$B$9,MAESTRO!$A$9,IF(RESPUESTAS!G30=MAESTRO!$B$10,MAESTRO!$A$10,IF(RESPUESTAS!G30=MAESTRO!$B$11,MAESTRO!$A$11,IF(RESPUESTAS!G30=MAESTRO!$B$12,MAESTRO!$A$12,IF(RESPUESTAS!G30=MAESTRO!$B$13,MAESTRO!$A$13,IF(RESPUESTAS!G30=MAESTRO!$B$14,MAESTRO!$A$14))))))))</f>
        <v>8</v>
      </c>
      <c r="E32" s="34">
        <f>IF(RESPUESTAS!H30=MAESTRO!$B$17,MAESTRO!$A$17,IF(RESPUESTAS!H30=MAESTRO!$B$18,MAESTRO!$A$18,IF(RESPUESTAS!H30=MAESTRO!$B$19,MAESTRO!$A$19,IF(RESPUESTAS!H30=MAESTRO!$B$20,MAESTRO!$A$20,IF(RESPUESTAS!H30=MAESTRO!$B$21,MAESTRO!$A$21)))))</f>
        <v>1</v>
      </c>
      <c r="F32" s="34">
        <f>IF(RESPUESTAS!K30=MAESTRO!$B$35,MAESTRO!$A$35,IF(RESPUESTAS!K30=MAESTRO!$B$36,MAESTRO!$A$36,IF(RESPUESTAS!K30=MAESTRO!$B$37,MAESTRO!$A$37)))</f>
        <v>2</v>
      </c>
      <c r="G32" s="34">
        <f>IF(RESPUESTAS!J30=MAESTRO!$B$29,MAESTRO!$A$29,IF(RESPUESTAS!J30=MAESTRO!$B$30,MAESTRO!$A$30,IF(RESPUESTAS!J30=MAESTRO!$B$31,MAESTRO!$A$31,IF(RESPUESTAS!J30=MAESTRO!$B$32,MAESTRO!$A$32))))</f>
        <v>1</v>
      </c>
      <c r="H32" s="53">
        <f>IF(RESPUESTAS!K30=MAESTRO!$B$35,MAESTRO!$A$35,IF(RESPUESTAS!K30=MAESTRO!$B$36,2,3))</f>
        <v>2</v>
      </c>
      <c r="I32" s="54">
        <f>IF(RESPUESTAS!L30=AFIRMACIONES!$B$90,1,0)</f>
        <v>1</v>
      </c>
      <c r="J32" s="54">
        <f>IF(RESPUESTAS!M30=AFIRMACIONES!$C$90,1,0)</f>
        <v>1</v>
      </c>
      <c r="K32" s="54">
        <f>IF(RESPUESTAS!N30=AFIRMACIONES!$D$90,1,0)</f>
        <v>1</v>
      </c>
      <c r="L32" s="54">
        <f>IF(RESPUESTAS!O30=AFIRMACIONES!$E$90,1,0)</f>
        <v>0</v>
      </c>
      <c r="M32" s="54">
        <f>IF(RESPUESTAS!P30=AFIRMACIONES!$F$90,1,0)</f>
        <v>1</v>
      </c>
      <c r="N32" s="54">
        <f>IF(RESPUESTAS!Q30=AFIRMACIONES!$G$90,1,0)</f>
        <v>1</v>
      </c>
      <c r="O32" s="54">
        <f>IF(RESPUESTAS!R30=AFIRMACIONES!$H$90,1,0)</f>
        <v>1</v>
      </c>
      <c r="P32" s="54">
        <f>IF(RESPUESTAS!S30=AFIRMACIONES!$I$90,1,0)</f>
        <v>1</v>
      </c>
      <c r="Q32" s="54">
        <f>IF(RESPUESTAS!T30=AFIRMACIONES!$J$90,1,0)</f>
        <v>1</v>
      </c>
      <c r="R32" s="54">
        <f>IF(RESPUESTAS!U30=AFIRMACIONES!$K$90,1,0)</f>
        <v>1</v>
      </c>
      <c r="S32" s="54">
        <f>IF(RESPUESTAS!V30=AFIRMACIONES!$L$90,1,0)</f>
        <v>1</v>
      </c>
      <c r="T32" s="54">
        <f>IF(RESPUESTAS!W30=AFIRMACIONES!$M$90,1,0)</f>
        <v>1</v>
      </c>
      <c r="U32" s="54">
        <f>IF(RESPUESTAS!X30=AFIRMACIONES!$N$90,1,0)</f>
        <v>1</v>
      </c>
      <c r="V32" s="54">
        <f>IF(RESPUESTAS!Y30=AFIRMACIONES!$O$90,1,0)</f>
        <v>1</v>
      </c>
      <c r="W32" s="54">
        <f>IF(RESPUESTAS!Z30=AFIRMACIONES!$P$90,1,0)</f>
        <v>0</v>
      </c>
      <c r="X32" s="54">
        <f>IF(RESPUESTAS!AA30=AFIRMACIONES!$Q$90,1,0)</f>
        <v>1</v>
      </c>
      <c r="Y32" s="54">
        <f>IF(RESPUESTAS!AB30=AFIRMACIONES!$R$90,1,0)</f>
        <v>1</v>
      </c>
      <c r="Z32" s="54">
        <f>IF(RESPUESTAS!AC30=AFIRMACIONES!$S$90,1,0)</f>
        <v>1</v>
      </c>
      <c r="AA32" s="54">
        <f>IF(RESPUESTAS!AD30=AFIRMACIONES!$T$90,1,0)</f>
        <v>1</v>
      </c>
      <c r="AB32" s="54">
        <f>IF(RESPUESTAS!AE30=AFIRMACIONES!$U$90,1,0)</f>
        <v>0</v>
      </c>
      <c r="AC32" s="54">
        <f>IF(RESPUESTAS!AF30=AFIRMACIONES!$V$90,1,0)</f>
        <v>0</v>
      </c>
      <c r="AD32" s="54">
        <f>IF(RESPUESTAS!AG30=AFIRMACIONES!$W$90,1,0)</f>
        <v>1</v>
      </c>
      <c r="AE32" s="54">
        <f>IF(RESPUESTAS!AH30=AFIRMACIONES!$X$90,1,0)</f>
        <v>1</v>
      </c>
      <c r="AF32" s="54">
        <f>IF(RESPUESTAS!AI30=AFIRMACIONES!$Y$90,1,0)</f>
        <v>1</v>
      </c>
      <c r="AG32" s="54">
        <f>IF(RESPUESTAS!AJ30=AFIRMACIONES!$Z$90,1,0)</f>
        <v>0</v>
      </c>
      <c r="AH32" s="54">
        <f>IF(RESPUESTAS!AK30=AFIRMACIONES!$AA$90,1,0)</f>
        <v>1</v>
      </c>
      <c r="AI32" s="54">
        <f>IF(RESPUESTAS!AL30=AFIRMACIONES!$AB$90,1,0)</f>
        <v>0</v>
      </c>
      <c r="AJ32" s="54">
        <f>IF(RESPUESTAS!AM30=AFIRMACIONES!$AC$90,1,0)</f>
        <v>1</v>
      </c>
      <c r="AK32" s="54">
        <f>IF(RESPUESTAS!AN30=AFIRMACIONES!$AD$90,1,0)</f>
        <v>1</v>
      </c>
      <c r="AL32" s="54">
        <f>IF(RESPUESTAS!AO30=AFIRMACIONES!$AE$90,1,0)</f>
        <v>1</v>
      </c>
      <c r="AM32" s="54">
        <f>IF(RESPUESTAS!AP30=AFIRMACIONES!$AF$90,1,0)</f>
        <v>0</v>
      </c>
      <c r="AN32" s="54">
        <f>IF(RESPUESTAS!AQ30=AFIRMACIONES!$AG$90,1,0)</f>
        <v>0</v>
      </c>
      <c r="AO32" s="54">
        <f>IF(RESPUESTAS!AR30=AFIRMACIONES!$AH$90,1,0)</f>
        <v>0</v>
      </c>
      <c r="AP32" s="54">
        <f>IF(RESPUESTAS!AS30=AFIRMACIONES!$AI$90,1,0)</f>
        <v>0</v>
      </c>
      <c r="AQ32" s="54">
        <f>IF(RESPUESTAS!AT30=AFIRMACIONES!$AJ$90,1,0)</f>
        <v>1</v>
      </c>
      <c r="AR32" s="54">
        <f>IF(RESPUESTAS!AU30=AFIRMACIONES!$AK$90,1,0)</f>
        <v>1</v>
      </c>
      <c r="AS32" s="54">
        <f>IF(RESPUESTAS!AV30=AFIRMACIONES!$AL$90,1,0)</f>
        <v>1</v>
      </c>
      <c r="AT32" s="54">
        <f>IF(RESPUESTAS!AW30=AFIRMACIONES!$AM$90,1,0)</f>
        <v>1</v>
      </c>
      <c r="AU32" s="98">
        <f>IF(RESPUESTAS!AX30=AFIRMACIONES!$AN$90,1,0)</f>
        <v>1</v>
      </c>
      <c r="AV32" s="98">
        <f>IF(RESPUESTAS!AY30=AFIRMACIONES!$AO$90,1,0)</f>
        <v>1</v>
      </c>
      <c r="AW32" s="98">
        <f>IF(RESPUESTAS!AZ30=AFIRMACIONES!$AP$90,1,0)</f>
        <v>1</v>
      </c>
      <c r="AX32" s="98">
        <f>IF(RESPUESTAS!BA30=AFIRMACIONES!$AQ$90,1,0)</f>
        <v>1</v>
      </c>
      <c r="AY32" s="98">
        <f>IF(RESPUESTAS!BB30=AFIRMACIONES!$AR$90,1,0)</f>
        <v>1</v>
      </c>
      <c r="AZ32" s="98">
        <f>IF(RESPUESTAS!BC30=AFIRMACIONES!$AS$90,1,0)</f>
        <v>1</v>
      </c>
      <c r="BA32" s="98">
        <f>IF(RESPUESTAS!BD30=AFIRMACIONES!$AT$90,1,0)</f>
        <v>1</v>
      </c>
      <c r="BB32" s="98">
        <f>IF(RESPUESTAS!BE30=AFIRMACIONES!$AU$90,1,0)</f>
        <v>1</v>
      </c>
      <c r="BC32" s="98">
        <f>IF(RESPUESTAS!BF30=AFIRMACIONES!$AV$90,1,0)</f>
        <v>1</v>
      </c>
      <c r="BD32" s="98">
        <f>IF(RESPUESTAS!BG30=AFIRMACIONES!$AW$90,1,0)</f>
        <v>1</v>
      </c>
      <c r="BE32" s="98">
        <f>IF(RESPUESTAS!BH30=AFIRMACIONES!$AX$90,1,0)</f>
        <v>1</v>
      </c>
      <c r="BF32" s="98">
        <f>IF(RESPUESTAS!BI30=AFIRMACIONES!$AY$90,1,0)</f>
        <v>1</v>
      </c>
      <c r="BG32" s="98">
        <f>IF(RESPUESTAS!BJ30=AFIRMACIONES!$AZ$90,1,0)</f>
        <v>1</v>
      </c>
      <c r="BH32" s="98">
        <f>IF(RESPUESTAS!BK30=AFIRMACIONES!$BA$90,1,0)</f>
        <v>1</v>
      </c>
      <c r="BI32" s="98">
        <f>IF(RESPUESTAS!BL30=AFIRMACIONES!$BB$90,1,0)</f>
        <v>0</v>
      </c>
      <c r="BJ32" s="98">
        <f>IF(RESPUESTAS!BM30=AFIRMACIONES!$BC$90,1,0)</f>
        <v>1</v>
      </c>
      <c r="BK32" s="98">
        <f>IF(RESPUESTAS!BN30=AFIRMACIONES!$BD$90,1,0)</f>
        <v>1</v>
      </c>
      <c r="BL32" s="98">
        <f>IF(RESPUESTAS!BO30=AFIRMACIONES!$BE$90,1,0)</f>
        <v>0</v>
      </c>
      <c r="BM32" s="98">
        <f>IF(RESPUESTAS!BP30=AFIRMACIONES!$BF$90,1,0)</f>
        <v>0</v>
      </c>
      <c r="BN32" s="98">
        <f>IF(RESPUESTAS!BQ30=AFIRMACIONES!$BG$90,1,0)</f>
        <v>0</v>
      </c>
      <c r="BO32" s="98">
        <f>IF(RESPUESTAS!BR30=AFIRMACIONES!$BH$90,1,0)</f>
        <v>1</v>
      </c>
      <c r="BP32" s="98">
        <f>IF(RESPUESTAS!BS30=AFIRMACIONES!$BI$90,1,0)</f>
        <v>1</v>
      </c>
      <c r="BQ32" s="98">
        <f>IF(RESPUESTAS!BT30=AFIRMACIONES!$BJ$90,1,0)</f>
        <v>1</v>
      </c>
      <c r="BR32" s="98">
        <f>IF(RESPUESTAS!BU30=AFIRMACIONES!$BK$90,1,0)</f>
        <v>1</v>
      </c>
      <c r="BS32" s="98">
        <f>IF(RESPUESTAS!BV30=AFIRMACIONES!$BL$90,1,0)</f>
        <v>0</v>
      </c>
      <c r="BT32" s="98">
        <f>IF(RESPUESTAS!BW30=AFIRMACIONES!$BM$90,1,0)</f>
        <v>1</v>
      </c>
      <c r="BU32" s="98">
        <f>IF(RESPUESTAS!BX30=AFIRMACIONES!$BN$90,1,0)</f>
        <v>1</v>
      </c>
      <c r="BV32" s="98">
        <f>IF(RESPUESTAS!BY30=AFIRMACIONES!$BO$90,1,0)</f>
        <v>1</v>
      </c>
      <c r="BW32" s="98">
        <f>IF(RESPUESTAS!BZ30=AFIRMACIONES!$BP$90,1,0)</f>
        <v>1</v>
      </c>
      <c r="BX32" s="98">
        <f>IF(RESPUESTAS!CA30=AFIRMACIONES!$BQ$90,1,0)</f>
        <v>1</v>
      </c>
      <c r="BY32" s="98">
        <f>IF(RESPUESTAS!CB30=AFIRMACIONES!$BR$90,1,0)</f>
        <v>1</v>
      </c>
      <c r="BZ32" s="98">
        <f>IF(RESPUESTAS!CC30=AFIRMACIONES!$BS$90,1,0)</f>
        <v>1</v>
      </c>
      <c r="CA32" s="98">
        <f>IF(RESPUESTAS!CD30=AFIRMACIONES!$BT$90,1,0)</f>
        <v>0</v>
      </c>
      <c r="CB32" s="98">
        <f>IF(RESPUESTAS!CE30=AFIRMACIONES!$BU$90,1,0)</f>
        <v>1</v>
      </c>
      <c r="CC32" s="98">
        <f>IF(RESPUESTAS!CF30=AFIRMACIONES!$BV$90,1,0)</f>
        <v>1</v>
      </c>
      <c r="CD32" s="98">
        <f>IF(RESPUESTAS!CG30=AFIRMACIONES!$BW$90,1,0)</f>
        <v>1</v>
      </c>
      <c r="CE32" s="98">
        <f>IF(RESPUESTAS!CH30=AFIRMACIONES!$BX$90,1,0)</f>
        <v>1</v>
      </c>
      <c r="CF32" s="98">
        <f>IF(RESPUESTAS!CI30=AFIRMACIONES!$BY$90,1,0)</f>
        <v>1</v>
      </c>
      <c r="CG32" s="98">
        <f>IF(RESPUESTAS!CJ30=AFIRMACIONES!$BZ$90,1,0)</f>
        <v>1</v>
      </c>
      <c r="CH32" s="98">
        <f>IF(RESPUESTAS!CK30=AFIRMACIONES!$CA$90,1,0)</f>
        <v>1</v>
      </c>
      <c r="CI32" s="98">
        <f>IF(RESPUESTAS!CL30=AFIRMACIONES!$CB$90,1,0)</f>
        <v>1</v>
      </c>
      <c r="CJ32" s="98">
        <f>IF(RESPUESTAS!CM30=AFIRMACIONES!$CC$90,1,0)</f>
        <v>1</v>
      </c>
      <c r="CL32" s="43"/>
      <c r="CM32" s="3"/>
    </row>
    <row r="33" spans="1:91" ht="13.5" thickBot="1" x14ac:dyDescent="0.25">
      <c r="A33" s="28" t="s">
        <v>123</v>
      </c>
      <c r="B33" s="33">
        <f>IF(RESPUESTAS!F31=MAESTRO!$B$2,MAESTRO!$A$2,MAESTRO!$A$3)</f>
        <v>2</v>
      </c>
      <c r="C33" s="34">
        <f>RESPUESTAS!E31</f>
        <v>25</v>
      </c>
      <c r="D33" s="34">
        <f>IF(RESPUESTAS!G31=MAESTRO!$B$7,MAESTRO!$A$7,IF(RESPUESTAS!G31=MAESTRO!$B$8,MAESTRO!$A$8,IF(RESPUESTAS!G31=MAESTRO!$B$9,MAESTRO!$A$9,IF(RESPUESTAS!G31=MAESTRO!$B$10,MAESTRO!$A$10,IF(RESPUESTAS!G31=MAESTRO!$B$11,MAESTRO!$A$11,IF(RESPUESTAS!G31=MAESTRO!$B$12,MAESTRO!$A$12,IF(RESPUESTAS!G31=MAESTRO!$B$13,MAESTRO!$A$13,IF(RESPUESTAS!G31=MAESTRO!$B$14,MAESTRO!$A$14))))))))</f>
        <v>7</v>
      </c>
      <c r="E33" s="34">
        <f>IF(RESPUESTAS!H31=MAESTRO!$B$17,MAESTRO!$A$17,IF(RESPUESTAS!H31=MAESTRO!$B$18,MAESTRO!$A$18,IF(RESPUESTAS!H31=MAESTRO!$B$19,MAESTRO!$A$19,IF(RESPUESTAS!H31=MAESTRO!$B$20,MAESTRO!$A$20,IF(RESPUESTAS!H31=MAESTRO!$B$21,MAESTRO!$A$21)))))</f>
        <v>1</v>
      </c>
      <c r="F33" s="34">
        <f>IF(RESPUESTAS!K31=MAESTRO!$B$35,MAESTRO!$A$35,IF(RESPUESTAS!K31=MAESTRO!$B$36,MAESTRO!$A$36,IF(RESPUESTAS!K31=MAESTRO!$B$37,MAESTRO!$A$37)))</f>
        <v>1</v>
      </c>
      <c r="G33" s="34">
        <f>IF(RESPUESTAS!J31=MAESTRO!$B$29,MAESTRO!$A$29,IF(RESPUESTAS!J31=MAESTRO!$B$30,MAESTRO!$A$30,IF(RESPUESTAS!J31=MAESTRO!$B$31,MAESTRO!$A$31,IF(RESPUESTAS!J31=MAESTRO!$B$32,MAESTRO!$A$32))))</f>
        <v>3</v>
      </c>
      <c r="H33" s="53">
        <f>IF(RESPUESTAS!K31=MAESTRO!$B$35,MAESTRO!$A$35,IF(RESPUESTAS!K31=MAESTRO!$B$36,2,3))</f>
        <v>1</v>
      </c>
      <c r="I33" s="54">
        <f>IF(RESPUESTAS!L31=AFIRMACIONES!$B$90,1,0)</f>
        <v>1</v>
      </c>
      <c r="J33" s="54">
        <f>IF(RESPUESTAS!M31=AFIRMACIONES!$C$90,1,0)</f>
        <v>1</v>
      </c>
      <c r="K33" s="54">
        <f>IF(RESPUESTAS!N31=AFIRMACIONES!$D$90,1,0)</f>
        <v>1</v>
      </c>
      <c r="L33" s="54">
        <f>IF(RESPUESTAS!O31=AFIRMACIONES!$E$90,1,0)</f>
        <v>0</v>
      </c>
      <c r="M33" s="54">
        <f>IF(RESPUESTAS!P31=AFIRMACIONES!$F$90,1,0)</f>
        <v>1</v>
      </c>
      <c r="N33" s="54">
        <f>IF(RESPUESTAS!Q31=AFIRMACIONES!$G$90,1,0)</f>
        <v>1</v>
      </c>
      <c r="O33" s="54">
        <f>IF(RESPUESTAS!R31=AFIRMACIONES!$H$90,1,0)</f>
        <v>1</v>
      </c>
      <c r="P33" s="54">
        <f>IF(RESPUESTAS!S31=AFIRMACIONES!$I$90,1,0)</f>
        <v>1</v>
      </c>
      <c r="Q33" s="54">
        <f>IF(RESPUESTAS!T31=AFIRMACIONES!$J$90,1,0)</f>
        <v>0</v>
      </c>
      <c r="R33" s="54">
        <f>IF(RESPUESTAS!U31=AFIRMACIONES!$K$90,1,0)</f>
        <v>1</v>
      </c>
      <c r="S33" s="54">
        <f>IF(RESPUESTAS!V31=AFIRMACIONES!$L$90,1,0)</f>
        <v>1</v>
      </c>
      <c r="T33" s="54">
        <f>IF(RESPUESTAS!W31=AFIRMACIONES!$M$90,1,0)</f>
        <v>1</v>
      </c>
      <c r="U33" s="54">
        <f>IF(RESPUESTAS!X31=AFIRMACIONES!$N$90,1,0)</f>
        <v>1</v>
      </c>
      <c r="V33" s="54">
        <f>IF(RESPUESTAS!Y31=AFIRMACIONES!$O$90,1,0)</f>
        <v>1</v>
      </c>
      <c r="W33" s="54">
        <f>IF(RESPUESTAS!Z31=AFIRMACIONES!$P$90,1,0)</f>
        <v>1</v>
      </c>
      <c r="X33" s="54">
        <f>IF(RESPUESTAS!AA31=AFIRMACIONES!$Q$90,1,0)</f>
        <v>1</v>
      </c>
      <c r="Y33" s="54">
        <f>IF(RESPUESTAS!AB31=AFIRMACIONES!$R$90,1,0)</f>
        <v>1</v>
      </c>
      <c r="Z33" s="54">
        <f>IF(RESPUESTAS!AC31=AFIRMACIONES!$S$90,1,0)</f>
        <v>1</v>
      </c>
      <c r="AA33" s="54">
        <f>IF(RESPUESTAS!AD31=AFIRMACIONES!$T$90,1,0)</f>
        <v>1</v>
      </c>
      <c r="AB33" s="54">
        <f>IF(RESPUESTAS!AE31=AFIRMACIONES!$U$90,1,0)</f>
        <v>1</v>
      </c>
      <c r="AC33" s="54">
        <f>IF(RESPUESTAS!AF31=AFIRMACIONES!$V$90,1,0)</f>
        <v>1</v>
      </c>
      <c r="AD33" s="54">
        <f>IF(RESPUESTAS!AG31=AFIRMACIONES!$W$90,1,0)</f>
        <v>1</v>
      </c>
      <c r="AE33" s="54">
        <f>IF(RESPUESTAS!AH31=AFIRMACIONES!$X$90,1,0)</f>
        <v>1</v>
      </c>
      <c r="AF33" s="54">
        <f>IF(RESPUESTAS!AI31=AFIRMACIONES!$Y$90,1,0)</f>
        <v>1</v>
      </c>
      <c r="AG33" s="54">
        <f>IF(RESPUESTAS!AJ31=AFIRMACIONES!$Z$90,1,0)</f>
        <v>0</v>
      </c>
      <c r="AH33" s="54">
        <f>IF(RESPUESTAS!AK31=AFIRMACIONES!$AA$90,1,0)</f>
        <v>1</v>
      </c>
      <c r="AI33" s="54">
        <f>IF(RESPUESTAS!AL31=AFIRMACIONES!$AB$90,1,0)</f>
        <v>1</v>
      </c>
      <c r="AJ33" s="54">
        <f>IF(RESPUESTAS!AM31=AFIRMACIONES!$AC$90,1,0)</f>
        <v>1</v>
      </c>
      <c r="AK33" s="54">
        <f>IF(RESPUESTAS!AN31=AFIRMACIONES!$AD$90,1,0)</f>
        <v>1</v>
      </c>
      <c r="AL33" s="54">
        <f>IF(RESPUESTAS!AO31=AFIRMACIONES!$AE$90,1,0)</f>
        <v>1</v>
      </c>
      <c r="AM33" s="54">
        <f>IF(RESPUESTAS!AP31=AFIRMACIONES!$AF$90,1,0)</f>
        <v>1</v>
      </c>
      <c r="AN33" s="54">
        <f>IF(RESPUESTAS!AQ31=AFIRMACIONES!$AG$90,1,0)</f>
        <v>1</v>
      </c>
      <c r="AO33" s="54">
        <f>IF(RESPUESTAS!AR31=AFIRMACIONES!$AH$90,1,0)</f>
        <v>0</v>
      </c>
      <c r="AP33" s="54">
        <f>IF(RESPUESTAS!AS31=AFIRMACIONES!$AI$90,1,0)</f>
        <v>1</v>
      </c>
      <c r="AQ33" s="54">
        <f>IF(RESPUESTAS!AT31=AFIRMACIONES!$AJ$90,1,0)</f>
        <v>1</v>
      </c>
      <c r="AR33" s="54">
        <f>IF(RESPUESTAS!AU31=AFIRMACIONES!$AK$90,1,0)</f>
        <v>1</v>
      </c>
      <c r="AS33" s="54">
        <f>IF(RESPUESTAS!AV31=AFIRMACIONES!$AL$90,1,0)</f>
        <v>1</v>
      </c>
      <c r="AT33" s="54">
        <f>IF(RESPUESTAS!AW31=AFIRMACIONES!$AM$90,1,0)</f>
        <v>1</v>
      </c>
      <c r="AU33" s="98">
        <f>IF(RESPUESTAS!AX31=AFIRMACIONES!$AN$90,1,0)</f>
        <v>1</v>
      </c>
      <c r="AV33" s="98">
        <f>IF(RESPUESTAS!AY31=AFIRMACIONES!$AO$90,1,0)</f>
        <v>1</v>
      </c>
      <c r="AW33" s="98">
        <f>IF(RESPUESTAS!AZ31=AFIRMACIONES!$AP$90,1,0)</f>
        <v>1</v>
      </c>
      <c r="AX33" s="98">
        <f>IF(RESPUESTAS!BA31=AFIRMACIONES!$AQ$90,1,0)</f>
        <v>0</v>
      </c>
      <c r="AY33" s="98">
        <f>IF(RESPUESTAS!BB31=AFIRMACIONES!$AR$90,1,0)</f>
        <v>1</v>
      </c>
      <c r="AZ33" s="98">
        <f>IF(RESPUESTAS!BC31=AFIRMACIONES!$AS$90,1,0)</f>
        <v>1</v>
      </c>
      <c r="BA33" s="98">
        <f>IF(RESPUESTAS!BD31=AFIRMACIONES!$AT$90,1,0)</f>
        <v>1</v>
      </c>
      <c r="BB33" s="98">
        <f>IF(RESPUESTAS!BE31=AFIRMACIONES!$AU$90,1,0)</f>
        <v>0</v>
      </c>
      <c r="BC33" s="98">
        <f>IF(RESPUESTAS!BF31=AFIRMACIONES!$AV$90,1,0)</f>
        <v>0</v>
      </c>
      <c r="BD33" s="98">
        <f>IF(RESPUESTAS!BG31=AFIRMACIONES!$AW$90,1,0)</f>
        <v>1</v>
      </c>
      <c r="BE33" s="98">
        <f>IF(RESPUESTAS!BH31=AFIRMACIONES!$AX$90,1,0)</f>
        <v>1</v>
      </c>
      <c r="BF33" s="98">
        <f>IF(RESPUESTAS!BI31=AFIRMACIONES!$AY$90,1,0)</f>
        <v>1</v>
      </c>
      <c r="BG33" s="98">
        <f>IF(RESPUESTAS!BJ31=AFIRMACIONES!$AZ$90,1,0)</f>
        <v>1</v>
      </c>
      <c r="BH33" s="98">
        <f>IF(RESPUESTAS!BK31=AFIRMACIONES!$BA$90,1,0)</f>
        <v>1</v>
      </c>
      <c r="BI33" s="98">
        <f>IF(RESPUESTAS!BL31=AFIRMACIONES!$BB$90,1,0)</f>
        <v>1</v>
      </c>
      <c r="BJ33" s="98">
        <f>IF(RESPUESTAS!BM31=AFIRMACIONES!$BC$90,1,0)</f>
        <v>0</v>
      </c>
      <c r="BK33" s="98">
        <f>IF(RESPUESTAS!BN31=AFIRMACIONES!$BD$90,1,0)</f>
        <v>1</v>
      </c>
      <c r="BL33" s="98">
        <f>IF(RESPUESTAS!BO31=AFIRMACIONES!$BE$90,1,0)</f>
        <v>0</v>
      </c>
      <c r="BM33" s="98">
        <f>IF(RESPUESTAS!BP31=AFIRMACIONES!$BF$90,1,0)</f>
        <v>0</v>
      </c>
      <c r="BN33" s="98">
        <f>IF(RESPUESTAS!BQ31=AFIRMACIONES!$BG$90,1,0)</f>
        <v>0</v>
      </c>
      <c r="BO33" s="98">
        <f>IF(RESPUESTAS!BR31=AFIRMACIONES!$BH$90,1,0)</f>
        <v>1</v>
      </c>
      <c r="BP33" s="98">
        <f>IF(RESPUESTAS!BS31=AFIRMACIONES!$BI$90,1,0)</f>
        <v>1</v>
      </c>
      <c r="BQ33" s="98">
        <f>IF(RESPUESTAS!BT31=AFIRMACIONES!$BJ$90,1,0)</f>
        <v>1</v>
      </c>
      <c r="BR33" s="98">
        <f>IF(RESPUESTAS!BU31=AFIRMACIONES!$BK$90,1,0)</f>
        <v>0</v>
      </c>
      <c r="BS33" s="98">
        <f>IF(RESPUESTAS!BV31=AFIRMACIONES!$BL$90,1,0)</f>
        <v>1</v>
      </c>
      <c r="BT33" s="98">
        <f>IF(RESPUESTAS!BW31=AFIRMACIONES!$BM$90,1,0)</f>
        <v>1</v>
      </c>
      <c r="BU33" s="98">
        <f>IF(RESPUESTAS!BX31=AFIRMACIONES!$BN$90,1,0)</f>
        <v>1</v>
      </c>
      <c r="BV33" s="98">
        <f>IF(RESPUESTAS!BY31=AFIRMACIONES!$BO$90,1,0)</f>
        <v>1</v>
      </c>
      <c r="BW33" s="98">
        <f>IF(RESPUESTAS!BZ31=AFIRMACIONES!$BP$90,1,0)</f>
        <v>0</v>
      </c>
      <c r="BX33" s="98">
        <f>IF(RESPUESTAS!CA31=AFIRMACIONES!$BQ$90,1,0)</f>
        <v>0</v>
      </c>
      <c r="BY33" s="98">
        <f>IF(RESPUESTAS!CB31=AFIRMACIONES!$BR$90,1,0)</f>
        <v>1</v>
      </c>
      <c r="BZ33" s="98">
        <f>IF(RESPUESTAS!CC31=AFIRMACIONES!$BS$90,1,0)</f>
        <v>1</v>
      </c>
      <c r="CA33" s="98">
        <f>IF(RESPUESTAS!CD31=AFIRMACIONES!$BT$90,1,0)</f>
        <v>1</v>
      </c>
      <c r="CB33" s="98">
        <f>IF(RESPUESTAS!CE31=AFIRMACIONES!$BU$90,1,0)</f>
        <v>1</v>
      </c>
      <c r="CC33" s="98">
        <f>IF(RESPUESTAS!CF31=AFIRMACIONES!$BV$90,1,0)</f>
        <v>1</v>
      </c>
      <c r="CD33" s="98">
        <f>IF(RESPUESTAS!CG31=AFIRMACIONES!$BW$90,1,0)</f>
        <v>1</v>
      </c>
      <c r="CE33" s="98">
        <f>IF(RESPUESTAS!CH31=AFIRMACIONES!$BX$90,1,0)</f>
        <v>1</v>
      </c>
      <c r="CF33" s="98">
        <f>IF(RESPUESTAS!CI31=AFIRMACIONES!$BY$90,1,0)</f>
        <v>1</v>
      </c>
      <c r="CG33" s="98">
        <f>IF(RESPUESTAS!CJ31=AFIRMACIONES!$BZ$90,1,0)</f>
        <v>1</v>
      </c>
      <c r="CH33" s="98">
        <f>IF(RESPUESTAS!CK31=AFIRMACIONES!$CA$90,1,0)</f>
        <v>1</v>
      </c>
      <c r="CI33" s="98">
        <f>IF(RESPUESTAS!CL31=AFIRMACIONES!$CB$90,1,0)</f>
        <v>1</v>
      </c>
      <c r="CJ33" s="98">
        <f>IF(RESPUESTAS!CM31=AFIRMACIONES!$CC$90,1,0)</f>
        <v>1</v>
      </c>
      <c r="CL33" s="43"/>
      <c r="CM33" s="3"/>
    </row>
    <row r="34" spans="1:91" ht="13.5" thickBot="1" x14ac:dyDescent="0.25">
      <c r="A34" s="28" t="s">
        <v>124</v>
      </c>
      <c r="B34" s="33">
        <f>IF(RESPUESTAS!F32=MAESTRO!$B$2,MAESTRO!$A$2,MAESTRO!$A$3)</f>
        <v>2</v>
      </c>
      <c r="C34" s="34">
        <f>RESPUESTAS!E32</f>
        <v>46</v>
      </c>
      <c r="D34" s="34">
        <f>IF(RESPUESTAS!G32=MAESTRO!$B$7,MAESTRO!$A$7,IF(RESPUESTAS!G32=MAESTRO!$B$8,MAESTRO!$A$8,IF(RESPUESTAS!G32=MAESTRO!$B$9,MAESTRO!$A$9,IF(RESPUESTAS!G32=MAESTRO!$B$10,MAESTRO!$A$10,IF(RESPUESTAS!G32=MAESTRO!$B$11,MAESTRO!$A$11,IF(RESPUESTAS!G32=MAESTRO!$B$12,MAESTRO!$A$12,IF(RESPUESTAS!G32=MAESTRO!$B$13,MAESTRO!$A$13,IF(RESPUESTAS!G32=MAESTRO!$B$14,MAESTRO!$A$14))))))))</f>
        <v>2</v>
      </c>
      <c r="E34" s="34">
        <f>IF(RESPUESTAS!H32=MAESTRO!$B$17,MAESTRO!$A$17,IF(RESPUESTAS!H32=MAESTRO!$B$18,MAESTRO!$A$18,IF(RESPUESTAS!H32=MAESTRO!$B$19,MAESTRO!$A$19,IF(RESPUESTAS!H32=MAESTRO!$B$20,MAESTRO!$A$20,IF(RESPUESTAS!H32=MAESTRO!$B$21,MAESTRO!$A$21)))))</f>
        <v>1</v>
      </c>
      <c r="F34" s="34">
        <f>IF(RESPUESTAS!K32=MAESTRO!$B$35,MAESTRO!$A$35,IF(RESPUESTAS!K32=MAESTRO!$B$36,MAESTRO!$A$36,IF(RESPUESTAS!K32=MAESTRO!$B$37,MAESTRO!$A$37)))</f>
        <v>3</v>
      </c>
      <c r="G34" s="34">
        <f>IF(RESPUESTAS!J32=MAESTRO!$B$29,MAESTRO!$A$29,IF(RESPUESTAS!J32=MAESTRO!$B$30,MAESTRO!$A$30,IF(RESPUESTAS!J32=MAESTRO!$B$31,MAESTRO!$A$31,IF(RESPUESTAS!J32=MAESTRO!$B$32,MAESTRO!$A$32))))</f>
        <v>2</v>
      </c>
      <c r="H34" s="53">
        <f>IF(RESPUESTAS!K32=MAESTRO!$B$35,MAESTRO!$A$35,IF(RESPUESTAS!K32=MAESTRO!$B$36,2,3))</f>
        <v>3</v>
      </c>
      <c r="I34" s="54">
        <f>IF(RESPUESTAS!L32=AFIRMACIONES!$B$90,1,0)</f>
        <v>1</v>
      </c>
      <c r="J34" s="54">
        <f>IF(RESPUESTAS!M32=AFIRMACIONES!$C$90,1,0)</f>
        <v>1</v>
      </c>
      <c r="K34" s="54">
        <f>IF(RESPUESTAS!N32=AFIRMACIONES!$D$90,1,0)</f>
        <v>1</v>
      </c>
      <c r="L34" s="54">
        <f>IF(RESPUESTAS!O32=AFIRMACIONES!$E$90,1,0)</f>
        <v>0</v>
      </c>
      <c r="M34" s="54">
        <f>IF(RESPUESTAS!P32=AFIRMACIONES!$F$90,1,0)</f>
        <v>1</v>
      </c>
      <c r="N34" s="54">
        <f>IF(RESPUESTAS!Q32=AFIRMACIONES!$G$90,1,0)</f>
        <v>1</v>
      </c>
      <c r="O34" s="54">
        <f>IF(RESPUESTAS!R32=AFIRMACIONES!$H$90,1,0)</f>
        <v>1</v>
      </c>
      <c r="P34" s="54">
        <f>IF(RESPUESTAS!S32=AFIRMACIONES!$I$90,1,0)</f>
        <v>1</v>
      </c>
      <c r="Q34" s="54">
        <f>IF(RESPUESTAS!T32=AFIRMACIONES!$J$90,1,0)</f>
        <v>0</v>
      </c>
      <c r="R34" s="54">
        <f>IF(RESPUESTAS!U32=AFIRMACIONES!$K$90,1,0)</f>
        <v>1</v>
      </c>
      <c r="S34" s="54">
        <f>IF(RESPUESTAS!V32=AFIRMACIONES!$L$90,1,0)</f>
        <v>1</v>
      </c>
      <c r="T34" s="54">
        <f>IF(RESPUESTAS!W32=AFIRMACIONES!$M$90,1,0)</f>
        <v>0</v>
      </c>
      <c r="U34" s="54">
        <f>IF(RESPUESTAS!X32=AFIRMACIONES!$N$90,1,0)</f>
        <v>0</v>
      </c>
      <c r="V34" s="54">
        <f>IF(RESPUESTAS!Y32=AFIRMACIONES!$O$90,1,0)</f>
        <v>1</v>
      </c>
      <c r="W34" s="54">
        <f>IF(RESPUESTAS!Z32=AFIRMACIONES!$P$90,1,0)</f>
        <v>1</v>
      </c>
      <c r="X34" s="54">
        <f>IF(RESPUESTAS!AA32=AFIRMACIONES!$Q$90,1,0)</f>
        <v>1</v>
      </c>
      <c r="Y34" s="54">
        <f>IF(RESPUESTAS!AB32=AFIRMACIONES!$R$90,1,0)</f>
        <v>1</v>
      </c>
      <c r="Z34" s="54">
        <f>IF(RESPUESTAS!AC32=AFIRMACIONES!$S$90,1,0)</f>
        <v>1</v>
      </c>
      <c r="AA34" s="54">
        <f>IF(RESPUESTAS!AD32=AFIRMACIONES!$T$90,1,0)</f>
        <v>1</v>
      </c>
      <c r="AB34" s="54">
        <f>IF(RESPUESTAS!AE32=AFIRMACIONES!$U$90,1,0)</f>
        <v>0</v>
      </c>
      <c r="AC34" s="54">
        <f>IF(RESPUESTAS!AF32=AFIRMACIONES!$V$90,1,0)</f>
        <v>1</v>
      </c>
      <c r="AD34" s="54">
        <f>IF(RESPUESTAS!AG32=AFIRMACIONES!$W$90,1,0)</f>
        <v>1</v>
      </c>
      <c r="AE34" s="54">
        <f>IF(RESPUESTAS!AH32=AFIRMACIONES!$X$90,1,0)</f>
        <v>1</v>
      </c>
      <c r="AF34" s="54">
        <f>IF(RESPUESTAS!AI32=AFIRMACIONES!$Y$90,1,0)</f>
        <v>1</v>
      </c>
      <c r="AG34" s="54">
        <f>IF(RESPUESTAS!AJ32=AFIRMACIONES!$Z$90,1,0)</f>
        <v>0</v>
      </c>
      <c r="AH34" s="54">
        <f>IF(RESPUESTAS!AK32=AFIRMACIONES!$AA$90,1,0)</f>
        <v>1</v>
      </c>
      <c r="AI34" s="54">
        <f>IF(RESPUESTAS!AL32=AFIRMACIONES!$AB$90,1,0)</f>
        <v>0</v>
      </c>
      <c r="AJ34" s="54">
        <f>IF(RESPUESTAS!AM32=AFIRMACIONES!$AC$90,1,0)</f>
        <v>0</v>
      </c>
      <c r="AK34" s="54">
        <f>IF(RESPUESTAS!AN32=AFIRMACIONES!$AD$90,1,0)</f>
        <v>1</v>
      </c>
      <c r="AL34" s="54">
        <f>IF(RESPUESTAS!AO32=AFIRMACIONES!$AE$90,1,0)</f>
        <v>0</v>
      </c>
      <c r="AM34" s="54">
        <f>IF(RESPUESTAS!AP32=AFIRMACIONES!$AF$90,1,0)</f>
        <v>1</v>
      </c>
      <c r="AN34" s="54">
        <f>IF(RESPUESTAS!AQ32=AFIRMACIONES!$AG$90,1,0)</f>
        <v>1</v>
      </c>
      <c r="AO34" s="54">
        <f>IF(RESPUESTAS!AR32=AFIRMACIONES!$AH$90,1,0)</f>
        <v>1</v>
      </c>
      <c r="AP34" s="54">
        <f>IF(RESPUESTAS!AS32=AFIRMACIONES!$AI$90,1,0)</f>
        <v>1</v>
      </c>
      <c r="AQ34" s="54">
        <f>IF(RESPUESTAS!AT32=AFIRMACIONES!$AJ$90,1,0)</f>
        <v>0</v>
      </c>
      <c r="AR34" s="54">
        <f>IF(RESPUESTAS!AU32=AFIRMACIONES!$AK$90,1,0)</f>
        <v>0</v>
      </c>
      <c r="AS34" s="54">
        <f>IF(RESPUESTAS!AV32=AFIRMACIONES!$AL$90,1,0)</f>
        <v>0</v>
      </c>
      <c r="AT34" s="54">
        <f>IF(RESPUESTAS!AW32=AFIRMACIONES!$AM$90,1,0)</f>
        <v>1</v>
      </c>
      <c r="AU34" s="98">
        <f>IF(RESPUESTAS!AX32=AFIRMACIONES!$AN$90,1,0)</f>
        <v>0</v>
      </c>
      <c r="AV34" s="98">
        <f>IF(RESPUESTAS!AY32=AFIRMACIONES!$AO$90,1,0)</f>
        <v>1</v>
      </c>
      <c r="AW34" s="98">
        <f>IF(RESPUESTAS!AZ32=AFIRMACIONES!$AP$90,1,0)</f>
        <v>0</v>
      </c>
      <c r="AX34" s="98">
        <f>IF(RESPUESTAS!BA32=AFIRMACIONES!$AQ$90,1,0)</f>
        <v>0</v>
      </c>
      <c r="AY34" s="98">
        <f>IF(RESPUESTAS!BB32=AFIRMACIONES!$AR$90,1,0)</f>
        <v>1</v>
      </c>
      <c r="AZ34" s="98">
        <f>IF(RESPUESTAS!BC32=AFIRMACIONES!$AS$90,1,0)</f>
        <v>0</v>
      </c>
      <c r="BA34" s="98">
        <f>IF(RESPUESTAS!BD32=AFIRMACIONES!$AT$90,1,0)</f>
        <v>0</v>
      </c>
      <c r="BB34" s="98">
        <f>IF(RESPUESTAS!BE32=AFIRMACIONES!$AU$90,1,0)</f>
        <v>0</v>
      </c>
      <c r="BC34" s="98">
        <f>IF(RESPUESTAS!BF32=AFIRMACIONES!$AV$90,1,0)</f>
        <v>0</v>
      </c>
      <c r="BD34" s="98">
        <f>IF(RESPUESTAS!BG32=AFIRMACIONES!$AW$90,1,0)</f>
        <v>0</v>
      </c>
      <c r="BE34" s="98">
        <f>IF(RESPUESTAS!BH32=AFIRMACIONES!$AX$90,1,0)</f>
        <v>0</v>
      </c>
      <c r="BF34" s="98">
        <f>IF(RESPUESTAS!BI32=AFIRMACIONES!$AY$90,1,0)</f>
        <v>1</v>
      </c>
      <c r="BG34" s="98">
        <f>IF(RESPUESTAS!BJ32=AFIRMACIONES!$AZ$90,1,0)</f>
        <v>0</v>
      </c>
      <c r="BH34" s="98">
        <f>IF(RESPUESTAS!BK32=AFIRMACIONES!$BA$90,1,0)</f>
        <v>0</v>
      </c>
      <c r="BI34" s="98">
        <f>IF(RESPUESTAS!BL32=AFIRMACIONES!$BB$90,1,0)</f>
        <v>1</v>
      </c>
      <c r="BJ34" s="98">
        <f>IF(RESPUESTAS!BM32=AFIRMACIONES!$BC$90,1,0)</f>
        <v>1</v>
      </c>
      <c r="BK34" s="98">
        <f>IF(RESPUESTAS!BN32=AFIRMACIONES!$BD$90,1,0)</f>
        <v>1</v>
      </c>
      <c r="BL34" s="98">
        <f>IF(RESPUESTAS!BO32=AFIRMACIONES!$BE$90,1,0)</f>
        <v>0</v>
      </c>
      <c r="BM34" s="98">
        <f>IF(RESPUESTAS!BP32=AFIRMACIONES!$BF$90,1,0)</f>
        <v>0</v>
      </c>
      <c r="BN34" s="98">
        <f>IF(RESPUESTAS!BQ32=AFIRMACIONES!$BG$90,1,0)</f>
        <v>1</v>
      </c>
      <c r="BO34" s="98">
        <f>IF(RESPUESTAS!BR32=AFIRMACIONES!$BH$90,1,0)</f>
        <v>1</v>
      </c>
      <c r="BP34" s="98">
        <f>IF(RESPUESTAS!BS32=AFIRMACIONES!$BI$90,1,0)</f>
        <v>1</v>
      </c>
      <c r="BQ34" s="98">
        <f>IF(RESPUESTAS!BT32=AFIRMACIONES!$BJ$90,1,0)</f>
        <v>1</v>
      </c>
      <c r="BR34" s="98">
        <f>IF(RESPUESTAS!BU32=AFIRMACIONES!$BK$90,1,0)</f>
        <v>1</v>
      </c>
      <c r="BS34" s="98">
        <f>IF(RESPUESTAS!BV32=AFIRMACIONES!$BL$90,1,0)</f>
        <v>0</v>
      </c>
      <c r="BT34" s="98">
        <f>IF(RESPUESTAS!BW32=AFIRMACIONES!$BM$90,1,0)</f>
        <v>0</v>
      </c>
      <c r="BU34" s="98">
        <f>IF(RESPUESTAS!BX32=AFIRMACIONES!$BN$90,1,0)</f>
        <v>1</v>
      </c>
      <c r="BV34" s="98">
        <f>IF(RESPUESTAS!BY32=AFIRMACIONES!$BO$90,1,0)</f>
        <v>0</v>
      </c>
      <c r="BW34" s="98">
        <f>IF(RESPUESTAS!BZ32=AFIRMACIONES!$BP$90,1,0)</f>
        <v>0</v>
      </c>
      <c r="BX34" s="98">
        <f>IF(RESPUESTAS!CA32=AFIRMACIONES!$BQ$90,1,0)</f>
        <v>0</v>
      </c>
      <c r="BY34" s="98">
        <f>IF(RESPUESTAS!CB32=AFIRMACIONES!$BR$90,1,0)</f>
        <v>0</v>
      </c>
      <c r="BZ34" s="98">
        <f>IF(RESPUESTAS!CC32=AFIRMACIONES!$BS$90,1,0)</f>
        <v>1</v>
      </c>
      <c r="CA34" s="98">
        <f>IF(RESPUESTAS!CD32=AFIRMACIONES!$BT$90,1,0)</f>
        <v>0</v>
      </c>
      <c r="CB34" s="98">
        <f>IF(RESPUESTAS!CE32=AFIRMACIONES!$BU$90,1,0)</f>
        <v>0</v>
      </c>
      <c r="CC34" s="98">
        <f>IF(RESPUESTAS!CF32=AFIRMACIONES!$BV$90,1,0)</f>
        <v>0</v>
      </c>
      <c r="CD34" s="98">
        <f>IF(RESPUESTAS!CG32=AFIRMACIONES!$BW$90,1,0)</f>
        <v>1</v>
      </c>
      <c r="CE34" s="98">
        <f>IF(RESPUESTAS!CH32=AFIRMACIONES!$BX$90,1,0)</f>
        <v>1</v>
      </c>
      <c r="CF34" s="98">
        <f>IF(RESPUESTAS!CI32=AFIRMACIONES!$BY$90,1,0)</f>
        <v>0</v>
      </c>
      <c r="CG34" s="98">
        <f>IF(RESPUESTAS!CJ32=AFIRMACIONES!$BZ$90,1,0)</f>
        <v>0</v>
      </c>
      <c r="CH34" s="98">
        <f>IF(RESPUESTAS!CK32=AFIRMACIONES!$CA$90,1,0)</f>
        <v>0</v>
      </c>
      <c r="CI34" s="98">
        <f>IF(RESPUESTAS!CL32=AFIRMACIONES!$CB$90,1,0)</f>
        <v>0</v>
      </c>
      <c r="CJ34" s="98">
        <f>IF(RESPUESTAS!CM32=AFIRMACIONES!$CC$90,1,0)</f>
        <v>1</v>
      </c>
      <c r="CL34" s="43"/>
      <c r="CM34" s="3"/>
    </row>
    <row r="35" spans="1:91" ht="13.5" thickBot="1" x14ac:dyDescent="0.25">
      <c r="A35" s="28" t="s">
        <v>125</v>
      </c>
      <c r="B35" s="33">
        <f>IF(RESPUESTAS!F33=MAESTRO!$B$2,MAESTRO!$A$2,MAESTRO!$A$3)</f>
        <v>2</v>
      </c>
      <c r="C35" s="34">
        <f>RESPUESTAS!E33</f>
        <v>23</v>
      </c>
      <c r="D35" s="34">
        <f>IF(RESPUESTAS!G33=MAESTRO!$B$7,MAESTRO!$A$7,IF(RESPUESTAS!G33=MAESTRO!$B$8,MAESTRO!$A$8,IF(RESPUESTAS!G33=MAESTRO!$B$9,MAESTRO!$A$9,IF(RESPUESTAS!G33=MAESTRO!$B$10,MAESTRO!$A$10,IF(RESPUESTAS!G33=MAESTRO!$B$11,MAESTRO!$A$11,IF(RESPUESTAS!G33=MAESTRO!$B$12,MAESTRO!$A$12,IF(RESPUESTAS!G33=MAESTRO!$B$13,MAESTRO!$A$13,IF(RESPUESTAS!G33=MAESTRO!$B$14,MAESTRO!$A$14))))))))</f>
        <v>8</v>
      </c>
      <c r="E35" s="34">
        <f>IF(RESPUESTAS!H33=MAESTRO!$B$17,MAESTRO!$A$17,IF(RESPUESTAS!H33=MAESTRO!$B$18,MAESTRO!$A$18,IF(RESPUESTAS!H33=MAESTRO!$B$19,MAESTRO!$A$19,IF(RESPUESTAS!H33=MAESTRO!$B$20,MAESTRO!$A$20,IF(RESPUESTAS!H33=MAESTRO!$B$21,MAESTRO!$A$21)))))</f>
        <v>1</v>
      </c>
      <c r="F35" s="34">
        <f>IF(RESPUESTAS!K33=MAESTRO!$B$35,MAESTRO!$A$35,IF(RESPUESTAS!K33=MAESTRO!$B$36,MAESTRO!$A$36,IF(RESPUESTAS!K33=MAESTRO!$B$37,MAESTRO!$A$37)))</f>
        <v>1</v>
      </c>
      <c r="G35" s="34">
        <f>IF(RESPUESTAS!J33=MAESTRO!$B$29,MAESTRO!$A$29,IF(RESPUESTAS!J33=MAESTRO!$B$30,MAESTRO!$A$30,IF(RESPUESTAS!J33=MAESTRO!$B$31,MAESTRO!$A$31,IF(RESPUESTAS!J33=MAESTRO!$B$32,MAESTRO!$A$32))))</f>
        <v>2</v>
      </c>
      <c r="H35" s="53">
        <f>IF(RESPUESTAS!K33=MAESTRO!$B$35,MAESTRO!$A$35,IF(RESPUESTAS!K33=MAESTRO!$B$36,2,3))</f>
        <v>1</v>
      </c>
      <c r="I35" s="54">
        <f>IF(RESPUESTAS!L33=AFIRMACIONES!$B$90,1,0)</f>
        <v>1</v>
      </c>
      <c r="J35" s="54">
        <f>IF(RESPUESTAS!M33=AFIRMACIONES!$C$90,1,0)</f>
        <v>0</v>
      </c>
      <c r="K35" s="54">
        <f>IF(RESPUESTAS!N33=AFIRMACIONES!$D$90,1,0)</f>
        <v>1</v>
      </c>
      <c r="L35" s="54">
        <f>IF(RESPUESTAS!O33=AFIRMACIONES!$E$90,1,0)</f>
        <v>1</v>
      </c>
      <c r="M35" s="54">
        <f>IF(RESPUESTAS!P33=AFIRMACIONES!$F$90,1,0)</f>
        <v>0</v>
      </c>
      <c r="N35" s="54">
        <f>IF(RESPUESTAS!Q33=AFIRMACIONES!$G$90,1,0)</f>
        <v>0</v>
      </c>
      <c r="O35" s="54">
        <f>IF(RESPUESTAS!R33=AFIRMACIONES!$H$90,1,0)</f>
        <v>0</v>
      </c>
      <c r="P35" s="54">
        <f>IF(RESPUESTAS!S33=AFIRMACIONES!$I$90,1,0)</f>
        <v>0</v>
      </c>
      <c r="Q35" s="54">
        <f>IF(RESPUESTAS!T33=AFIRMACIONES!$J$90,1,0)</f>
        <v>1</v>
      </c>
      <c r="R35" s="54">
        <f>IF(RESPUESTAS!U33=AFIRMACIONES!$K$90,1,0)</f>
        <v>1</v>
      </c>
      <c r="S35" s="54">
        <f>IF(RESPUESTAS!V33=AFIRMACIONES!$L$90,1,0)</f>
        <v>1</v>
      </c>
      <c r="T35" s="54">
        <f>IF(RESPUESTAS!W33=AFIRMACIONES!$M$90,1,0)</f>
        <v>0</v>
      </c>
      <c r="U35" s="54">
        <f>IF(RESPUESTAS!X33=AFIRMACIONES!$N$90,1,0)</f>
        <v>1</v>
      </c>
      <c r="V35" s="54">
        <f>IF(RESPUESTAS!Y33=AFIRMACIONES!$O$90,1,0)</f>
        <v>1</v>
      </c>
      <c r="W35" s="54">
        <f>IF(RESPUESTAS!Z33=AFIRMACIONES!$P$90,1,0)</f>
        <v>0</v>
      </c>
      <c r="X35" s="54">
        <f>IF(RESPUESTAS!AA33=AFIRMACIONES!$Q$90,1,0)</f>
        <v>0</v>
      </c>
      <c r="Y35" s="54">
        <f>IF(RESPUESTAS!AB33=AFIRMACIONES!$R$90,1,0)</f>
        <v>1</v>
      </c>
      <c r="Z35" s="54">
        <f>IF(RESPUESTAS!AC33=AFIRMACIONES!$S$90,1,0)</f>
        <v>1</v>
      </c>
      <c r="AA35" s="54">
        <f>IF(RESPUESTAS!AD33=AFIRMACIONES!$T$90,1,0)</f>
        <v>0</v>
      </c>
      <c r="AB35" s="54">
        <f>IF(RESPUESTAS!AE33=AFIRMACIONES!$U$90,1,0)</f>
        <v>0</v>
      </c>
      <c r="AC35" s="54">
        <f>IF(RESPUESTAS!AF33=AFIRMACIONES!$V$90,1,0)</f>
        <v>1</v>
      </c>
      <c r="AD35" s="54">
        <f>IF(RESPUESTAS!AG33=AFIRMACIONES!$W$90,1,0)</f>
        <v>1</v>
      </c>
      <c r="AE35" s="54">
        <f>IF(RESPUESTAS!AH33=AFIRMACIONES!$X$90,1,0)</f>
        <v>0</v>
      </c>
      <c r="AF35" s="54">
        <f>IF(RESPUESTAS!AI33=AFIRMACIONES!$Y$90,1,0)</f>
        <v>1</v>
      </c>
      <c r="AG35" s="54">
        <f>IF(RESPUESTAS!AJ33=AFIRMACIONES!$Z$90,1,0)</f>
        <v>1</v>
      </c>
      <c r="AH35" s="54">
        <f>IF(RESPUESTAS!AK33=AFIRMACIONES!$AA$90,1,0)</f>
        <v>1</v>
      </c>
      <c r="AI35" s="54">
        <f>IF(RESPUESTAS!AL33=AFIRMACIONES!$AB$90,1,0)</f>
        <v>1</v>
      </c>
      <c r="AJ35" s="54">
        <f>IF(RESPUESTAS!AM33=AFIRMACIONES!$AC$90,1,0)</f>
        <v>1</v>
      </c>
      <c r="AK35" s="54">
        <f>IF(RESPUESTAS!AN33=AFIRMACIONES!$AD$90,1,0)</f>
        <v>1</v>
      </c>
      <c r="AL35" s="54">
        <f>IF(RESPUESTAS!AO33=AFIRMACIONES!$AE$90,1,0)</f>
        <v>1</v>
      </c>
      <c r="AM35" s="54">
        <f>IF(RESPUESTAS!AP33=AFIRMACIONES!$AF$90,1,0)</f>
        <v>1</v>
      </c>
      <c r="AN35" s="54">
        <f>IF(RESPUESTAS!AQ33=AFIRMACIONES!$AG$90,1,0)</f>
        <v>1</v>
      </c>
      <c r="AO35" s="54">
        <f>IF(RESPUESTAS!AR33=AFIRMACIONES!$AH$90,1,0)</f>
        <v>0</v>
      </c>
      <c r="AP35" s="54">
        <f>IF(RESPUESTAS!AS33=AFIRMACIONES!$AI$90,1,0)</f>
        <v>0</v>
      </c>
      <c r="AQ35" s="54">
        <f>IF(RESPUESTAS!AT33=AFIRMACIONES!$AJ$90,1,0)</f>
        <v>1</v>
      </c>
      <c r="AR35" s="54">
        <f>IF(RESPUESTAS!AU33=AFIRMACIONES!$AK$90,1,0)</f>
        <v>1</v>
      </c>
      <c r="AS35" s="54">
        <f>IF(RESPUESTAS!AV33=AFIRMACIONES!$AL$90,1,0)</f>
        <v>0</v>
      </c>
      <c r="AT35" s="54">
        <f>IF(RESPUESTAS!AW33=AFIRMACIONES!$AM$90,1,0)</f>
        <v>0</v>
      </c>
      <c r="AU35" s="98">
        <f>IF(RESPUESTAS!AX33=AFIRMACIONES!$AN$90,1,0)</f>
        <v>1</v>
      </c>
      <c r="AV35" s="98">
        <f>IF(RESPUESTAS!AY33=AFIRMACIONES!$AO$90,1,0)</f>
        <v>1</v>
      </c>
      <c r="AW35" s="98">
        <f>IF(RESPUESTAS!AZ33=AFIRMACIONES!$AP$90,1,0)</f>
        <v>1</v>
      </c>
      <c r="AX35" s="98">
        <f>IF(RESPUESTAS!BA33=AFIRMACIONES!$AQ$90,1,0)</f>
        <v>0</v>
      </c>
      <c r="AY35" s="98">
        <f>IF(RESPUESTAS!BB33=AFIRMACIONES!$AR$90,1,0)</f>
        <v>1</v>
      </c>
      <c r="AZ35" s="98">
        <f>IF(RESPUESTAS!BC33=AFIRMACIONES!$AS$90,1,0)</f>
        <v>1</v>
      </c>
      <c r="BA35" s="98">
        <f>IF(RESPUESTAS!BD33=AFIRMACIONES!$AT$90,1,0)</f>
        <v>1</v>
      </c>
      <c r="BB35" s="98">
        <f>IF(RESPUESTAS!BE33=AFIRMACIONES!$AU$90,1,0)</f>
        <v>0</v>
      </c>
      <c r="BC35" s="98">
        <f>IF(RESPUESTAS!BF33=AFIRMACIONES!$AV$90,1,0)</f>
        <v>1</v>
      </c>
      <c r="BD35" s="98">
        <f>IF(RESPUESTAS!BG33=AFIRMACIONES!$AW$90,1,0)</f>
        <v>1</v>
      </c>
      <c r="BE35" s="98">
        <f>IF(RESPUESTAS!BH33=AFIRMACIONES!$AX$90,1,0)</f>
        <v>1</v>
      </c>
      <c r="BF35" s="98">
        <f>IF(RESPUESTAS!BI33=AFIRMACIONES!$AY$90,1,0)</f>
        <v>0</v>
      </c>
      <c r="BG35" s="98">
        <f>IF(RESPUESTAS!BJ33=AFIRMACIONES!$AZ$90,1,0)</f>
        <v>1</v>
      </c>
      <c r="BH35" s="98">
        <f>IF(RESPUESTAS!BK33=AFIRMACIONES!$BA$90,1,0)</f>
        <v>0</v>
      </c>
      <c r="BI35" s="98">
        <f>IF(RESPUESTAS!BL33=AFIRMACIONES!$BB$90,1,0)</f>
        <v>1</v>
      </c>
      <c r="BJ35" s="98">
        <f>IF(RESPUESTAS!BM33=AFIRMACIONES!$BC$90,1,0)</f>
        <v>0</v>
      </c>
      <c r="BK35" s="98">
        <f>IF(RESPUESTAS!BN33=AFIRMACIONES!$BD$90,1,0)</f>
        <v>0</v>
      </c>
      <c r="BL35" s="98">
        <f>IF(RESPUESTAS!BO33=AFIRMACIONES!$BE$90,1,0)</f>
        <v>0</v>
      </c>
      <c r="BM35" s="98">
        <f>IF(RESPUESTAS!BP33=AFIRMACIONES!$BF$90,1,0)</f>
        <v>0</v>
      </c>
      <c r="BN35" s="98">
        <f>IF(RESPUESTAS!BQ33=AFIRMACIONES!$BG$90,1,0)</f>
        <v>1</v>
      </c>
      <c r="BO35" s="98">
        <f>IF(RESPUESTAS!BR33=AFIRMACIONES!$BH$90,1,0)</f>
        <v>1</v>
      </c>
      <c r="BP35" s="98">
        <f>IF(RESPUESTAS!BS33=AFIRMACIONES!$BI$90,1,0)</f>
        <v>1</v>
      </c>
      <c r="BQ35" s="98">
        <f>IF(RESPUESTAS!BT33=AFIRMACIONES!$BJ$90,1,0)</f>
        <v>0</v>
      </c>
      <c r="BR35" s="98">
        <f>IF(RESPUESTAS!BU33=AFIRMACIONES!$BK$90,1,0)</f>
        <v>1</v>
      </c>
      <c r="BS35" s="98">
        <f>IF(RESPUESTAS!BV33=AFIRMACIONES!$BL$90,1,0)</f>
        <v>1</v>
      </c>
      <c r="BT35" s="98">
        <f>IF(RESPUESTAS!BW33=AFIRMACIONES!$BM$90,1,0)</f>
        <v>0</v>
      </c>
      <c r="BU35" s="98">
        <f>IF(RESPUESTAS!BX33=AFIRMACIONES!$BN$90,1,0)</f>
        <v>1</v>
      </c>
      <c r="BV35" s="98">
        <f>IF(RESPUESTAS!BY33=AFIRMACIONES!$BO$90,1,0)</f>
        <v>0</v>
      </c>
      <c r="BW35" s="98">
        <f>IF(RESPUESTAS!BZ33=AFIRMACIONES!$BP$90,1,0)</f>
        <v>1</v>
      </c>
      <c r="BX35" s="98">
        <f>IF(RESPUESTAS!CA33=AFIRMACIONES!$BQ$90,1,0)</f>
        <v>0</v>
      </c>
      <c r="BY35" s="98">
        <f>IF(RESPUESTAS!CB33=AFIRMACIONES!$BR$90,1,0)</f>
        <v>0</v>
      </c>
      <c r="BZ35" s="98">
        <f>IF(RESPUESTAS!CC33=AFIRMACIONES!$BS$90,1,0)</f>
        <v>1</v>
      </c>
      <c r="CA35" s="98">
        <f>IF(RESPUESTAS!CD33=AFIRMACIONES!$BT$90,1,0)</f>
        <v>0</v>
      </c>
      <c r="CB35" s="98">
        <f>IF(RESPUESTAS!CE33=AFIRMACIONES!$BU$90,1,0)</f>
        <v>1</v>
      </c>
      <c r="CC35" s="98">
        <f>IF(RESPUESTAS!CF33=AFIRMACIONES!$BV$90,1,0)</f>
        <v>1</v>
      </c>
      <c r="CD35" s="98">
        <f>IF(RESPUESTAS!CG33=AFIRMACIONES!$BW$90,1,0)</f>
        <v>1</v>
      </c>
      <c r="CE35" s="98">
        <f>IF(RESPUESTAS!CH33=AFIRMACIONES!$BX$90,1,0)</f>
        <v>1</v>
      </c>
      <c r="CF35" s="98">
        <f>IF(RESPUESTAS!CI33=AFIRMACIONES!$BY$90,1,0)</f>
        <v>1</v>
      </c>
      <c r="CG35" s="98">
        <f>IF(RESPUESTAS!CJ33=AFIRMACIONES!$BZ$90,1,0)</f>
        <v>1</v>
      </c>
      <c r="CH35" s="98">
        <f>IF(RESPUESTAS!CK33=AFIRMACIONES!$CA$90,1,0)</f>
        <v>1</v>
      </c>
      <c r="CI35" s="98">
        <f>IF(RESPUESTAS!CL33=AFIRMACIONES!$CB$90,1,0)</f>
        <v>0</v>
      </c>
      <c r="CJ35" s="98">
        <f>IF(RESPUESTAS!CM33=AFIRMACIONES!$CC$90,1,0)</f>
        <v>1</v>
      </c>
      <c r="CL35" s="43"/>
      <c r="CM35" s="3"/>
    </row>
    <row r="36" spans="1:91" ht="13.5" thickBot="1" x14ac:dyDescent="0.25">
      <c r="A36" s="28" t="s">
        <v>126</v>
      </c>
      <c r="B36" s="33">
        <f>IF(RESPUESTAS!F34=MAESTRO!$B$2,MAESTRO!$A$2,MAESTRO!$A$3)</f>
        <v>1</v>
      </c>
      <c r="C36" s="34">
        <f>RESPUESTAS!E34</f>
        <v>53</v>
      </c>
      <c r="D36" s="34">
        <f>IF(RESPUESTAS!G34=MAESTRO!$B$7,MAESTRO!$A$7,IF(RESPUESTAS!G34=MAESTRO!$B$8,MAESTRO!$A$8,IF(RESPUESTAS!G34=MAESTRO!$B$9,MAESTRO!$A$9,IF(RESPUESTAS!G34=MAESTRO!$B$10,MAESTRO!$A$10,IF(RESPUESTAS!G34=MAESTRO!$B$11,MAESTRO!$A$11,IF(RESPUESTAS!G34=MAESTRO!$B$12,MAESTRO!$A$12,IF(RESPUESTAS!G34=MAESTRO!$B$13,MAESTRO!$A$13,IF(RESPUESTAS!G34=MAESTRO!$B$14,MAESTRO!$A$14))))))))</f>
        <v>4</v>
      </c>
      <c r="E36" s="34">
        <f>IF(RESPUESTAS!H34=MAESTRO!$B$17,MAESTRO!$A$17,IF(RESPUESTAS!H34=MAESTRO!$B$18,MAESTRO!$A$18,IF(RESPUESTAS!H34=MAESTRO!$B$19,MAESTRO!$A$19,IF(RESPUESTAS!H34=MAESTRO!$B$20,MAESTRO!$A$20,IF(RESPUESTAS!H34=MAESTRO!$B$21,MAESTRO!$A$21)))))</f>
        <v>2</v>
      </c>
      <c r="F36" s="34">
        <f>IF(RESPUESTAS!K34=MAESTRO!$B$35,MAESTRO!$A$35,IF(RESPUESTAS!K34=MAESTRO!$B$36,MAESTRO!$A$36,IF(RESPUESTAS!K34=MAESTRO!$B$37,MAESTRO!$A$37)))</f>
        <v>2</v>
      </c>
      <c r="G36" s="34">
        <f>IF(RESPUESTAS!J34=MAESTRO!$B$29,MAESTRO!$A$29,IF(RESPUESTAS!J34=MAESTRO!$B$30,MAESTRO!$A$30,IF(RESPUESTAS!J34=MAESTRO!$B$31,MAESTRO!$A$31,IF(RESPUESTAS!J34=MAESTRO!$B$32,MAESTRO!$A$32))))</f>
        <v>2</v>
      </c>
      <c r="H36" s="53">
        <f>IF(RESPUESTAS!K34=MAESTRO!$B$35,MAESTRO!$A$35,IF(RESPUESTAS!K34=MAESTRO!$B$36,2,3))</f>
        <v>2</v>
      </c>
      <c r="I36" s="54">
        <f>IF(RESPUESTAS!L34=AFIRMACIONES!$B$90,1,0)</f>
        <v>1</v>
      </c>
      <c r="J36" s="54">
        <f>IF(RESPUESTAS!M34=AFIRMACIONES!$C$90,1,0)</f>
        <v>1</v>
      </c>
      <c r="K36" s="54">
        <f>IF(RESPUESTAS!N34=AFIRMACIONES!$D$90,1,0)</f>
        <v>1</v>
      </c>
      <c r="L36" s="54">
        <f>IF(RESPUESTAS!O34=AFIRMACIONES!$E$90,1,0)</f>
        <v>1</v>
      </c>
      <c r="M36" s="54">
        <f>IF(RESPUESTAS!P34=AFIRMACIONES!$F$90,1,0)</f>
        <v>1</v>
      </c>
      <c r="N36" s="54">
        <f>IF(RESPUESTAS!Q34=AFIRMACIONES!$G$90,1,0)</f>
        <v>1</v>
      </c>
      <c r="O36" s="54">
        <f>IF(RESPUESTAS!R34=AFIRMACIONES!$H$90,1,0)</f>
        <v>1</v>
      </c>
      <c r="P36" s="54">
        <f>IF(RESPUESTAS!S34=AFIRMACIONES!$I$90,1,0)</f>
        <v>1</v>
      </c>
      <c r="Q36" s="54">
        <f>IF(RESPUESTAS!T34=AFIRMACIONES!$J$90,1,0)</f>
        <v>1</v>
      </c>
      <c r="R36" s="54">
        <f>IF(RESPUESTAS!U34=AFIRMACIONES!$K$90,1,0)</f>
        <v>1</v>
      </c>
      <c r="S36" s="54">
        <f>IF(RESPUESTAS!V34=AFIRMACIONES!$L$90,1,0)</f>
        <v>1</v>
      </c>
      <c r="T36" s="54">
        <f>IF(RESPUESTAS!W34=AFIRMACIONES!$M$90,1,0)</f>
        <v>1</v>
      </c>
      <c r="U36" s="54">
        <f>IF(RESPUESTAS!X34=AFIRMACIONES!$N$90,1,0)</f>
        <v>0</v>
      </c>
      <c r="V36" s="54">
        <f>IF(RESPUESTAS!Y34=AFIRMACIONES!$O$90,1,0)</f>
        <v>0</v>
      </c>
      <c r="W36" s="54">
        <f>IF(RESPUESTAS!Z34=AFIRMACIONES!$P$90,1,0)</f>
        <v>1</v>
      </c>
      <c r="X36" s="54">
        <f>IF(RESPUESTAS!AA34=AFIRMACIONES!$Q$90,1,0)</f>
        <v>1</v>
      </c>
      <c r="Y36" s="54">
        <f>IF(RESPUESTAS!AB34=AFIRMACIONES!$R$90,1,0)</f>
        <v>1</v>
      </c>
      <c r="Z36" s="54">
        <f>IF(RESPUESTAS!AC34=AFIRMACIONES!$S$90,1,0)</f>
        <v>1</v>
      </c>
      <c r="AA36" s="54">
        <f>IF(RESPUESTAS!AD34=AFIRMACIONES!$T$90,1,0)</f>
        <v>0</v>
      </c>
      <c r="AB36" s="54">
        <f>IF(RESPUESTAS!AE34=AFIRMACIONES!$U$90,1,0)</f>
        <v>0</v>
      </c>
      <c r="AC36" s="54">
        <f>IF(RESPUESTAS!AF34=AFIRMACIONES!$V$90,1,0)</f>
        <v>1</v>
      </c>
      <c r="AD36" s="54">
        <f>IF(RESPUESTAS!AG34=AFIRMACIONES!$W$90,1,0)</f>
        <v>1</v>
      </c>
      <c r="AE36" s="54">
        <f>IF(RESPUESTAS!AH34=AFIRMACIONES!$X$90,1,0)</f>
        <v>1</v>
      </c>
      <c r="AF36" s="54">
        <f>IF(RESPUESTAS!AI34=AFIRMACIONES!$Y$90,1,0)</f>
        <v>1</v>
      </c>
      <c r="AG36" s="54">
        <f>IF(RESPUESTAS!AJ34=AFIRMACIONES!$Z$90,1,0)</f>
        <v>0</v>
      </c>
      <c r="AH36" s="54">
        <f>IF(RESPUESTAS!AK34=AFIRMACIONES!$AA$90,1,0)</f>
        <v>0</v>
      </c>
      <c r="AI36" s="54">
        <f>IF(RESPUESTAS!AL34=AFIRMACIONES!$AB$90,1,0)</f>
        <v>1</v>
      </c>
      <c r="AJ36" s="54">
        <f>IF(RESPUESTAS!AM34=AFIRMACIONES!$AC$90,1,0)</f>
        <v>1</v>
      </c>
      <c r="AK36" s="54">
        <f>IF(RESPUESTAS!AN34=AFIRMACIONES!$AD$90,1,0)</f>
        <v>1</v>
      </c>
      <c r="AL36" s="54">
        <f>IF(RESPUESTAS!AO34=AFIRMACIONES!$AE$90,1,0)</f>
        <v>1</v>
      </c>
      <c r="AM36" s="54">
        <f>IF(RESPUESTAS!AP34=AFIRMACIONES!$AF$90,1,0)</f>
        <v>1</v>
      </c>
      <c r="AN36" s="54">
        <f>IF(RESPUESTAS!AQ34=AFIRMACIONES!$AG$90,1,0)</f>
        <v>1</v>
      </c>
      <c r="AO36" s="54">
        <f>IF(RESPUESTAS!AR34=AFIRMACIONES!$AH$90,1,0)</f>
        <v>1</v>
      </c>
      <c r="AP36" s="54">
        <f>IF(RESPUESTAS!AS34=AFIRMACIONES!$AI$90,1,0)</f>
        <v>0</v>
      </c>
      <c r="AQ36" s="54">
        <f>IF(RESPUESTAS!AT34=AFIRMACIONES!$AJ$90,1,0)</f>
        <v>1</v>
      </c>
      <c r="AR36" s="54">
        <f>IF(RESPUESTAS!AU34=AFIRMACIONES!$AK$90,1,0)</f>
        <v>1</v>
      </c>
      <c r="AS36" s="54">
        <f>IF(RESPUESTAS!AV34=AFIRMACIONES!$AL$90,1,0)</f>
        <v>1</v>
      </c>
      <c r="AT36" s="54">
        <f>IF(RESPUESTAS!AW34=AFIRMACIONES!$AM$90,1,0)</f>
        <v>1</v>
      </c>
      <c r="AU36" s="98">
        <f>IF(RESPUESTAS!AX34=AFIRMACIONES!$AN$90,1,0)</f>
        <v>1</v>
      </c>
      <c r="AV36" s="98">
        <f>IF(RESPUESTAS!AY34=AFIRMACIONES!$AO$90,1,0)</f>
        <v>1</v>
      </c>
      <c r="AW36" s="98">
        <f>IF(RESPUESTAS!AZ34=AFIRMACIONES!$AP$90,1,0)</f>
        <v>1</v>
      </c>
      <c r="AX36" s="98">
        <f>IF(RESPUESTAS!BA34=AFIRMACIONES!$AQ$90,1,0)</f>
        <v>0</v>
      </c>
      <c r="AY36" s="98">
        <f>IF(RESPUESTAS!BB34=AFIRMACIONES!$AR$90,1,0)</f>
        <v>1</v>
      </c>
      <c r="AZ36" s="98">
        <f>IF(RESPUESTAS!BC34=AFIRMACIONES!$AS$90,1,0)</f>
        <v>1</v>
      </c>
      <c r="BA36" s="98">
        <f>IF(RESPUESTAS!BD34=AFIRMACIONES!$AT$90,1,0)</f>
        <v>1</v>
      </c>
      <c r="BB36" s="98">
        <f>IF(RESPUESTAS!BE34=AFIRMACIONES!$AU$90,1,0)</f>
        <v>1</v>
      </c>
      <c r="BC36" s="98">
        <f>IF(RESPUESTAS!BF34=AFIRMACIONES!$AV$90,1,0)</f>
        <v>0</v>
      </c>
      <c r="BD36" s="98">
        <f>IF(RESPUESTAS!BG34=AFIRMACIONES!$AW$90,1,0)</f>
        <v>0</v>
      </c>
      <c r="BE36" s="98">
        <f>IF(RESPUESTAS!BH34=AFIRMACIONES!$AX$90,1,0)</f>
        <v>0</v>
      </c>
      <c r="BF36" s="98">
        <f>IF(RESPUESTAS!BI34=AFIRMACIONES!$AY$90,1,0)</f>
        <v>0</v>
      </c>
      <c r="BG36" s="98">
        <f>IF(RESPUESTAS!BJ34=AFIRMACIONES!$AZ$90,1,0)</f>
        <v>1</v>
      </c>
      <c r="BH36" s="98">
        <f>IF(RESPUESTAS!BK34=AFIRMACIONES!$BA$90,1,0)</f>
        <v>1</v>
      </c>
      <c r="BI36" s="98">
        <f>IF(RESPUESTAS!BL34=AFIRMACIONES!$BB$90,1,0)</f>
        <v>1</v>
      </c>
      <c r="BJ36" s="98">
        <f>IF(RESPUESTAS!BM34=AFIRMACIONES!$BC$90,1,0)</f>
        <v>1</v>
      </c>
      <c r="BK36" s="98">
        <f>IF(RESPUESTAS!BN34=AFIRMACIONES!$BD$90,1,0)</f>
        <v>1</v>
      </c>
      <c r="BL36" s="98">
        <f>IF(RESPUESTAS!BO34=AFIRMACIONES!$BE$90,1,0)</f>
        <v>0</v>
      </c>
      <c r="BM36" s="98">
        <f>IF(RESPUESTAS!BP34=AFIRMACIONES!$BF$90,1,0)</f>
        <v>0</v>
      </c>
      <c r="BN36" s="98">
        <f>IF(RESPUESTAS!BQ34=AFIRMACIONES!$BG$90,1,0)</f>
        <v>1</v>
      </c>
      <c r="BO36" s="98">
        <f>IF(RESPUESTAS!BR34=AFIRMACIONES!$BH$90,1,0)</f>
        <v>1</v>
      </c>
      <c r="BP36" s="98">
        <f>IF(RESPUESTAS!BS34=AFIRMACIONES!$BI$90,1,0)</f>
        <v>1</v>
      </c>
      <c r="BQ36" s="98">
        <f>IF(RESPUESTAS!BT34=AFIRMACIONES!$BJ$90,1,0)</f>
        <v>1</v>
      </c>
      <c r="BR36" s="98">
        <f>IF(RESPUESTAS!BU34=AFIRMACIONES!$BK$90,1,0)</f>
        <v>1</v>
      </c>
      <c r="BS36" s="98">
        <f>IF(RESPUESTAS!BV34=AFIRMACIONES!$BL$90,1,0)</f>
        <v>1</v>
      </c>
      <c r="BT36" s="98">
        <f>IF(RESPUESTAS!BW34=AFIRMACIONES!$BM$90,1,0)</f>
        <v>0</v>
      </c>
      <c r="BU36" s="98">
        <f>IF(RESPUESTAS!BX34=AFIRMACIONES!$BN$90,1,0)</f>
        <v>1</v>
      </c>
      <c r="BV36" s="98">
        <f>IF(RESPUESTAS!BY34=AFIRMACIONES!$BO$90,1,0)</f>
        <v>1</v>
      </c>
      <c r="BW36" s="98">
        <f>IF(RESPUESTAS!BZ34=AFIRMACIONES!$BP$90,1,0)</f>
        <v>1</v>
      </c>
      <c r="BX36" s="98">
        <f>IF(RESPUESTAS!CA34=AFIRMACIONES!$BQ$90,1,0)</f>
        <v>0</v>
      </c>
      <c r="BY36" s="98">
        <f>IF(RESPUESTAS!CB34=AFIRMACIONES!$BR$90,1,0)</f>
        <v>1</v>
      </c>
      <c r="BZ36" s="98">
        <f>IF(RESPUESTAS!CC34=AFIRMACIONES!$BS$90,1,0)</f>
        <v>1</v>
      </c>
      <c r="CA36" s="98">
        <f>IF(RESPUESTAS!CD34=AFIRMACIONES!$BT$90,1,0)</f>
        <v>1</v>
      </c>
      <c r="CB36" s="98">
        <f>IF(RESPUESTAS!CE34=AFIRMACIONES!$BU$90,1,0)</f>
        <v>1</v>
      </c>
      <c r="CC36" s="98">
        <f>IF(RESPUESTAS!CF34=AFIRMACIONES!$BV$90,1,0)</f>
        <v>1</v>
      </c>
      <c r="CD36" s="98">
        <f>IF(RESPUESTAS!CG34=AFIRMACIONES!$BW$90,1,0)</f>
        <v>1</v>
      </c>
      <c r="CE36" s="98">
        <f>IF(RESPUESTAS!CH34=AFIRMACIONES!$BX$90,1,0)</f>
        <v>1</v>
      </c>
      <c r="CF36" s="98">
        <f>IF(RESPUESTAS!CI34=AFIRMACIONES!$BY$90,1,0)</f>
        <v>1</v>
      </c>
      <c r="CG36" s="98">
        <f>IF(RESPUESTAS!CJ34=AFIRMACIONES!$BZ$90,1,0)</f>
        <v>1</v>
      </c>
      <c r="CH36" s="98">
        <f>IF(RESPUESTAS!CK34=AFIRMACIONES!$CA$90,1,0)</f>
        <v>1</v>
      </c>
      <c r="CI36" s="98">
        <f>IF(RESPUESTAS!CL34=AFIRMACIONES!$CB$90,1,0)</f>
        <v>1</v>
      </c>
      <c r="CJ36" s="98">
        <f>IF(RESPUESTAS!CM34=AFIRMACIONES!$CC$90,1,0)</f>
        <v>1</v>
      </c>
      <c r="CL36" s="43"/>
      <c r="CM36" s="3"/>
    </row>
    <row r="37" spans="1:91" ht="13.5" thickBot="1" x14ac:dyDescent="0.25">
      <c r="A37" s="28" t="s">
        <v>127</v>
      </c>
      <c r="B37" s="33">
        <f>IF(RESPUESTAS!F35=MAESTRO!$B$2,MAESTRO!$A$2,MAESTRO!$A$3)</f>
        <v>2</v>
      </c>
      <c r="C37" s="34">
        <f>RESPUESTAS!E35</f>
        <v>32</v>
      </c>
      <c r="D37" s="34">
        <f>IF(RESPUESTAS!G35=MAESTRO!$B$7,MAESTRO!$A$7,IF(RESPUESTAS!G35=MAESTRO!$B$8,MAESTRO!$A$8,IF(RESPUESTAS!G35=MAESTRO!$B$9,MAESTRO!$A$9,IF(RESPUESTAS!G35=MAESTRO!$B$10,MAESTRO!$A$10,IF(RESPUESTAS!G35=MAESTRO!$B$11,MAESTRO!$A$11,IF(RESPUESTAS!G35=MAESTRO!$B$12,MAESTRO!$A$12,IF(RESPUESTAS!G35=MAESTRO!$B$13,MAESTRO!$A$13,IF(RESPUESTAS!G35=MAESTRO!$B$14,MAESTRO!$A$14))))))))</f>
        <v>6</v>
      </c>
      <c r="E37" s="34">
        <f>IF(RESPUESTAS!H35=MAESTRO!$B$17,MAESTRO!$A$17,IF(RESPUESTAS!H35=MAESTRO!$B$18,MAESTRO!$A$18,IF(RESPUESTAS!H35=MAESTRO!$B$19,MAESTRO!$A$19,IF(RESPUESTAS!H35=MAESTRO!$B$20,MAESTRO!$A$20,IF(RESPUESTAS!H35=MAESTRO!$B$21,MAESTRO!$A$21)))))</f>
        <v>5</v>
      </c>
      <c r="F37" s="34">
        <f>IF(RESPUESTAS!K35=MAESTRO!$B$35,MAESTRO!$A$35,IF(RESPUESTAS!K35=MAESTRO!$B$36,MAESTRO!$A$36,IF(RESPUESTAS!K35=MAESTRO!$B$37,MAESTRO!$A$37)))</f>
        <v>1</v>
      </c>
      <c r="G37" s="34">
        <f>IF(RESPUESTAS!J35=MAESTRO!$B$29,MAESTRO!$A$29,IF(RESPUESTAS!J35=MAESTRO!$B$30,MAESTRO!$A$30,IF(RESPUESTAS!J35=MAESTRO!$B$31,MAESTRO!$A$31,IF(RESPUESTAS!J35=MAESTRO!$B$32,MAESTRO!$A$32))))</f>
        <v>2</v>
      </c>
      <c r="H37" s="53">
        <f>IF(RESPUESTAS!K35=MAESTRO!$B$35,MAESTRO!$A$35,IF(RESPUESTAS!K35=MAESTRO!$B$36,2,3))</f>
        <v>1</v>
      </c>
      <c r="I37" s="54">
        <f>IF(RESPUESTAS!L35=AFIRMACIONES!$B$90,1,0)</f>
        <v>1</v>
      </c>
      <c r="J37" s="54">
        <f>IF(RESPUESTAS!M35=AFIRMACIONES!$C$90,1,0)</f>
        <v>1</v>
      </c>
      <c r="K37" s="54">
        <f>IF(RESPUESTAS!N35=AFIRMACIONES!$D$90,1,0)</f>
        <v>1</v>
      </c>
      <c r="L37" s="54">
        <f>IF(RESPUESTAS!O35=AFIRMACIONES!$E$90,1,0)</f>
        <v>1</v>
      </c>
      <c r="M37" s="54">
        <f>IF(RESPUESTAS!P35=AFIRMACIONES!$F$90,1,0)</f>
        <v>1</v>
      </c>
      <c r="N37" s="54">
        <f>IF(RESPUESTAS!Q35=AFIRMACIONES!$G$90,1,0)</f>
        <v>1</v>
      </c>
      <c r="O37" s="54">
        <f>IF(RESPUESTAS!R35=AFIRMACIONES!$H$90,1,0)</f>
        <v>1</v>
      </c>
      <c r="P37" s="54">
        <f>IF(RESPUESTAS!S35=AFIRMACIONES!$I$90,1,0)</f>
        <v>1</v>
      </c>
      <c r="Q37" s="54">
        <f>IF(RESPUESTAS!T35=AFIRMACIONES!$J$90,1,0)</f>
        <v>0</v>
      </c>
      <c r="R37" s="54">
        <f>IF(RESPUESTAS!U35=AFIRMACIONES!$K$90,1,0)</f>
        <v>1</v>
      </c>
      <c r="S37" s="54">
        <f>IF(RESPUESTAS!V35=AFIRMACIONES!$L$90,1,0)</f>
        <v>1</v>
      </c>
      <c r="T37" s="54">
        <f>IF(RESPUESTAS!W35=AFIRMACIONES!$M$90,1,0)</f>
        <v>1</v>
      </c>
      <c r="U37" s="54">
        <f>IF(RESPUESTAS!X35=AFIRMACIONES!$N$90,1,0)</f>
        <v>1</v>
      </c>
      <c r="V37" s="54">
        <f>IF(RESPUESTAS!Y35=AFIRMACIONES!$O$90,1,0)</f>
        <v>0</v>
      </c>
      <c r="W37" s="54">
        <f>IF(RESPUESTAS!Z35=AFIRMACIONES!$P$90,1,0)</f>
        <v>1</v>
      </c>
      <c r="X37" s="54">
        <f>IF(RESPUESTAS!AA35=AFIRMACIONES!$Q$90,1,0)</f>
        <v>1</v>
      </c>
      <c r="Y37" s="54">
        <f>IF(RESPUESTAS!AB35=AFIRMACIONES!$R$90,1,0)</f>
        <v>1</v>
      </c>
      <c r="Z37" s="54">
        <f>IF(RESPUESTAS!AC35=AFIRMACIONES!$S$90,1,0)</f>
        <v>0</v>
      </c>
      <c r="AA37" s="54">
        <f>IF(RESPUESTAS!AD35=AFIRMACIONES!$T$90,1,0)</f>
        <v>0</v>
      </c>
      <c r="AB37" s="54">
        <f>IF(RESPUESTAS!AE35=AFIRMACIONES!$U$90,1,0)</f>
        <v>0</v>
      </c>
      <c r="AC37" s="54">
        <f>IF(RESPUESTAS!AF35=AFIRMACIONES!$V$90,1,0)</f>
        <v>1</v>
      </c>
      <c r="AD37" s="54">
        <f>IF(RESPUESTAS!AG35=AFIRMACIONES!$W$90,1,0)</f>
        <v>1</v>
      </c>
      <c r="AE37" s="54">
        <f>IF(RESPUESTAS!AH35=AFIRMACIONES!$X$90,1,0)</f>
        <v>0</v>
      </c>
      <c r="AF37" s="54">
        <f>IF(RESPUESTAS!AI35=AFIRMACIONES!$Y$90,1,0)</f>
        <v>1</v>
      </c>
      <c r="AG37" s="54">
        <f>IF(RESPUESTAS!AJ35=AFIRMACIONES!$Z$90,1,0)</f>
        <v>0</v>
      </c>
      <c r="AH37" s="54">
        <f>IF(RESPUESTAS!AK35=AFIRMACIONES!$AA$90,1,0)</f>
        <v>0</v>
      </c>
      <c r="AI37" s="54">
        <f>IF(RESPUESTAS!AL35=AFIRMACIONES!$AB$90,1,0)</f>
        <v>0</v>
      </c>
      <c r="AJ37" s="54">
        <f>IF(RESPUESTAS!AM35=AFIRMACIONES!$AC$90,1,0)</f>
        <v>0</v>
      </c>
      <c r="AK37" s="54">
        <f>IF(RESPUESTAS!AN35=AFIRMACIONES!$AD$90,1,0)</f>
        <v>1</v>
      </c>
      <c r="AL37" s="54">
        <f>IF(RESPUESTAS!AO35=AFIRMACIONES!$AE$90,1,0)</f>
        <v>1</v>
      </c>
      <c r="AM37" s="54">
        <f>IF(RESPUESTAS!AP35=AFIRMACIONES!$AF$90,1,0)</f>
        <v>1</v>
      </c>
      <c r="AN37" s="54">
        <f>IF(RESPUESTAS!AQ35=AFIRMACIONES!$AG$90,1,0)</f>
        <v>1</v>
      </c>
      <c r="AO37" s="54">
        <f>IF(RESPUESTAS!AR35=AFIRMACIONES!$AH$90,1,0)</f>
        <v>1</v>
      </c>
      <c r="AP37" s="54">
        <f>IF(RESPUESTAS!AS35=AFIRMACIONES!$AI$90,1,0)</f>
        <v>0</v>
      </c>
      <c r="AQ37" s="54">
        <f>IF(RESPUESTAS!AT35=AFIRMACIONES!$AJ$90,1,0)</f>
        <v>1</v>
      </c>
      <c r="AR37" s="54">
        <f>IF(RESPUESTAS!AU35=AFIRMACIONES!$AK$90,1,0)</f>
        <v>1</v>
      </c>
      <c r="AS37" s="54">
        <f>IF(RESPUESTAS!AV35=AFIRMACIONES!$AL$90,1,0)</f>
        <v>0</v>
      </c>
      <c r="AT37" s="54">
        <f>IF(RESPUESTAS!AW35=AFIRMACIONES!$AM$90,1,0)</f>
        <v>1</v>
      </c>
      <c r="AU37" s="98">
        <f>IF(RESPUESTAS!AX35=AFIRMACIONES!$AN$90,1,0)</f>
        <v>1</v>
      </c>
      <c r="AV37" s="98">
        <f>IF(RESPUESTAS!AY35=AFIRMACIONES!$AO$90,1,0)</f>
        <v>1</v>
      </c>
      <c r="AW37" s="98">
        <f>IF(RESPUESTAS!AZ35=AFIRMACIONES!$AP$90,1,0)</f>
        <v>1</v>
      </c>
      <c r="AX37" s="98">
        <f>IF(RESPUESTAS!BA35=AFIRMACIONES!$AQ$90,1,0)</f>
        <v>0</v>
      </c>
      <c r="AY37" s="98">
        <f>IF(RESPUESTAS!BB35=AFIRMACIONES!$AR$90,1,0)</f>
        <v>1</v>
      </c>
      <c r="AZ37" s="98">
        <f>IF(RESPUESTAS!BC35=AFIRMACIONES!$AS$90,1,0)</f>
        <v>0</v>
      </c>
      <c r="BA37" s="98">
        <f>IF(RESPUESTAS!BD35=AFIRMACIONES!$AT$90,1,0)</f>
        <v>1</v>
      </c>
      <c r="BB37" s="98">
        <f>IF(RESPUESTAS!BE35=AFIRMACIONES!$AU$90,1,0)</f>
        <v>1</v>
      </c>
      <c r="BC37" s="98">
        <f>IF(RESPUESTAS!BF35=AFIRMACIONES!$AV$90,1,0)</f>
        <v>0</v>
      </c>
      <c r="BD37" s="98">
        <f>IF(RESPUESTAS!BG35=AFIRMACIONES!$AW$90,1,0)</f>
        <v>1</v>
      </c>
      <c r="BE37" s="98">
        <f>IF(RESPUESTAS!BH35=AFIRMACIONES!$AX$90,1,0)</f>
        <v>1</v>
      </c>
      <c r="BF37" s="98">
        <f>IF(RESPUESTAS!BI35=AFIRMACIONES!$AY$90,1,0)</f>
        <v>1</v>
      </c>
      <c r="BG37" s="98">
        <f>IF(RESPUESTAS!BJ35=AFIRMACIONES!$AZ$90,1,0)</f>
        <v>1</v>
      </c>
      <c r="BH37" s="98">
        <f>IF(RESPUESTAS!BK35=AFIRMACIONES!$BA$90,1,0)</f>
        <v>1</v>
      </c>
      <c r="BI37" s="98">
        <f>IF(RESPUESTAS!BL35=AFIRMACIONES!$BB$90,1,0)</f>
        <v>1</v>
      </c>
      <c r="BJ37" s="98">
        <f>IF(RESPUESTAS!BM35=AFIRMACIONES!$BC$90,1,0)</f>
        <v>1</v>
      </c>
      <c r="BK37" s="98">
        <f>IF(RESPUESTAS!BN35=AFIRMACIONES!$BD$90,1,0)</f>
        <v>1</v>
      </c>
      <c r="BL37" s="98">
        <f>IF(RESPUESTAS!BO35=AFIRMACIONES!$BE$90,1,0)</f>
        <v>0</v>
      </c>
      <c r="BM37" s="98">
        <f>IF(RESPUESTAS!BP35=AFIRMACIONES!$BF$90,1,0)</f>
        <v>0</v>
      </c>
      <c r="BN37" s="98">
        <f>IF(RESPUESTAS!BQ35=AFIRMACIONES!$BG$90,1,0)</f>
        <v>1</v>
      </c>
      <c r="BO37" s="98">
        <f>IF(RESPUESTAS!BR35=AFIRMACIONES!$BH$90,1,0)</f>
        <v>1</v>
      </c>
      <c r="BP37" s="98">
        <f>IF(RESPUESTAS!BS35=AFIRMACIONES!$BI$90,1,0)</f>
        <v>1</v>
      </c>
      <c r="BQ37" s="98">
        <f>IF(RESPUESTAS!BT35=AFIRMACIONES!$BJ$90,1,0)</f>
        <v>1</v>
      </c>
      <c r="BR37" s="98">
        <f>IF(RESPUESTAS!BU35=AFIRMACIONES!$BK$90,1,0)</f>
        <v>1</v>
      </c>
      <c r="BS37" s="98">
        <f>IF(RESPUESTAS!BV35=AFIRMACIONES!$BL$90,1,0)</f>
        <v>1</v>
      </c>
      <c r="BT37" s="98">
        <f>IF(RESPUESTAS!BW35=AFIRMACIONES!$BM$90,1,0)</f>
        <v>1</v>
      </c>
      <c r="BU37" s="98">
        <f>IF(RESPUESTAS!BX35=AFIRMACIONES!$BN$90,1,0)</f>
        <v>1</v>
      </c>
      <c r="BV37" s="98">
        <f>IF(RESPUESTAS!BY35=AFIRMACIONES!$BO$90,1,0)</f>
        <v>1</v>
      </c>
      <c r="BW37" s="98">
        <f>IF(RESPUESTAS!BZ35=AFIRMACIONES!$BP$90,1,0)</f>
        <v>1</v>
      </c>
      <c r="BX37" s="98">
        <f>IF(RESPUESTAS!CA35=AFIRMACIONES!$BQ$90,1,0)</f>
        <v>1</v>
      </c>
      <c r="BY37" s="98">
        <f>IF(RESPUESTAS!CB35=AFIRMACIONES!$BR$90,1,0)</f>
        <v>1</v>
      </c>
      <c r="BZ37" s="98">
        <f>IF(RESPUESTAS!CC35=AFIRMACIONES!$BS$90,1,0)</f>
        <v>1</v>
      </c>
      <c r="CA37" s="98">
        <f>IF(RESPUESTAS!CD35=AFIRMACIONES!$BT$90,1,0)</f>
        <v>1</v>
      </c>
      <c r="CB37" s="98">
        <f>IF(RESPUESTAS!CE35=AFIRMACIONES!$BU$90,1,0)</f>
        <v>1</v>
      </c>
      <c r="CC37" s="98">
        <f>IF(RESPUESTAS!CF35=AFIRMACIONES!$BV$90,1,0)</f>
        <v>1</v>
      </c>
      <c r="CD37" s="98">
        <f>IF(RESPUESTAS!CG35=AFIRMACIONES!$BW$90,1,0)</f>
        <v>1</v>
      </c>
      <c r="CE37" s="98">
        <f>IF(RESPUESTAS!CH35=AFIRMACIONES!$BX$90,1,0)</f>
        <v>1</v>
      </c>
      <c r="CF37" s="98">
        <f>IF(RESPUESTAS!CI35=AFIRMACIONES!$BY$90,1,0)</f>
        <v>1</v>
      </c>
      <c r="CG37" s="98">
        <f>IF(RESPUESTAS!CJ35=AFIRMACIONES!$BZ$90,1,0)</f>
        <v>1</v>
      </c>
      <c r="CH37" s="98">
        <f>IF(RESPUESTAS!CK35=AFIRMACIONES!$CA$90,1,0)</f>
        <v>1</v>
      </c>
      <c r="CI37" s="98">
        <f>IF(RESPUESTAS!CL35=AFIRMACIONES!$CB$90,1,0)</f>
        <v>1</v>
      </c>
      <c r="CJ37" s="98">
        <f>IF(RESPUESTAS!CM35=AFIRMACIONES!$CC$90,1,0)</f>
        <v>1</v>
      </c>
      <c r="CL37" s="43"/>
      <c r="CM37" s="3"/>
    </row>
    <row r="38" spans="1:91" ht="13.5" thickBot="1" x14ac:dyDescent="0.25">
      <c r="A38" s="28" t="s">
        <v>128</v>
      </c>
      <c r="B38" s="33">
        <f>IF(RESPUESTAS!F36=MAESTRO!$B$2,MAESTRO!$A$2,MAESTRO!$A$3)</f>
        <v>2</v>
      </c>
      <c r="C38" s="34">
        <f>RESPUESTAS!E36</f>
        <v>37</v>
      </c>
      <c r="D38" s="34">
        <f>IF(RESPUESTAS!G36=MAESTRO!$B$7,MAESTRO!$A$7,IF(RESPUESTAS!G36=MAESTRO!$B$8,MAESTRO!$A$8,IF(RESPUESTAS!G36=MAESTRO!$B$9,MAESTRO!$A$9,IF(RESPUESTAS!G36=MAESTRO!$B$10,MAESTRO!$A$10,IF(RESPUESTAS!G36=MAESTRO!$B$11,MAESTRO!$A$11,IF(RESPUESTAS!G36=MAESTRO!$B$12,MAESTRO!$A$12,IF(RESPUESTAS!G36=MAESTRO!$B$13,MAESTRO!$A$13,IF(RESPUESTAS!G36=MAESTRO!$B$14,MAESTRO!$A$14))))))))</f>
        <v>6</v>
      </c>
      <c r="E38" s="34">
        <f>IF(RESPUESTAS!H36=MAESTRO!$B$17,MAESTRO!$A$17,IF(RESPUESTAS!H36=MAESTRO!$B$18,MAESTRO!$A$18,IF(RESPUESTAS!H36=MAESTRO!$B$19,MAESTRO!$A$19,IF(RESPUESTAS!H36=MAESTRO!$B$20,MAESTRO!$A$20,IF(RESPUESTAS!H36=MAESTRO!$B$21,MAESTRO!$A$21)))))</f>
        <v>1</v>
      </c>
      <c r="F38" s="34">
        <f>IF(RESPUESTAS!K36=MAESTRO!$B$35,MAESTRO!$A$35,IF(RESPUESTAS!K36=MAESTRO!$B$36,MAESTRO!$A$36,IF(RESPUESTAS!K36=MAESTRO!$B$37,MAESTRO!$A$37)))</f>
        <v>1</v>
      </c>
      <c r="G38" s="34">
        <f>IF(RESPUESTAS!J36=MAESTRO!$B$29,MAESTRO!$A$29,IF(RESPUESTAS!J36=MAESTRO!$B$30,MAESTRO!$A$30,IF(RESPUESTAS!J36=MAESTRO!$B$31,MAESTRO!$A$31,IF(RESPUESTAS!J36=MAESTRO!$B$32,MAESTRO!$A$32))))</f>
        <v>2</v>
      </c>
      <c r="H38" s="53">
        <f>IF(RESPUESTAS!K36=MAESTRO!$B$35,MAESTRO!$A$35,IF(RESPUESTAS!K36=MAESTRO!$B$36,2,3))</f>
        <v>1</v>
      </c>
      <c r="I38" s="54">
        <f>IF(RESPUESTAS!L36=AFIRMACIONES!$B$90,1,0)</f>
        <v>1</v>
      </c>
      <c r="J38" s="54">
        <f>IF(RESPUESTAS!M36=AFIRMACIONES!$C$90,1,0)</f>
        <v>0</v>
      </c>
      <c r="K38" s="54">
        <f>IF(RESPUESTAS!N36=AFIRMACIONES!$D$90,1,0)</f>
        <v>1</v>
      </c>
      <c r="L38" s="54">
        <f>IF(RESPUESTAS!O36=AFIRMACIONES!$E$90,1,0)</f>
        <v>1</v>
      </c>
      <c r="M38" s="54">
        <f>IF(RESPUESTAS!P36=AFIRMACIONES!$F$90,1,0)</f>
        <v>0</v>
      </c>
      <c r="N38" s="54">
        <f>IF(RESPUESTAS!Q36=AFIRMACIONES!$G$90,1,0)</f>
        <v>0</v>
      </c>
      <c r="O38" s="54">
        <f>IF(RESPUESTAS!R36=AFIRMACIONES!$H$90,1,0)</f>
        <v>0</v>
      </c>
      <c r="P38" s="54">
        <f>IF(RESPUESTAS!S36=AFIRMACIONES!$I$90,1,0)</f>
        <v>0</v>
      </c>
      <c r="Q38" s="54">
        <f>IF(RESPUESTAS!T36=AFIRMACIONES!$J$90,1,0)</f>
        <v>1</v>
      </c>
      <c r="R38" s="54">
        <f>IF(RESPUESTAS!U36=AFIRMACIONES!$K$90,1,0)</f>
        <v>1</v>
      </c>
      <c r="S38" s="54">
        <f>IF(RESPUESTAS!V36=AFIRMACIONES!$L$90,1,0)</f>
        <v>1</v>
      </c>
      <c r="T38" s="54">
        <f>IF(RESPUESTAS!W36=AFIRMACIONES!$M$90,1,0)</f>
        <v>1</v>
      </c>
      <c r="U38" s="54">
        <f>IF(RESPUESTAS!X36=AFIRMACIONES!$N$90,1,0)</f>
        <v>1</v>
      </c>
      <c r="V38" s="54">
        <f>IF(RESPUESTAS!Y36=AFIRMACIONES!$O$90,1,0)</f>
        <v>0</v>
      </c>
      <c r="W38" s="54">
        <f>IF(RESPUESTAS!Z36=AFIRMACIONES!$P$90,1,0)</f>
        <v>1</v>
      </c>
      <c r="X38" s="54">
        <f>IF(RESPUESTAS!AA36=AFIRMACIONES!$Q$90,1,0)</f>
        <v>0</v>
      </c>
      <c r="Y38" s="54">
        <f>IF(RESPUESTAS!AB36=AFIRMACIONES!$R$90,1,0)</f>
        <v>1</v>
      </c>
      <c r="Z38" s="54">
        <f>IF(RESPUESTAS!AC36=AFIRMACIONES!$S$90,1,0)</f>
        <v>1</v>
      </c>
      <c r="AA38" s="54">
        <f>IF(RESPUESTAS!AD36=AFIRMACIONES!$T$90,1,0)</f>
        <v>1</v>
      </c>
      <c r="AB38" s="54">
        <f>IF(RESPUESTAS!AE36=AFIRMACIONES!$U$90,1,0)</f>
        <v>1</v>
      </c>
      <c r="AC38" s="54">
        <f>IF(RESPUESTAS!AF36=AFIRMACIONES!$V$90,1,0)</f>
        <v>1</v>
      </c>
      <c r="AD38" s="54">
        <f>IF(RESPUESTAS!AG36=AFIRMACIONES!$W$90,1,0)</f>
        <v>0</v>
      </c>
      <c r="AE38" s="54">
        <f>IF(RESPUESTAS!AH36=AFIRMACIONES!$X$90,1,0)</f>
        <v>0</v>
      </c>
      <c r="AF38" s="54">
        <f>IF(RESPUESTAS!AI36=AFIRMACIONES!$Y$90,1,0)</f>
        <v>1</v>
      </c>
      <c r="AG38" s="54">
        <f>IF(RESPUESTAS!AJ36=AFIRMACIONES!$Z$90,1,0)</f>
        <v>1</v>
      </c>
      <c r="AH38" s="54">
        <f>IF(RESPUESTAS!AK36=AFIRMACIONES!$AA$90,1,0)</f>
        <v>1</v>
      </c>
      <c r="AI38" s="54">
        <f>IF(RESPUESTAS!AL36=AFIRMACIONES!$AB$90,1,0)</f>
        <v>1</v>
      </c>
      <c r="AJ38" s="54">
        <f>IF(RESPUESTAS!AM36=AFIRMACIONES!$AC$90,1,0)</f>
        <v>0</v>
      </c>
      <c r="AK38" s="54">
        <f>IF(RESPUESTAS!AN36=AFIRMACIONES!$AD$90,1,0)</f>
        <v>1</v>
      </c>
      <c r="AL38" s="54">
        <f>IF(RESPUESTAS!AO36=AFIRMACIONES!$AE$90,1,0)</f>
        <v>1</v>
      </c>
      <c r="AM38" s="54">
        <f>IF(RESPUESTAS!AP36=AFIRMACIONES!$AF$90,1,0)</f>
        <v>1</v>
      </c>
      <c r="AN38" s="54">
        <f>IF(RESPUESTAS!AQ36=AFIRMACIONES!$AG$90,1,0)</f>
        <v>1</v>
      </c>
      <c r="AO38" s="54">
        <f>IF(RESPUESTAS!AR36=AFIRMACIONES!$AH$90,1,0)</f>
        <v>0</v>
      </c>
      <c r="AP38" s="54">
        <f>IF(RESPUESTAS!AS36=AFIRMACIONES!$AI$90,1,0)</f>
        <v>0</v>
      </c>
      <c r="AQ38" s="54">
        <f>IF(RESPUESTAS!AT36=AFIRMACIONES!$AJ$90,1,0)</f>
        <v>1</v>
      </c>
      <c r="AR38" s="54">
        <f>IF(RESPUESTAS!AU36=AFIRMACIONES!$AK$90,1,0)</f>
        <v>1</v>
      </c>
      <c r="AS38" s="54">
        <f>IF(RESPUESTAS!AV36=AFIRMACIONES!$AL$90,1,0)</f>
        <v>1</v>
      </c>
      <c r="AT38" s="54">
        <f>IF(RESPUESTAS!AW36=AFIRMACIONES!$AM$90,1,0)</f>
        <v>1</v>
      </c>
      <c r="AU38" s="98">
        <f>IF(RESPUESTAS!AX36=AFIRMACIONES!$AN$90,1,0)</f>
        <v>1</v>
      </c>
      <c r="AV38" s="98">
        <f>IF(RESPUESTAS!AY36=AFIRMACIONES!$AO$90,1,0)</f>
        <v>1</v>
      </c>
      <c r="AW38" s="98">
        <f>IF(RESPUESTAS!AZ36=AFIRMACIONES!$AP$90,1,0)</f>
        <v>1</v>
      </c>
      <c r="AX38" s="98">
        <f>IF(RESPUESTAS!BA36=AFIRMACIONES!$AQ$90,1,0)</f>
        <v>0</v>
      </c>
      <c r="AY38" s="98">
        <f>IF(RESPUESTAS!BB36=AFIRMACIONES!$AR$90,1,0)</f>
        <v>1</v>
      </c>
      <c r="AZ38" s="98">
        <f>IF(RESPUESTAS!BC36=AFIRMACIONES!$AS$90,1,0)</f>
        <v>1</v>
      </c>
      <c r="BA38" s="98">
        <f>IF(RESPUESTAS!BD36=AFIRMACIONES!$AT$90,1,0)</f>
        <v>0</v>
      </c>
      <c r="BB38" s="98">
        <f>IF(RESPUESTAS!BE36=AFIRMACIONES!$AU$90,1,0)</f>
        <v>1</v>
      </c>
      <c r="BC38" s="98">
        <f>IF(RESPUESTAS!BF36=AFIRMACIONES!$AV$90,1,0)</f>
        <v>0</v>
      </c>
      <c r="BD38" s="98">
        <f>IF(RESPUESTAS!BG36=AFIRMACIONES!$AW$90,1,0)</f>
        <v>1</v>
      </c>
      <c r="BE38" s="98">
        <f>IF(RESPUESTAS!BH36=AFIRMACIONES!$AX$90,1,0)</f>
        <v>0</v>
      </c>
      <c r="BF38" s="98">
        <f>IF(RESPUESTAS!BI36=AFIRMACIONES!$AY$90,1,0)</f>
        <v>1</v>
      </c>
      <c r="BG38" s="98">
        <f>IF(RESPUESTAS!BJ36=AFIRMACIONES!$AZ$90,1,0)</f>
        <v>1</v>
      </c>
      <c r="BH38" s="98">
        <f>IF(RESPUESTAS!BK36=AFIRMACIONES!$BA$90,1,0)</f>
        <v>1</v>
      </c>
      <c r="BI38" s="98">
        <f>IF(RESPUESTAS!BL36=AFIRMACIONES!$BB$90,1,0)</f>
        <v>1</v>
      </c>
      <c r="BJ38" s="98">
        <f>IF(RESPUESTAS!BM36=AFIRMACIONES!$BC$90,1,0)</f>
        <v>1</v>
      </c>
      <c r="BK38" s="98">
        <f>IF(RESPUESTAS!BN36=AFIRMACIONES!$BD$90,1,0)</f>
        <v>1</v>
      </c>
      <c r="BL38" s="98">
        <f>IF(RESPUESTAS!BO36=AFIRMACIONES!$BE$90,1,0)</f>
        <v>0</v>
      </c>
      <c r="BM38" s="98">
        <f>IF(RESPUESTAS!BP36=AFIRMACIONES!$BF$90,1,0)</f>
        <v>0</v>
      </c>
      <c r="BN38" s="98">
        <f>IF(RESPUESTAS!BQ36=AFIRMACIONES!$BG$90,1,0)</f>
        <v>1</v>
      </c>
      <c r="BO38" s="98">
        <f>IF(RESPUESTAS!BR36=AFIRMACIONES!$BH$90,1,0)</f>
        <v>1</v>
      </c>
      <c r="BP38" s="98">
        <f>IF(RESPUESTAS!BS36=AFIRMACIONES!$BI$90,1,0)</f>
        <v>0</v>
      </c>
      <c r="BQ38" s="98">
        <f>IF(RESPUESTAS!BT36=AFIRMACIONES!$BJ$90,1,0)</f>
        <v>0</v>
      </c>
      <c r="BR38" s="98">
        <f>IF(RESPUESTAS!BU36=AFIRMACIONES!$BK$90,1,0)</f>
        <v>0</v>
      </c>
      <c r="BS38" s="98">
        <f>IF(RESPUESTAS!BV36=AFIRMACIONES!$BL$90,1,0)</f>
        <v>1</v>
      </c>
      <c r="BT38" s="98">
        <f>IF(RESPUESTAS!BW36=AFIRMACIONES!$BM$90,1,0)</f>
        <v>1</v>
      </c>
      <c r="BU38" s="98">
        <f>IF(RESPUESTAS!BX36=AFIRMACIONES!$BN$90,1,0)</f>
        <v>1</v>
      </c>
      <c r="BV38" s="98">
        <f>IF(RESPUESTAS!BY36=AFIRMACIONES!$BO$90,1,0)</f>
        <v>0</v>
      </c>
      <c r="BW38" s="98">
        <f>IF(RESPUESTAS!BZ36=AFIRMACIONES!$BP$90,1,0)</f>
        <v>1</v>
      </c>
      <c r="BX38" s="98">
        <f>IF(RESPUESTAS!CA36=AFIRMACIONES!$BQ$90,1,0)</f>
        <v>0</v>
      </c>
      <c r="BY38" s="98">
        <f>IF(RESPUESTAS!CB36=AFIRMACIONES!$BR$90,1,0)</f>
        <v>0</v>
      </c>
      <c r="BZ38" s="98">
        <f>IF(RESPUESTAS!CC36=AFIRMACIONES!$BS$90,1,0)</f>
        <v>1</v>
      </c>
      <c r="CA38" s="98">
        <f>IF(RESPUESTAS!CD36=AFIRMACIONES!$BT$90,1,0)</f>
        <v>1</v>
      </c>
      <c r="CB38" s="98">
        <f>IF(RESPUESTAS!CE36=AFIRMACIONES!$BU$90,1,0)</f>
        <v>0</v>
      </c>
      <c r="CC38" s="98">
        <f>IF(RESPUESTAS!CF36=AFIRMACIONES!$BV$90,1,0)</f>
        <v>1</v>
      </c>
      <c r="CD38" s="98">
        <f>IF(RESPUESTAS!CG36=AFIRMACIONES!$BW$90,1,0)</f>
        <v>1</v>
      </c>
      <c r="CE38" s="98">
        <f>IF(RESPUESTAS!CH36=AFIRMACIONES!$BX$90,1,0)</f>
        <v>1</v>
      </c>
      <c r="CF38" s="98">
        <f>IF(RESPUESTAS!CI36=AFIRMACIONES!$BY$90,1,0)</f>
        <v>0</v>
      </c>
      <c r="CG38" s="98">
        <f>IF(RESPUESTAS!CJ36=AFIRMACIONES!$BZ$90,1,0)</f>
        <v>1</v>
      </c>
      <c r="CH38" s="98">
        <f>IF(RESPUESTAS!CK36=AFIRMACIONES!$CA$90,1,0)</f>
        <v>1</v>
      </c>
      <c r="CI38" s="98">
        <f>IF(RESPUESTAS!CL36=AFIRMACIONES!$CB$90,1,0)</f>
        <v>0</v>
      </c>
      <c r="CJ38" s="98">
        <f>IF(RESPUESTAS!CM36=AFIRMACIONES!$CC$90,1,0)</f>
        <v>1</v>
      </c>
      <c r="CL38" s="43"/>
      <c r="CM38" s="3"/>
    </row>
    <row r="39" spans="1:91" ht="13.5" thickBot="1" x14ac:dyDescent="0.25">
      <c r="A39" s="28" t="s">
        <v>129</v>
      </c>
      <c r="B39" s="33">
        <f>IF(RESPUESTAS!F37=MAESTRO!$B$2,MAESTRO!$A$2,MAESTRO!$A$3)</f>
        <v>2</v>
      </c>
      <c r="C39" s="34">
        <f>RESPUESTAS!E37</f>
        <v>53</v>
      </c>
      <c r="D39" s="34">
        <f>IF(RESPUESTAS!G37=MAESTRO!$B$7,MAESTRO!$A$7,IF(RESPUESTAS!G37=MAESTRO!$B$8,MAESTRO!$A$8,IF(RESPUESTAS!G37=MAESTRO!$B$9,MAESTRO!$A$9,IF(RESPUESTAS!G37=MAESTRO!$B$10,MAESTRO!$A$10,IF(RESPUESTAS!G37=MAESTRO!$B$11,MAESTRO!$A$11,IF(RESPUESTAS!G37=MAESTRO!$B$12,MAESTRO!$A$12,IF(RESPUESTAS!G37=MAESTRO!$B$13,MAESTRO!$A$13,IF(RESPUESTAS!G37=MAESTRO!$B$14,MAESTRO!$A$14))))))))</f>
        <v>6</v>
      </c>
      <c r="E39" s="34">
        <f>IF(RESPUESTAS!H37=MAESTRO!$B$17,MAESTRO!$A$17,IF(RESPUESTAS!H37=MAESTRO!$B$18,MAESTRO!$A$18,IF(RESPUESTAS!H37=MAESTRO!$B$19,MAESTRO!$A$19,IF(RESPUESTAS!H37=MAESTRO!$B$20,MAESTRO!$A$20,IF(RESPUESTAS!H37=MAESTRO!$B$21,MAESTRO!$A$21)))))</f>
        <v>2</v>
      </c>
      <c r="F39" s="34">
        <f>IF(RESPUESTAS!K37=MAESTRO!$B$35,MAESTRO!$A$35,IF(RESPUESTAS!K37=MAESTRO!$B$36,MAESTRO!$A$36,IF(RESPUESTAS!K37=MAESTRO!$B$37,MAESTRO!$A$37)))</f>
        <v>1</v>
      </c>
      <c r="G39" s="34">
        <f>IF(RESPUESTAS!J37=MAESTRO!$B$29,MAESTRO!$A$29,IF(RESPUESTAS!J37=MAESTRO!$B$30,MAESTRO!$A$30,IF(RESPUESTAS!J37=MAESTRO!$B$31,MAESTRO!$A$31,IF(RESPUESTAS!J37=MAESTRO!$B$32,MAESTRO!$A$32))))</f>
        <v>2</v>
      </c>
      <c r="H39" s="53">
        <f>IF(RESPUESTAS!K37=MAESTRO!$B$35,MAESTRO!$A$35,IF(RESPUESTAS!K37=MAESTRO!$B$36,2,3))</f>
        <v>1</v>
      </c>
      <c r="I39" s="54">
        <f>IF(RESPUESTAS!L37=AFIRMACIONES!$B$90,1,0)</f>
        <v>1</v>
      </c>
      <c r="J39" s="54">
        <f>IF(RESPUESTAS!M37=AFIRMACIONES!$C$90,1,0)</f>
        <v>1</v>
      </c>
      <c r="K39" s="54">
        <f>IF(RESPUESTAS!N37=AFIRMACIONES!$D$90,1,0)</f>
        <v>1</v>
      </c>
      <c r="L39" s="54">
        <f>IF(RESPUESTAS!O37=AFIRMACIONES!$E$90,1,0)</f>
        <v>1</v>
      </c>
      <c r="M39" s="54">
        <f>IF(RESPUESTAS!P37=AFIRMACIONES!$F$90,1,0)</f>
        <v>0</v>
      </c>
      <c r="N39" s="54">
        <f>IF(RESPUESTAS!Q37=AFIRMACIONES!$G$90,1,0)</f>
        <v>1</v>
      </c>
      <c r="O39" s="54">
        <f>IF(RESPUESTAS!R37=AFIRMACIONES!$H$90,1,0)</f>
        <v>0</v>
      </c>
      <c r="P39" s="54">
        <f>IF(RESPUESTAS!S37=AFIRMACIONES!$I$90,1,0)</f>
        <v>0</v>
      </c>
      <c r="Q39" s="54">
        <f>IF(RESPUESTAS!T37=AFIRMACIONES!$J$90,1,0)</f>
        <v>1</v>
      </c>
      <c r="R39" s="54">
        <f>IF(RESPUESTAS!U37=AFIRMACIONES!$K$90,1,0)</f>
        <v>1</v>
      </c>
      <c r="S39" s="54">
        <f>IF(RESPUESTAS!V37=AFIRMACIONES!$L$90,1,0)</f>
        <v>1</v>
      </c>
      <c r="T39" s="54">
        <f>IF(RESPUESTAS!W37=AFIRMACIONES!$M$90,1,0)</f>
        <v>1</v>
      </c>
      <c r="U39" s="54">
        <f>IF(RESPUESTAS!X37=AFIRMACIONES!$N$90,1,0)</f>
        <v>1</v>
      </c>
      <c r="V39" s="54">
        <f>IF(RESPUESTAS!Y37=AFIRMACIONES!$O$90,1,0)</f>
        <v>1</v>
      </c>
      <c r="W39" s="54">
        <f>IF(RESPUESTAS!Z37=AFIRMACIONES!$P$90,1,0)</f>
        <v>1</v>
      </c>
      <c r="X39" s="54">
        <f>IF(RESPUESTAS!AA37=AFIRMACIONES!$Q$90,1,0)</f>
        <v>0</v>
      </c>
      <c r="Y39" s="54">
        <f>IF(RESPUESTAS!AB37=AFIRMACIONES!$R$90,1,0)</f>
        <v>1</v>
      </c>
      <c r="Z39" s="54">
        <f>IF(RESPUESTAS!AC37=AFIRMACIONES!$S$90,1,0)</f>
        <v>1</v>
      </c>
      <c r="AA39" s="54">
        <f>IF(RESPUESTAS!AD37=AFIRMACIONES!$T$90,1,0)</f>
        <v>1</v>
      </c>
      <c r="AB39" s="54">
        <f>IF(RESPUESTAS!AE37=AFIRMACIONES!$U$90,1,0)</f>
        <v>1</v>
      </c>
      <c r="AC39" s="54">
        <f>IF(RESPUESTAS!AF37=AFIRMACIONES!$V$90,1,0)</f>
        <v>1</v>
      </c>
      <c r="AD39" s="54">
        <f>IF(RESPUESTAS!AG37=AFIRMACIONES!$W$90,1,0)</f>
        <v>1</v>
      </c>
      <c r="AE39" s="54">
        <f>IF(RESPUESTAS!AH37=AFIRMACIONES!$X$90,1,0)</f>
        <v>0</v>
      </c>
      <c r="AF39" s="54">
        <f>IF(RESPUESTAS!AI37=AFIRMACIONES!$Y$90,1,0)</f>
        <v>1</v>
      </c>
      <c r="AG39" s="54">
        <f>IF(RESPUESTAS!AJ37=AFIRMACIONES!$Z$90,1,0)</f>
        <v>1</v>
      </c>
      <c r="AH39" s="54">
        <f>IF(RESPUESTAS!AK37=AFIRMACIONES!$AA$90,1,0)</f>
        <v>1</v>
      </c>
      <c r="AI39" s="54">
        <f>IF(RESPUESTAS!AL37=AFIRMACIONES!$AB$90,1,0)</f>
        <v>1</v>
      </c>
      <c r="AJ39" s="54">
        <f>IF(RESPUESTAS!AM37=AFIRMACIONES!$AC$90,1,0)</f>
        <v>1</v>
      </c>
      <c r="AK39" s="54">
        <f>IF(RESPUESTAS!AN37=AFIRMACIONES!$AD$90,1,0)</f>
        <v>1</v>
      </c>
      <c r="AL39" s="54">
        <f>IF(RESPUESTAS!AO37=AFIRMACIONES!$AE$90,1,0)</f>
        <v>1</v>
      </c>
      <c r="AM39" s="54">
        <f>IF(RESPUESTAS!AP37=AFIRMACIONES!$AF$90,1,0)</f>
        <v>0</v>
      </c>
      <c r="AN39" s="54">
        <f>IF(RESPUESTAS!AQ37=AFIRMACIONES!$AG$90,1,0)</f>
        <v>1</v>
      </c>
      <c r="AO39" s="54">
        <f>IF(RESPUESTAS!AR37=AFIRMACIONES!$AH$90,1,0)</f>
        <v>1</v>
      </c>
      <c r="AP39" s="54">
        <f>IF(RESPUESTAS!AS37=AFIRMACIONES!$AI$90,1,0)</f>
        <v>1</v>
      </c>
      <c r="AQ39" s="54">
        <f>IF(RESPUESTAS!AT37=AFIRMACIONES!$AJ$90,1,0)</f>
        <v>1</v>
      </c>
      <c r="AR39" s="54">
        <f>IF(RESPUESTAS!AU37=AFIRMACIONES!$AK$90,1,0)</f>
        <v>1</v>
      </c>
      <c r="AS39" s="54">
        <f>IF(RESPUESTAS!AV37=AFIRMACIONES!$AL$90,1,0)</f>
        <v>1</v>
      </c>
      <c r="AT39" s="54">
        <f>IF(RESPUESTAS!AW37=AFIRMACIONES!$AM$90,1,0)</f>
        <v>1</v>
      </c>
      <c r="AU39" s="98">
        <f>IF(RESPUESTAS!AX37=AFIRMACIONES!$AN$90,1,0)</f>
        <v>1</v>
      </c>
      <c r="AV39" s="98">
        <f>IF(RESPUESTAS!AY37=AFIRMACIONES!$AO$90,1,0)</f>
        <v>1</v>
      </c>
      <c r="AW39" s="98">
        <f>IF(RESPUESTAS!AZ37=AFIRMACIONES!$AP$90,1,0)</f>
        <v>1</v>
      </c>
      <c r="AX39" s="98">
        <f>IF(RESPUESTAS!BA37=AFIRMACIONES!$AQ$90,1,0)</f>
        <v>0</v>
      </c>
      <c r="AY39" s="98">
        <f>IF(RESPUESTAS!BB37=AFIRMACIONES!$AR$90,1,0)</f>
        <v>1</v>
      </c>
      <c r="AZ39" s="98">
        <f>IF(RESPUESTAS!BC37=AFIRMACIONES!$AS$90,1,0)</f>
        <v>0</v>
      </c>
      <c r="BA39" s="98">
        <f>IF(RESPUESTAS!BD37=AFIRMACIONES!$AT$90,1,0)</f>
        <v>1</v>
      </c>
      <c r="BB39" s="98">
        <f>IF(RESPUESTAS!BE37=AFIRMACIONES!$AU$90,1,0)</f>
        <v>1</v>
      </c>
      <c r="BC39" s="98">
        <f>IF(RESPUESTAS!BF37=AFIRMACIONES!$AV$90,1,0)</f>
        <v>0</v>
      </c>
      <c r="BD39" s="98">
        <f>IF(RESPUESTAS!BG37=AFIRMACIONES!$AW$90,1,0)</f>
        <v>1</v>
      </c>
      <c r="BE39" s="98">
        <f>IF(RESPUESTAS!BH37=AFIRMACIONES!$AX$90,1,0)</f>
        <v>1</v>
      </c>
      <c r="BF39" s="98">
        <f>IF(RESPUESTAS!BI37=AFIRMACIONES!$AY$90,1,0)</f>
        <v>1</v>
      </c>
      <c r="BG39" s="98">
        <f>IF(RESPUESTAS!BJ37=AFIRMACIONES!$AZ$90,1,0)</f>
        <v>1</v>
      </c>
      <c r="BH39" s="98">
        <f>IF(RESPUESTAS!BK37=AFIRMACIONES!$BA$90,1,0)</f>
        <v>0</v>
      </c>
      <c r="BI39" s="98">
        <f>IF(RESPUESTAS!BL37=AFIRMACIONES!$BB$90,1,0)</f>
        <v>1</v>
      </c>
      <c r="BJ39" s="98">
        <f>IF(RESPUESTAS!BM37=AFIRMACIONES!$BC$90,1,0)</f>
        <v>0</v>
      </c>
      <c r="BK39" s="98">
        <f>IF(RESPUESTAS!BN37=AFIRMACIONES!$BD$90,1,0)</f>
        <v>0</v>
      </c>
      <c r="BL39" s="98">
        <f>IF(RESPUESTAS!BO37=AFIRMACIONES!$BE$90,1,0)</f>
        <v>0</v>
      </c>
      <c r="BM39" s="98">
        <f>IF(RESPUESTAS!BP37=AFIRMACIONES!$BF$90,1,0)</f>
        <v>0</v>
      </c>
      <c r="BN39" s="98">
        <f>IF(RESPUESTAS!BQ37=AFIRMACIONES!$BG$90,1,0)</f>
        <v>1</v>
      </c>
      <c r="BO39" s="98">
        <f>IF(RESPUESTAS!BR37=AFIRMACIONES!$BH$90,1,0)</f>
        <v>1</v>
      </c>
      <c r="BP39" s="98">
        <f>IF(RESPUESTAS!BS37=AFIRMACIONES!$BI$90,1,0)</f>
        <v>1</v>
      </c>
      <c r="BQ39" s="98">
        <f>IF(RESPUESTAS!BT37=AFIRMACIONES!$BJ$90,1,0)</f>
        <v>0</v>
      </c>
      <c r="BR39" s="98">
        <f>IF(RESPUESTAS!BU37=AFIRMACIONES!$BK$90,1,0)</f>
        <v>1</v>
      </c>
      <c r="BS39" s="98">
        <f>IF(RESPUESTAS!BV37=AFIRMACIONES!$BL$90,1,0)</f>
        <v>0</v>
      </c>
      <c r="BT39" s="98">
        <f>IF(RESPUESTAS!BW37=AFIRMACIONES!$BM$90,1,0)</f>
        <v>0</v>
      </c>
      <c r="BU39" s="98">
        <f>IF(RESPUESTAS!BX37=AFIRMACIONES!$BN$90,1,0)</f>
        <v>1</v>
      </c>
      <c r="BV39" s="98">
        <f>IF(RESPUESTAS!BY37=AFIRMACIONES!$BO$90,1,0)</f>
        <v>0</v>
      </c>
      <c r="BW39" s="98">
        <f>IF(RESPUESTAS!BZ37=AFIRMACIONES!$BP$90,1,0)</f>
        <v>1</v>
      </c>
      <c r="BX39" s="98">
        <f>IF(RESPUESTAS!CA37=AFIRMACIONES!$BQ$90,1,0)</f>
        <v>1</v>
      </c>
      <c r="BY39" s="98">
        <f>IF(RESPUESTAS!CB37=AFIRMACIONES!$BR$90,1,0)</f>
        <v>0</v>
      </c>
      <c r="BZ39" s="98">
        <f>IF(RESPUESTAS!CC37=AFIRMACIONES!$BS$90,1,0)</f>
        <v>0</v>
      </c>
      <c r="CA39" s="98">
        <f>IF(RESPUESTAS!CD37=AFIRMACIONES!$BT$90,1,0)</f>
        <v>1</v>
      </c>
      <c r="CB39" s="98">
        <f>IF(RESPUESTAS!CE37=AFIRMACIONES!$BU$90,1,0)</f>
        <v>0</v>
      </c>
      <c r="CC39" s="98">
        <f>IF(RESPUESTAS!CF37=AFIRMACIONES!$BV$90,1,0)</f>
        <v>1</v>
      </c>
      <c r="CD39" s="98">
        <f>IF(RESPUESTAS!CG37=AFIRMACIONES!$BW$90,1,0)</f>
        <v>1</v>
      </c>
      <c r="CE39" s="98">
        <f>IF(RESPUESTAS!CH37=AFIRMACIONES!$BX$90,1,0)</f>
        <v>1</v>
      </c>
      <c r="CF39" s="98">
        <f>IF(RESPUESTAS!CI37=AFIRMACIONES!$BY$90,1,0)</f>
        <v>1</v>
      </c>
      <c r="CG39" s="98">
        <f>IF(RESPUESTAS!CJ37=AFIRMACIONES!$BZ$90,1,0)</f>
        <v>1</v>
      </c>
      <c r="CH39" s="98">
        <f>IF(RESPUESTAS!CK37=AFIRMACIONES!$CA$90,1,0)</f>
        <v>1</v>
      </c>
      <c r="CI39" s="98">
        <f>IF(RESPUESTAS!CL37=AFIRMACIONES!$CB$90,1,0)</f>
        <v>1</v>
      </c>
      <c r="CJ39" s="98">
        <f>IF(RESPUESTAS!CM37=AFIRMACIONES!$CC$90,1,0)</f>
        <v>1</v>
      </c>
      <c r="CL39" s="43"/>
      <c r="CM39" s="3"/>
    </row>
    <row r="40" spans="1:91" ht="13.5" thickBot="1" x14ac:dyDescent="0.25">
      <c r="A40" s="28" t="s">
        <v>130</v>
      </c>
      <c r="B40" s="33">
        <f>IF(RESPUESTAS!F38=MAESTRO!$B$2,MAESTRO!$A$2,MAESTRO!$A$3)</f>
        <v>2</v>
      </c>
      <c r="C40" s="34">
        <f>RESPUESTAS!E38</f>
        <v>27</v>
      </c>
      <c r="D40" s="34">
        <f>IF(RESPUESTAS!G38=MAESTRO!$B$7,MAESTRO!$A$7,IF(RESPUESTAS!G38=MAESTRO!$B$8,MAESTRO!$A$8,IF(RESPUESTAS!G38=MAESTRO!$B$9,MAESTRO!$A$9,IF(RESPUESTAS!G38=MAESTRO!$B$10,MAESTRO!$A$10,IF(RESPUESTAS!G38=MAESTRO!$B$11,MAESTRO!$A$11,IF(RESPUESTAS!G38=MAESTRO!$B$12,MAESTRO!$A$12,IF(RESPUESTAS!G38=MAESTRO!$B$13,MAESTRO!$A$13,IF(RESPUESTAS!G38=MAESTRO!$B$14,MAESTRO!$A$14))))))))</f>
        <v>7</v>
      </c>
      <c r="E40" s="34">
        <f>IF(RESPUESTAS!H38=MAESTRO!$B$17,MAESTRO!$A$17,IF(RESPUESTAS!H38=MAESTRO!$B$18,MAESTRO!$A$18,IF(RESPUESTAS!H38=MAESTRO!$B$19,MAESTRO!$A$19,IF(RESPUESTAS!H38=MAESTRO!$B$20,MAESTRO!$A$20,IF(RESPUESTAS!H38=MAESTRO!$B$21,MAESTRO!$A$21)))))</f>
        <v>5</v>
      </c>
      <c r="F40" s="34">
        <f>IF(RESPUESTAS!K38=MAESTRO!$B$35,MAESTRO!$A$35,IF(RESPUESTAS!K38=MAESTRO!$B$36,MAESTRO!$A$36,IF(RESPUESTAS!K38=MAESTRO!$B$37,MAESTRO!$A$37)))</f>
        <v>2</v>
      </c>
      <c r="G40" s="34">
        <f>IF(RESPUESTAS!J38=MAESTRO!$B$29,MAESTRO!$A$29,IF(RESPUESTAS!J38=MAESTRO!$B$30,MAESTRO!$A$30,IF(RESPUESTAS!J38=MAESTRO!$B$31,MAESTRO!$A$31,IF(RESPUESTAS!J38=MAESTRO!$B$32,MAESTRO!$A$32))))</f>
        <v>2</v>
      </c>
      <c r="H40" s="53">
        <f>IF(RESPUESTAS!K38=MAESTRO!$B$35,MAESTRO!$A$35,IF(RESPUESTAS!K38=MAESTRO!$B$36,2,3))</f>
        <v>2</v>
      </c>
      <c r="I40" s="54">
        <f>IF(RESPUESTAS!L38=AFIRMACIONES!$B$90,1,0)</f>
        <v>0</v>
      </c>
      <c r="J40" s="54">
        <f>IF(RESPUESTAS!M38=AFIRMACIONES!$C$90,1,0)</f>
        <v>1</v>
      </c>
      <c r="K40" s="54">
        <f>IF(RESPUESTAS!N38=AFIRMACIONES!$D$90,1,0)</f>
        <v>1</v>
      </c>
      <c r="L40" s="54">
        <f>IF(RESPUESTAS!O38=AFIRMACIONES!$E$90,1,0)</f>
        <v>1</v>
      </c>
      <c r="M40" s="54">
        <f>IF(RESPUESTAS!P38=AFIRMACIONES!$F$90,1,0)</f>
        <v>0</v>
      </c>
      <c r="N40" s="54">
        <f>IF(RESPUESTAS!Q38=AFIRMACIONES!$G$90,1,0)</f>
        <v>1</v>
      </c>
      <c r="O40" s="54">
        <f>IF(RESPUESTAS!R38=AFIRMACIONES!$H$90,1,0)</f>
        <v>1</v>
      </c>
      <c r="P40" s="54">
        <f>IF(RESPUESTAS!S38=AFIRMACIONES!$I$90,1,0)</f>
        <v>0</v>
      </c>
      <c r="Q40" s="54">
        <f>IF(RESPUESTAS!T38=AFIRMACIONES!$J$90,1,0)</f>
        <v>0</v>
      </c>
      <c r="R40" s="54">
        <f>IF(RESPUESTAS!U38=AFIRMACIONES!$K$90,1,0)</f>
        <v>1</v>
      </c>
      <c r="S40" s="54">
        <f>IF(RESPUESTAS!V38=AFIRMACIONES!$L$90,1,0)</f>
        <v>1</v>
      </c>
      <c r="T40" s="54">
        <f>IF(RESPUESTAS!W38=AFIRMACIONES!$M$90,1,0)</f>
        <v>1</v>
      </c>
      <c r="U40" s="54">
        <f>IF(RESPUESTAS!X38=AFIRMACIONES!$N$90,1,0)</f>
        <v>0</v>
      </c>
      <c r="V40" s="54">
        <f>IF(RESPUESTAS!Y38=AFIRMACIONES!$O$90,1,0)</f>
        <v>1</v>
      </c>
      <c r="W40" s="54">
        <f>IF(RESPUESTAS!Z38=AFIRMACIONES!$P$90,1,0)</f>
        <v>1</v>
      </c>
      <c r="X40" s="54">
        <f>IF(RESPUESTAS!AA38=AFIRMACIONES!$Q$90,1,0)</f>
        <v>0</v>
      </c>
      <c r="Y40" s="54">
        <f>IF(RESPUESTAS!AB38=AFIRMACIONES!$R$90,1,0)</f>
        <v>1</v>
      </c>
      <c r="Z40" s="54">
        <f>IF(RESPUESTAS!AC38=AFIRMACIONES!$S$90,1,0)</f>
        <v>0</v>
      </c>
      <c r="AA40" s="54">
        <f>IF(RESPUESTAS!AD38=AFIRMACIONES!$T$90,1,0)</f>
        <v>1</v>
      </c>
      <c r="AB40" s="54">
        <f>IF(RESPUESTAS!AE38=AFIRMACIONES!$U$90,1,0)</f>
        <v>0</v>
      </c>
      <c r="AC40" s="54">
        <f>IF(RESPUESTAS!AF38=AFIRMACIONES!$V$90,1,0)</f>
        <v>1</v>
      </c>
      <c r="AD40" s="54">
        <f>IF(RESPUESTAS!AG38=AFIRMACIONES!$W$90,1,0)</f>
        <v>1</v>
      </c>
      <c r="AE40" s="54">
        <f>IF(RESPUESTAS!AH38=AFIRMACIONES!$X$90,1,0)</f>
        <v>1</v>
      </c>
      <c r="AF40" s="54">
        <f>IF(RESPUESTAS!AI38=AFIRMACIONES!$Y$90,1,0)</f>
        <v>1</v>
      </c>
      <c r="AG40" s="54">
        <f>IF(RESPUESTAS!AJ38=AFIRMACIONES!$Z$90,1,0)</f>
        <v>1</v>
      </c>
      <c r="AH40" s="54">
        <f>IF(RESPUESTAS!AK38=AFIRMACIONES!$AA$90,1,0)</f>
        <v>1</v>
      </c>
      <c r="AI40" s="54">
        <f>IF(RESPUESTAS!AL38=AFIRMACIONES!$AB$90,1,0)</f>
        <v>0</v>
      </c>
      <c r="AJ40" s="54">
        <f>IF(RESPUESTAS!AM38=AFIRMACIONES!$AC$90,1,0)</f>
        <v>1</v>
      </c>
      <c r="AK40" s="54">
        <f>IF(RESPUESTAS!AN38=AFIRMACIONES!$AD$90,1,0)</f>
        <v>1</v>
      </c>
      <c r="AL40" s="54">
        <f>IF(RESPUESTAS!AO38=AFIRMACIONES!$AE$90,1,0)</f>
        <v>1</v>
      </c>
      <c r="AM40" s="54">
        <f>IF(RESPUESTAS!AP38=AFIRMACIONES!$AF$90,1,0)</f>
        <v>1</v>
      </c>
      <c r="AN40" s="54">
        <f>IF(RESPUESTAS!AQ38=AFIRMACIONES!$AG$90,1,0)</f>
        <v>1</v>
      </c>
      <c r="AO40" s="54">
        <f>IF(RESPUESTAS!AR38=AFIRMACIONES!$AH$90,1,0)</f>
        <v>1</v>
      </c>
      <c r="AP40" s="54">
        <f>IF(RESPUESTAS!AS38=AFIRMACIONES!$AI$90,1,0)</f>
        <v>0</v>
      </c>
      <c r="AQ40" s="54">
        <f>IF(RESPUESTAS!AT38=AFIRMACIONES!$AJ$90,1,0)</f>
        <v>1</v>
      </c>
      <c r="AR40" s="54">
        <f>IF(RESPUESTAS!AU38=AFIRMACIONES!$AK$90,1,0)</f>
        <v>1</v>
      </c>
      <c r="AS40" s="54">
        <f>IF(RESPUESTAS!AV38=AFIRMACIONES!$AL$90,1,0)</f>
        <v>1</v>
      </c>
      <c r="AT40" s="54">
        <f>IF(RESPUESTAS!AW38=AFIRMACIONES!$AM$90,1,0)</f>
        <v>0</v>
      </c>
      <c r="AU40" s="98">
        <f>IF(RESPUESTAS!AX38=AFIRMACIONES!$AN$90,1,0)</f>
        <v>0</v>
      </c>
      <c r="AV40" s="98">
        <f>IF(RESPUESTAS!AY38=AFIRMACIONES!$AO$90,1,0)</f>
        <v>1</v>
      </c>
      <c r="AW40" s="98">
        <f>IF(RESPUESTAS!AZ38=AFIRMACIONES!$AP$90,1,0)</f>
        <v>1</v>
      </c>
      <c r="AX40" s="98">
        <f>IF(RESPUESTAS!BA38=AFIRMACIONES!$AQ$90,1,0)</f>
        <v>0</v>
      </c>
      <c r="AY40" s="98">
        <f>IF(RESPUESTAS!BB38=AFIRMACIONES!$AR$90,1,0)</f>
        <v>1</v>
      </c>
      <c r="AZ40" s="98">
        <f>IF(RESPUESTAS!BC38=AFIRMACIONES!$AS$90,1,0)</f>
        <v>1</v>
      </c>
      <c r="BA40" s="98">
        <f>IF(RESPUESTAS!BD38=AFIRMACIONES!$AT$90,1,0)</f>
        <v>0</v>
      </c>
      <c r="BB40" s="98">
        <f>IF(RESPUESTAS!BE38=AFIRMACIONES!$AU$90,1,0)</f>
        <v>0</v>
      </c>
      <c r="BC40" s="98">
        <f>IF(RESPUESTAS!BF38=AFIRMACIONES!$AV$90,1,0)</f>
        <v>0</v>
      </c>
      <c r="BD40" s="98">
        <f>IF(RESPUESTAS!BG38=AFIRMACIONES!$AW$90,1,0)</f>
        <v>1</v>
      </c>
      <c r="BE40" s="98">
        <f>IF(RESPUESTAS!BH38=AFIRMACIONES!$AX$90,1,0)</f>
        <v>1</v>
      </c>
      <c r="BF40" s="98">
        <f>IF(RESPUESTAS!BI38=AFIRMACIONES!$AY$90,1,0)</f>
        <v>0</v>
      </c>
      <c r="BG40" s="98">
        <f>IF(RESPUESTAS!BJ38=AFIRMACIONES!$AZ$90,1,0)</f>
        <v>1</v>
      </c>
      <c r="BH40" s="98">
        <f>IF(RESPUESTAS!BK38=AFIRMACIONES!$BA$90,1,0)</f>
        <v>1</v>
      </c>
      <c r="BI40" s="98">
        <f>IF(RESPUESTAS!BL38=AFIRMACIONES!$BB$90,1,0)</f>
        <v>1</v>
      </c>
      <c r="BJ40" s="98">
        <f>IF(RESPUESTAS!BM38=AFIRMACIONES!$BC$90,1,0)</f>
        <v>1</v>
      </c>
      <c r="BK40" s="98">
        <f>IF(RESPUESTAS!BN38=AFIRMACIONES!$BD$90,1,0)</f>
        <v>1</v>
      </c>
      <c r="BL40" s="98">
        <f>IF(RESPUESTAS!BO38=AFIRMACIONES!$BE$90,1,0)</f>
        <v>0</v>
      </c>
      <c r="BM40" s="98">
        <f>IF(RESPUESTAS!BP38=AFIRMACIONES!$BF$90,1,0)</f>
        <v>0</v>
      </c>
      <c r="BN40" s="98">
        <f>IF(RESPUESTAS!BQ38=AFIRMACIONES!$BG$90,1,0)</f>
        <v>1</v>
      </c>
      <c r="BO40" s="98">
        <f>IF(RESPUESTAS!BR38=AFIRMACIONES!$BH$90,1,0)</f>
        <v>1</v>
      </c>
      <c r="BP40" s="98">
        <f>IF(RESPUESTAS!BS38=AFIRMACIONES!$BI$90,1,0)</f>
        <v>1</v>
      </c>
      <c r="BQ40" s="98">
        <f>IF(RESPUESTAS!BT38=AFIRMACIONES!$BJ$90,1,0)</f>
        <v>1</v>
      </c>
      <c r="BR40" s="98">
        <f>IF(RESPUESTAS!BU38=AFIRMACIONES!$BK$90,1,0)</f>
        <v>1</v>
      </c>
      <c r="BS40" s="98">
        <f>IF(RESPUESTAS!BV38=AFIRMACIONES!$BL$90,1,0)</f>
        <v>1</v>
      </c>
      <c r="BT40" s="98">
        <f>IF(RESPUESTAS!BW38=AFIRMACIONES!$BM$90,1,0)</f>
        <v>0</v>
      </c>
      <c r="BU40" s="98">
        <f>IF(RESPUESTAS!BX38=AFIRMACIONES!$BN$90,1,0)</f>
        <v>1</v>
      </c>
      <c r="BV40" s="98">
        <f>IF(RESPUESTAS!BY38=AFIRMACIONES!$BO$90,1,0)</f>
        <v>1</v>
      </c>
      <c r="BW40" s="98">
        <f>IF(RESPUESTAS!BZ38=AFIRMACIONES!$BP$90,1,0)</f>
        <v>1</v>
      </c>
      <c r="BX40" s="98">
        <f>IF(RESPUESTAS!CA38=AFIRMACIONES!$BQ$90,1,0)</f>
        <v>0</v>
      </c>
      <c r="BY40" s="98">
        <f>IF(RESPUESTAS!CB38=AFIRMACIONES!$BR$90,1,0)</f>
        <v>1</v>
      </c>
      <c r="BZ40" s="98">
        <f>IF(RESPUESTAS!CC38=AFIRMACIONES!$BS$90,1,0)</f>
        <v>1</v>
      </c>
      <c r="CA40" s="98">
        <f>IF(RESPUESTAS!CD38=AFIRMACIONES!$BT$90,1,0)</f>
        <v>1</v>
      </c>
      <c r="CB40" s="98">
        <f>IF(RESPUESTAS!CE38=AFIRMACIONES!$BU$90,1,0)</f>
        <v>1</v>
      </c>
      <c r="CC40" s="98">
        <f>IF(RESPUESTAS!CF38=AFIRMACIONES!$BV$90,1,0)</f>
        <v>1</v>
      </c>
      <c r="CD40" s="98">
        <f>IF(RESPUESTAS!CG38=AFIRMACIONES!$BW$90,1,0)</f>
        <v>1</v>
      </c>
      <c r="CE40" s="98">
        <f>IF(RESPUESTAS!CH38=AFIRMACIONES!$BX$90,1,0)</f>
        <v>1</v>
      </c>
      <c r="CF40" s="98">
        <f>IF(RESPUESTAS!CI38=AFIRMACIONES!$BY$90,1,0)</f>
        <v>1</v>
      </c>
      <c r="CG40" s="98">
        <f>IF(RESPUESTAS!CJ38=AFIRMACIONES!$BZ$90,1,0)</f>
        <v>1</v>
      </c>
      <c r="CH40" s="98">
        <f>IF(RESPUESTAS!CK38=AFIRMACIONES!$CA$90,1,0)</f>
        <v>1</v>
      </c>
      <c r="CI40" s="98">
        <f>IF(RESPUESTAS!CL38=AFIRMACIONES!$CB$90,1,0)</f>
        <v>1</v>
      </c>
      <c r="CJ40" s="98">
        <f>IF(RESPUESTAS!CM38=AFIRMACIONES!$CC$90,1,0)</f>
        <v>1</v>
      </c>
      <c r="CL40" s="43"/>
      <c r="CM40" s="3"/>
    </row>
    <row r="41" spans="1:91" ht="13.5" thickBot="1" x14ac:dyDescent="0.25">
      <c r="A41" s="28" t="s">
        <v>131</v>
      </c>
      <c r="B41" s="33">
        <f>IF(RESPUESTAS!F39=MAESTRO!$B$2,MAESTRO!$A$2,MAESTRO!$A$3)</f>
        <v>2</v>
      </c>
      <c r="C41" s="34">
        <f>RESPUESTAS!E39</f>
        <v>45</v>
      </c>
      <c r="D41" s="34">
        <f>IF(RESPUESTAS!G39=MAESTRO!$B$7,MAESTRO!$A$7,IF(RESPUESTAS!G39=MAESTRO!$B$8,MAESTRO!$A$8,IF(RESPUESTAS!G39=MAESTRO!$B$9,MAESTRO!$A$9,IF(RESPUESTAS!G39=MAESTRO!$B$10,MAESTRO!$A$10,IF(RESPUESTAS!G39=MAESTRO!$B$11,MAESTRO!$A$11,IF(RESPUESTAS!G39=MAESTRO!$B$12,MAESTRO!$A$12,IF(RESPUESTAS!G39=MAESTRO!$B$13,MAESTRO!$A$13,IF(RESPUESTAS!G39=MAESTRO!$B$14,MAESTRO!$A$14))))))))</f>
        <v>8</v>
      </c>
      <c r="E41" s="34">
        <f>IF(RESPUESTAS!H39=MAESTRO!$B$17,MAESTRO!$A$17,IF(RESPUESTAS!H39=MAESTRO!$B$18,MAESTRO!$A$18,IF(RESPUESTAS!H39=MAESTRO!$B$19,MAESTRO!$A$19,IF(RESPUESTAS!H39=MAESTRO!$B$20,MAESTRO!$A$20,IF(RESPUESTAS!H39=MAESTRO!$B$21,MAESTRO!$A$21)))))</f>
        <v>1</v>
      </c>
      <c r="F41" s="34">
        <f>IF(RESPUESTAS!K39=MAESTRO!$B$35,MAESTRO!$A$35,IF(RESPUESTAS!K39=MAESTRO!$B$36,MAESTRO!$A$36,IF(RESPUESTAS!K39=MAESTRO!$B$37,MAESTRO!$A$37)))</f>
        <v>2</v>
      </c>
      <c r="G41" s="34">
        <f>IF(RESPUESTAS!J39=MAESTRO!$B$29,MAESTRO!$A$29,IF(RESPUESTAS!J39=MAESTRO!$B$30,MAESTRO!$A$30,IF(RESPUESTAS!J39=MAESTRO!$B$31,MAESTRO!$A$31,IF(RESPUESTAS!J39=MAESTRO!$B$32,MAESTRO!$A$32))))</f>
        <v>1</v>
      </c>
      <c r="H41" s="53">
        <f>IF(RESPUESTAS!K39=MAESTRO!$B$35,MAESTRO!$A$35,IF(RESPUESTAS!K39=MAESTRO!$B$36,2,3))</f>
        <v>2</v>
      </c>
      <c r="I41" s="54">
        <f>IF(RESPUESTAS!L39=AFIRMACIONES!$B$90,1,0)</f>
        <v>1</v>
      </c>
      <c r="J41" s="54">
        <f>IF(RESPUESTAS!M39=AFIRMACIONES!$C$90,1,0)</f>
        <v>1</v>
      </c>
      <c r="K41" s="54">
        <f>IF(RESPUESTAS!N39=AFIRMACIONES!$D$90,1,0)</f>
        <v>1</v>
      </c>
      <c r="L41" s="54">
        <f>IF(RESPUESTAS!O39=AFIRMACIONES!$E$90,1,0)</f>
        <v>0</v>
      </c>
      <c r="M41" s="54">
        <f>IF(RESPUESTAS!P39=AFIRMACIONES!$F$90,1,0)</f>
        <v>1</v>
      </c>
      <c r="N41" s="54">
        <f>IF(RESPUESTAS!Q39=AFIRMACIONES!$G$90,1,0)</f>
        <v>1</v>
      </c>
      <c r="O41" s="54">
        <f>IF(RESPUESTAS!R39=AFIRMACIONES!$H$90,1,0)</f>
        <v>1</v>
      </c>
      <c r="P41" s="54">
        <f>IF(RESPUESTAS!S39=AFIRMACIONES!$I$90,1,0)</f>
        <v>1</v>
      </c>
      <c r="Q41" s="54">
        <f>IF(RESPUESTAS!T39=AFIRMACIONES!$J$90,1,0)</f>
        <v>1</v>
      </c>
      <c r="R41" s="54">
        <f>IF(RESPUESTAS!U39=AFIRMACIONES!$K$90,1,0)</f>
        <v>1</v>
      </c>
      <c r="S41" s="54">
        <f>IF(RESPUESTAS!V39=AFIRMACIONES!$L$90,1,0)</f>
        <v>1</v>
      </c>
      <c r="T41" s="54">
        <f>IF(RESPUESTAS!W39=AFIRMACIONES!$M$90,1,0)</f>
        <v>1</v>
      </c>
      <c r="U41" s="54">
        <f>IF(RESPUESTAS!X39=AFIRMACIONES!$N$90,1,0)</f>
        <v>1</v>
      </c>
      <c r="V41" s="54">
        <f>IF(RESPUESTAS!Y39=AFIRMACIONES!$O$90,1,0)</f>
        <v>1</v>
      </c>
      <c r="W41" s="54">
        <f>IF(RESPUESTAS!Z39=AFIRMACIONES!$P$90,1,0)</f>
        <v>1</v>
      </c>
      <c r="X41" s="54">
        <f>IF(RESPUESTAS!AA39=AFIRMACIONES!$Q$90,1,0)</f>
        <v>1</v>
      </c>
      <c r="Y41" s="54">
        <f>IF(RESPUESTAS!AB39=AFIRMACIONES!$R$90,1,0)</f>
        <v>1</v>
      </c>
      <c r="Z41" s="54">
        <f>IF(RESPUESTAS!AC39=AFIRMACIONES!$S$90,1,0)</f>
        <v>1</v>
      </c>
      <c r="AA41" s="54">
        <f>IF(RESPUESTAS!AD39=AFIRMACIONES!$T$90,1,0)</f>
        <v>1</v>
      </c>
      <c r="AB41" s="54">
        <f>IF(RESPUESTAS!AE39=AFIRMACIONES!$U$90,1,0)</f>
        <v>1</v>
      </c>
      <c r="AC41" s="54">
        <f>IF(RESPUESTAS!AF39=AFIRMACIONES!$V$90,1,0)</f>
        <v>1</v>
      </c>
      <c r="AD41" s="54">
        <f>IF(RESPUESTAS!AG39=AFIRMACIONES!$W$90,1,0)</f>
        <v>1</v>
      </c>
      <c r="AE41" s="54">
        <f>IF(RESPUESTAS!AH39=AFIRMACIONES!$X$90,1,0)</f>
        <v>1</v>
      </c>
      <c r="AF41" s="54">
        <f>IF(RESPUESTAS!AI39=AFIRMACIONES!$Y$90,1,0)</f>
        <v>1</v>
      </c>
      <c r="AG41" s="54">
        <f>IF(RESPUESTAS!AJ39=AFIRMACIONES!$Z$90,1,0)</f>
        <v>0</v>
      </c>
      <c r="AH41" s="54">
        <f>IF(RESPUESTAS!AK39=AFIRMACIONES!$AA$90,1,0)</f>
        <v>1</v>
      </c>
      <c r="AI41" s="54">
        <f>IF(RESPUESTAS!AL39=AFIRMACIONES!$AB$90,1,0)</f>
        <v>1</v>
      </c>
      <c r="AJ41" s="54">
        <f>IF(RESPUESTAS!AM39=AFIRMACIONES!$AC$90,1,0)</f>
        <v>1</v>
      </c>
      <c r="AK41" s="54">
        <f>IF(RESPUESTAS!AN39=AFIRMACIONES!$AD$90,1,0)</f>
        <v>1</v>
      </c>
      <c r="AL41" s="54">
        <f>IF(RESPUESTAS!AO39=AFIRMACIONES!$AE$90,1,0)</f>
        <v>0</v>
      </c>
      <c r="AM41" s="54">
        <f>IF(RESPUESTAS!AP39=AFIRMACIONES!$AF$90,1,0)</f>
        <v>1</v>
      </c>
      <c r="AN41" s="54">
        <f>IF(RESPUESTAS!AQ39=AFIRMACIONES!$AG$90,1,0)</f>
        <v>1</v>
      </c>
      <c r="AO41" s="54">
        <f>IF(RESPUESTAS!AR39=AFIRMACIONES!$AH$90,1,0)</f>
        <v>1</v>
      </c>
      <c r="AP41" s="54">
        <f>IF(RESPUESTAS!AS39=AFIRMACIONES!$AI$90,1,0)</f>
        <v>0</v>
      </c>
      <c r="AQ41" s="54">
        <f>IF(RESPUESTAS!AT39=AFIRMACIONES!$AJ$90,1,0)</f>
        <v>1</v>
      </c>
      <c r="AR41" s="54">
        <f>IF(RESPUESTAS!AU39=AFIRMACIONES!$AK$90,1,0)</f>
        <v>1</v>
      </c>
      <c r="AS41" s="54">
        <f>IF(RESPUESTAS!AV39=AFIRMACIONES!$AL$90,1,0)</f>
        <v>1</v>
      </c>
      <c r="AT41" s="54">
        <f>IF(RESPUESTAS!AW39=AFIRMACIONES!$AM$90,1,0)</f>
        <v>0</v>
      </c>
      <c r="AU41" s="98">
        <f>IF(RESPUESTAS!AX39=AFIRMACIONES!$AN$90,1,0)</f>
        <v>0</v>
      </c>
      <c r="AV41" s="98">
        <f>IF(RESPUESTAS!AY39=AFIRMACIONES!$AO$90,1,0)</f>
        <v>1</v>
      </c>
      <c r="AW41" s="98">
        <f>IF(RESPUESTAS!AZ39=AFIRMACIONES!$AP$90,1,0)</f>
        <v>1</v>
      </c>
      <c r="AX41" s="98">
        <f>IF(RESPUESTAS!BA39=AFIRMACIONES!$AQ$90,1,0)</f>
        <v>1</v>
      </c>
      <c r="AY41" s="98">
        <f>IF(RESPUESTAS!BB39=AFIRMACIONES!$AR$90,1,0)</f>
        <v>0</v>
      </c>
      <c r="AZ41" s="98">
        <f>IF(RESPUESTAS!BC39=AFIRMACIONES!$AS$90,1,0)</f>
        <v>0</v>
      </c>
      <c r="BA41" s="98">
        <f>IF(RESPUESTAS!BD39=AFIRMACIONES!$AT$90,1,0)</f>
        <v>1</v>
      </c>
      <c r="BB41" s="98">
        <f>IF(RESPUESTAS!BE39=AFIRMACIONES!$AU$90,1,0)</f>
        <v>1</v>
      </c>
      <c r="BC41" s="98">
        <f>IF(RESPUESTAS!BF39=AFIRMACIONES!$AV$90,1,0)</f>
        <v>1</v>
      </c>
      <c r="BD41" s="98">
        <f>IF(RESPUESTAS!BG39=AFIRMACIONES!$AW$90,1,0)</f>
        <v>0</v>
      </c>
      <c r="BE41" s="98">
        <f>IF(RESPUESTAS!BH39=AFIRMACIONES!$AX$90,1,0)</f>
        <v>0</v>
      </c>
      <c r="BF41" s="98">
        <f>IF(RESPUESTAS!BI39=AFIRMACIONES!$AY$90,1,0)</f>
        <v>1</v>
      </c>
      <c r="BG41" s="98">
        <f>IF(RESPUESTAS!BJ39=AFIRMACIONES!$AZ$90,1,0)</f>
        <v>1</v>
      </c>
      <c r="BH41" s="98">
        <f>IF(RESPUESTAS!BK39=AFIRMACIONES!$BA$90,1,0)</f>
        <v>1</v>
      </c>
      <c r="BI41" s="98">
        <f>IF(RESPUESTAS!BL39=AFIRMACIONES!$BB$90,1,0)</f>
        <v>0</v>
      </c>
      <c r="BJ41" s="98">
        <f>IF(RESPUESTAS!BM39=AFIRMACIONES!$BC$90,1,0)</f>
        <v>1</v>
      </c>
      <c r="BK41" s="98">
        <f>IF(RESPUESTAS!BN39=AFIRMACIONES!$BD$90,1,0)</f>
        <v>0</v>
      </c>
      <c r="BL41" s="98">
        <f>IF(RESPUESTAS!BO39=AFIRMACIONES!$BE$90,1,0)</f>
        <v>0</v>
      </c>
      <c r="BM41" s="98">
        <f>IF(RESPUESTAS!BP39=AFIRMACIONES!$BF$90,1,0)</f>
        <v>0</v>
      </c>
      <c r="BN41" s="98">
        <f>IF(RESPUESTAS!BQ39=AFIRMACIONES!$BG$90,1,0)</f>
        <v>1</v>
      </c>
      <c r="BO41" s="98">
        <f>IF(RESPUESTAS!BR39=AFIRMACIONES!$BH$90,1,0)</f>
        <v>0</v>
      </c>
      <c r="BP41" s="98">
        <f>IF(RESPUESTAS!BS39=AFIRMACIONES!$BI$90,1,0)</f>
        <v>1</v>
      </c>
      <c r="BQ41" s="98">
        <f>IF(RESPUESTAS!BT39=AFIRMACIONES!$BJ$90,1,0)</f>
        <v>1</v>
      </c>
      <c r="BR41" s="98">
        <f>IF(RESPUESTAS!BU39=AFIRMACIONES!$BK$90,1,0)</f>
        <v>1</v>
      </c>
      <c r="BS41" s="98">
        <f>IF(RESPUESTAS!BV39=AFIRMACIONES!$BL$90,1,0)</f>
        <v>0</v>
      </c>
      <c r="BT41" s="98">
        <f>IF(RESPUESTAS!BW39=AFIRMACIONES!$BM$90,1,0)</f>
        <v>0</v>
      </c>
      <c r="BU41" s="98">
        <f>IF(RESPUESTAS!BX39=AFIRMACIONES!$BN$90,1,0)</f>
        <v>0</v>
      </c>
      <c r="BV41" s="98">
        <f>IF(RESPUESTAS!BY39=AFIRMACIONES!$BO$90,1,0)</f>
        <v>1</v>
      </c>
      <c r="BW41" s="98">
        <f>IF(RESPUESTAS!BZ39=AFIRMACIONES!$BP$90,1,0)</f>
        <v>0</v>
      </c>
      <c r="BX41" s="98">
        <f>IF(RESPUESTAS!CA39=AFIRMACIONES!$BQ$90,1,0)</f>
        <v>1</v>
      </c>
      <c r="BY41" s="98">
        <f>IF(RESPUESTAS!CB39=AFIRMACIONES!$BR$90,1,0)</f>
        <v>0</v>
      </c>
      <c r="BZ41" s="98">
        <f>IF(RESPUESTAS!CC39=AFIRMACIONES!$BS$90,1,0)</f>
        <v>0</v>
      </c>
      <c r="CA41" s="98">
        <f>IF(RESPUESTAS!CD39=AFIRMACIONES!$BT$90,1,0)</f>
        <v>0</v>
      </c>
      <c r="CB41" s="98">
        <f>IF(RESPUESTAS!CE39=AFIRMACIONES!$BU$90,1,0)</f>
        <v>0</v>
      </c>
      <c r="CC41" s="98">
        <f>IF(RESPUESTAS!CF39=AFIRMACIONES!$BV$90,1,0)</f>
        <v>0</v>
      </c>
      <c r="CD41" s="98">
        <f>IF(RESPUESTAS!CG39=AFIRMACIONES!$BW$90,1,0)</f>
        <v>0</v>
      </c>
      <c r="CE41" s="98">
        <f>IF(RESPUESTAS!CH39=AFIRMACIONES!$BX$90,1,0)</f>
        <v>1</v>
      </c>
      <c r="CF41" s="98">
        <f>IF(RESPUESTAS!CI39=AFIRMACIONES!$BY$90,1,0)</f>
        <v>1</v>
      </c>
      <c r="CG41" s="98">
        <f>IF(RESPUESTAS!CJ39=AFIRMACIONES!$BZ$90,1,0)</f>
        <v>0</v>
      </c>
      <c r="CH41" s="98">
        <f>IF(RESPUESTAS!CK39=AFIRMACIONES!$CA$90,1,0)</f>
        <v>1</v>
      </c>
      <c r="CI41" s="98">
        <f>IF(RESPUESTAS!CL39=AFIRMACIONES!$CB$90,1,0)</f>
        <v>1</v>
      </c>
      <c r="CJ41" s="98">
        <f>IF(RESPUESTAS!CM39=AFIRMACIONES!$CC$90,1,0)</f>
        <v>1</v>
      </c>
      <c r="CL41" s="43"/>
      <c r="CM41" s="3"/>
    </row>
    <row r="42" spans="1:91" ht="13.5" thickBot="1" x14ac:dyDescent="0.25">
      <c r="A42" s="28" t="s">
        <v>132</v>
      </c>
      <c r="B42" s="33">
        <f>IF(RESPUESTAS!F40=MAESTRO!$B$2,MAESTRO!$A$2,MAESTRO!$A$3)</f>
        <v>2</v>
      </c>
      <c r="C42" s="34">
        <f>RESPUESTAS!E40</f>
        <v>28</v>
      </c>
      <c r="D42" s="34">
        <f>IF(RESPUESTAS!G40=MAESTRO!$B$7,MAESTRO!$A$7,IF(RESPUESTAS!G40=MAESTRO!$B$8,MAESTRO!$A$8,IF(RESPUESTAS!G40=MAESTRO!$B$9,MAESTRO!$A$9,IF(RESPUESTAS!G40=MAESTRO!$B$10,MAESTRO!$A$10,IF(RESPUESTAS!G40=MAESTRO!$B$11,MAESTRO!$A$11,IF(RESPUESTAS!G40=MAESTRO!$B$12,MAESTRO!$A$12,IF(RESPUESTAS!G40=MAESTRO!$B$13,MAESTRO!$A$13,IF(RESPUESTAS!G40=MAESTRO!$B$14,MAESTRO!$A$14))))))))</f>
        <v>6</v>
      </c>
      <c r="E42" s="34">
        <f>IF(RESPUESTAS!H40=MAESTRO!$B$17,MAESTRO!$A$17,IF(RESPUESTAS!H40=MAESTRO!$B$18,MAESTRO!$A$18,IF(RESPUESTAS!H40=MAESTRO!$B$19,MAESTRO!$A$19,IF(RESPUESTAS!H40=MAESTRO!$B$20,MAESTRO!$A$20,IF(RESPUESTAS!H40=MAESTRO!$B$21,MAESTRO!$A$21)))))</f>
        <v>2</v>
      </c>
      <c r="F42" s="34">
        <f>IF(RESPUESTAS!K40=MAESTRO!$B$35,MAESTRO!$A$35,IF(RESPUESTAS!K40=MAESTRO!$B$36,MAESTRO!$A$36,IF(RESPUESTAS!K40=MAESTRO!$B$37,MAESTRO!$A$37)))</f>
        <v>1</v>
      </c>
      <c r="G42" s="34">
        <f>IF(RESPUESTAS!J40=MAESTRO!$B$29,MAESTRO!$A$29,IF(RESPUESTAS!J40=MAESTRO!$B$30,MAESTRO!$A$30,IF(RESPUESTAS!J40=MAESTRO!$B$31,MAESTRO!$A$31,IF(RESPUESTAS!J40=MAESTRO!$B$32,MAESTRO!$A$32))))</f>
        <v>2</v>
      </c>
      <c r="H42" s="53">
        <f>IF(RESPUESTAS!K40=MAESTRO!$B$35,MAESTRO!$A$35,IF(RESPUESTAS!K40=MAESTRO!$B$36,2,3))</f>
        <v>1</v>
      </c>
      <c r="I42" s="54">
        <f>IF(RESPUESTAS!L40=AFIRMACIONES!$B$90,1,0)</f>
        <v>0</v>
      </c>
      <c r="J42" s="54">
        <f>IF(RESPUESTAS!M40=AFIRMACIONES!$C$90,1,0)</f>
        <v>1</v>
      </c>
      <c r="K42" s="54">
        <f>IF(RESPUESTAS!N40=AFIRMACIONES!$D$90,1,0)</f>
        <v>1</v>
      </c>
      <c r="L42" s="54">
        <f>IF(RESPUESTAS!O40=AFIRMACIONES!$E$90,1,0)</f>
        <v>0</v>
      </c>
      <c r="M42" s="54">
        <f>IF(RESPUESTAS!P40=AFIRMACIONES!$F$90,1,0)</f>
        <v>0</v>
      </c>
      <c r="N42" s="54">
        <f>IF(RESPUESTAS!Q40=AFIRMACIONES!$G$90,1,0)</f>
        <v>1</v>
      </c>
      <c r="O42" s="54">
        <f>IF(RESPUESTAS!R40=AFIRMACIONES!$H$90,1,0)</f>
        <v>0</v>
      </c>
      <c r="P42" s="54">
        <f>IF(RESPUESTAS!S40=AFIRMACIONES!$I$90,1,0)</f>
        <v>0</v>
      </c>
      <c r="Q42" s="54">
        <f>IF(RESPUESTAS!T40=AFIRMACIONES!$J$90,1,0)</f>
        <v>0</v>
      </c>
      <c r="R42" s="54">
        <f>IF(RESPUESTAS!U40=AFIRMACIONES!$K$90,1,0)</f>
        <v>1</v>
      </c>
      <c r="S42" s="54">
        <f>IF(RESPUESTAS!V40=AFIRMACIONES!$L$90,1,0)</f>
        <v>1</v>
      </c>
      <c r="T42" s="54">
        <f>IF(RESPUESTAS!W40=AFIRMACIONES!$M$90,1,0)</f>
        <v>1</v>
      </c>
      <c r="U42" s="54">
        <f>IF(RESPUESTAS!X40=AFIRMACIONES!$N$90,1,0)</f>
        <v>1</v>
      </c>
      <c r="V42" s="54">
        <f>IF(RESPUESTAS!Y40=AFIRMACIONES!$O$90,1,0)</f>
        <v>0</v>
      </c>
      <c r="W42" s="54">
        <f>IF(RESPUESTAS!Z40=AFIRMACIONES!$P$90,1,0)</f>
        <v>0</v>
      </c>
      <c r="X42" s="54">
        <f>IF(RESPUESTAS!AA40=AFIRMACIONES!$Q$90,1,0)</f>
        <v>1</v>
      </c>
      <c r="Y42" s="54">
        <f>IF(RESPUESTAS!AB40=AFIRMACIONES!$R$90,1,0)</f>
        <v>1</v>
      </c>
      <c r="Z42" s="54">
        <f>IF(RESPUESTAS!AC40=AFIRMACIONES!$S$90,1,0)</f>
        <v>1</v>
      </c>
      <c r="AA42" s="54">
        <f>IF(RESPUESTAS!AD40=AFIRMACIONES!$T$90,1,0)</f>
        <v>0</v>
      </c>
      <c r="AB42" s="54">
        <f>IF(RESPUESTAS!AE40=AFIRMACIONES!$U$90,1,0)</f>
        <v>0</v>
      </c>
      <c r="AC42" s="54">
        <f>IF(RESPUESTAS!AF40=AFIRMACIONES!$V$90,1,0)</f>
        <v>1</v>
      </c>
      <c r="AD42" s="54">
        <f>IF(RESPUESTAS!AG40=AFIRMACIONES!$W$90,1,0)</f>
        <v>0</v>
      </c>
      <c r="AE42" s="54">
        <f>IF(RESPUESTAS!AH40=AFIRMACIONES!$X$90,1,0)</f>
        <v>1</v>
      </c>
      <c r="AF42" s="54">
        <f>IF(RESPUESTAS!AI40=AFIRMACIONES!$Y$90,1,0)</f>
        <v>1</v>
      </c>
      <c r="AG42" s="54">
        <f>IF(RESPUESTAS!AJ40=AFIRMACIONES!$Z$90,1,0)</f>
        <v>1</v>
      </c>
      <c r="AH42" s="54">
        <f>IF(RESPUESTAS!AK40=AFIRMACIONES!$AA$90,1,0)</f>
        <v>0</v>
      </c>
      <c r="AI42" s="54">
        <f>IF(RESPUESTAS!AL40=AFIRMACIONES!$AB$90,1,0)</f>
        <v>1</v>
      </c>
      <c r="AJ42" s="54">
        <f>IF(RESPUESTAS!AM40=AFIRMACIONES!$AC$90,1,0)</f>
        <v>0</v>
      </c>
      <c r="AK42" s="54">
        <f>IF(RESPUESTAS!AN40=AFIRMACIONES!$AD$90,1,0)</f>
        <v>0</v>
      </c>
      <c r="AL42" s="54">
        <f>IF(RESPUESTAS!AO40=AFIRMACIONES!$AE$90,1,0)</f>
        <v>1</v>
      </c>
      <c r="AM42" s="54">
        <f>IF(RESPUESTAS!AP40=AFIRMACIONES!$AF$90,1,0)</f>
        <v>0</v>
      </c>
      <c r="AN42" s="54">
        <f>IF(RESPUESTAS!AQ40=AFIRMACIONES!$AG$90,1,0)</f>
        <v>0</v>
      </c>
      <c r="AO42" s="54">
        <f>IF(RESPUESTAS!AR40=AFIRMACIONES!$AH$90,1,0)</f>
        <v>0</v>
      </c>
      <c r="AP42" s="54">
        <f>IF(RESPUESTAS!AS40=AFIRMACIONES!$AI$90,1,0)</f>
        <v>1</v>
      </c>
      <c r="AQ42" s="54">
        <f>IF(RESPUESTAS!AT40=AFIRMACIONES!$AJ$90,1,0)</f>
        <v>1</v>
      </c>
      <c r="AR42" s="54">
        <f>IF(RESPUESTAS!AU40=AFIRMACIONES!$AK$90,1,0)</f>
        <v>1</v>
      </c>
      <c r="AS42" s="54">
        <f>IF(RESPUESTAS!AV40=AFIRMACIONES!$AL$90,1,0)</f>
        <v>1</v>
      </c>
      <c r="AT42" s="54">
        <f>IF(RESPUESTAS!AW40=AFIRMACIONES!$AM$90,1,0)</f>
        <v>1</v>
      </c>
      <c r="AU42" s="98">
        <f>IF(RESPUESTAS!AX40=AFIRMACIONES!$AN$90,1,0)</f>
        <v>0</v>
      </c>
      <c r="AV42" s="98">
        <f>IF(RESPUESTAS!AY40=AFIRMACIONES!$AO$90,1,0)</f>
        <v>0</v>
      </c>
      <c r="AW42" s="98">
        <f>IF(RESPUESTAS!AZ40=AFIRMACIONES!$AP$90,1,0)</f>
        <v>0</v>
      </c>
      <c r="AX42" s="98">
        <f>IF(RESPUESTAS!BA40=AFIRMACIONES!$AQ$90,1,0)</f>
        <v>0</v>
      </c>
      <c r="AY42" s="98">
        <f>IF(RESPUESTAS!BB40=AFIRMACIONES!$AR$90,1,0)</f>
        <v>0</v>
      </c>
      <c r="AZ42" s="98">
        <f>IF(RESPUESTAS!BC40=AFIRMACIONES!$AS$90,1,0)</f>
        <v>0</v>
      </c>
      <c r="BA42" s="98">
        <f>IF(RESPUESTAS!BD40=AFIRMACIONES!$AT$90,1,0)</f>
        <v>1</v>
      </c>
      <c r="BB42" s="98">
        <f>IF(RESPUESTAS!BE40=AFIRMACIONES!$AU$90,1,0)</f>
        <v>0</v>
      </c>
      <c r="BC42" s="98">
        <f>IF(RESPUESTAS!BF40=AFIRMACIONES!$AV$90,1,0)</f>
        <v>0</v>
      </c>
      <c r="BD42" s="98">
        <f>IF(RESPUESTAS!BG40=AFIRMACIONES!$AW$90,1,0)</f>
        <v>0</v>
      </c>
      <c r="BE42" s="98">
        <f>IF(RESPUESTAS!BH40=AFIRMACIONES!$AX$90,1,0)</f>
        <v>1</v>
      </c>
      <c r="BF42" s="98">
        <f>IF(RESPUESTAS!BI40=AFIRMACIONES!$AY$90,1,0)</f>
        <v>1</v>
      </c>
      <c r="BG42" s="98">
        <f>IF(RESPUESTAS!BJ40=AFIRMACIONES!$AZ$90,1,0)</f>
        <v>0</v>
      </c>
      <c r="BH42" s="98">
        <f>IF(RESPUESTAS!BK40=AFIRMACIONES!$BA$90,1,0)</f>
        <v>0</v>
      </c>
      <c r="BI42" s="98">
        <f>IF(RESPUESTAS!BL40=AFIRMACIONES!$BB$90,1,0)</f>
        <v>0</v>
      </c>
      <c r="BJ42" s="98">
        <f>IF(RESPUESTAS!BM40=AFIRMACIONES!$BC$90,1,0)</f>
        <v>1</v>
      </c>
      <c r="BK42" s="98">
        <f>IF(RESPUESTAS!BN40=AFIRMACIONES!$BD$90,1,0)</f>
        <v>1</v>
      </c>
      <c r="BL42" s="98">
        <f>IF(RESPUESTAS!BO40=AFIRMACIONES!$BE$90,1,0)</f>
        <v>0</v>
      </c>
      <c r="BM42" s="98">
        <f>IF(RESPUESTAS!BP40=AFIRMACIONES!$BF$90,1,0)</f>
        <v>0</v>
      </c>
      <c r="BN42" s="98">
        <f>IF(RESPUESTAS!BQ40=AFIRMACIONES!$BG$90,1,0)</f>
        <v>1</v>
      </c>
      <c r="BO42" s="98">
        <f>IF(RESPUESTAS!BR40=AFIRMACIONES!$BH$90,1,0)</f>
        <v>1</v>
      </c>
      <c r="BP42" s="98">
        <f>IF(RESPUESTAS!BS40=AFIRMACIONES!$BI$90,1,0)</f>
        <v>1</v>
      </c>
      <c r="BQ42" s="98">
        <f>IF(RESPUESTAS!BT40=AFIRMACIONES!$BJ$90,1,0)</f>
        <v>0</v>
      </c>
      <c r="BR42" s="98">
        <f>IF(RESPUESTAS!BU40=AFIRMACIONES!$BK$90,1,0)</f>
        <v>1</v>
      </c>
      <c r="BS42" s="98">
        <f>IF(RESPUESTAS!BV40=AFIRMACIONES!$BL$90,1,0)</f>
        <v>1</v>
      </c>
      <c r="BT42" s="98">
        <f>IF(RESPUESTAS!BW40=AFIRMACIONES!$BM$90,1,0)</f>
        <v>1</v>
      </c>
      <c r="BU42" s="98">
        <f>IF(RESPUESTAS!BX40=AFIRMACIONES!$BN$90,1,0)</f>
        <v>1</v>
      </c>
      <c r="BV42" s="98">
        <f>IF(RESPUESTAS!BY40=AFIRMACIONES!$BO$90,1,0)</f>
        <v>1</v>
      </c>
      <c r="BW42" s="98">
        <f>IF(RESPUESTAS!BZ40=AFIRMACIONES!$BP$90,1,0)</f>
        <v>1</v>
      </c>
      <c r="BX42" s="98">
        <f>IF(RESPUESTAS!CA40=AFIRMACIONES!$BQ$90,1,0)</f>
        <v>0</v>
      </c>
      <c r="BY42" s="98">
        <f>IF(RESPUESTAS!CB40=AFIRMACIONES!$BR$90,1,0)</f>
        <v>1</v>
      </c>
      <c r="BZ42" s="98">
        <f>IF(RESPUESTAS!CC40=AFIRMACIONES!$BS$90,1,0)</f>
        <v>1</v>
      </c>
      <c r="CA42" s="98">
        <f>IF(RESPUESTAS!CD40=AFIRMACIONES!$BT$90,1,0)</f>
        <v>0</v>
      </c>
      <c r="CB42" s="98">
        <f>IF(RESPUESTAS!CE40=AFIRMACIONES!$BU$90,1,0)</f>
        <v>1</v>
      </c>
      <c r="CC42" s="98">
        <f>IF(RESPUESTAS!CF40=AFIRMACIONES!$BV$90,1,0)</f>
        <v>1</v>
      </c>
      <c r="CD42" s="98">
        <f>IF(RESPUESTAS!CG40=AFIRMACIONES!$BW$90,1,0)</f>
        <v>1</v>
      </c>
      <c r="CE42" s="98">
        <f>IF(RESPUESTAS!CH40=AFIRMACIONES!$BX$90,1,0)</f>
        <v>1</v>
      </c>
      <c r="CF42" s="98">
        <f>IF(RESPUESTAS!CI40=AFIRMACIONES!$BY$90,1,0)</f>
        <v>1</v>
      </c>
      <c r="CG42" s="98">
        <f>IF(RESPUESTAS!CJ40=AFIRMACIONES!$BZ$90,1,0)</f>
        <v>1</v>
      </c>
      <c r="CH42" s="98">
        <f>IF(RESPUESTAS!CK40=AFIRMACIONES!$CA$90,1,0)</f>
        <v>1</v>
      </c>
      <c r="CI42" s="98">
        <f>IF(RESPUESTAS!CL40=AFIRMACIONES!$CB$90,1,0)</f>
        <v>0</v>
      </c>
      <c r="CJ42" s="98">
        <f>IF(RESPUESTAS!CM40=AFIRMACIONES!$CC$90,1,0)</f>
        <v>1</v>
      </c>
      <c r="CL42" s="43"/>
      <c r="CM42" s="3"/>
    </row>
    <row r="43" spans="1:91" ht="13.5" thickBot="1" x14ac:dyDescent="0.25">
      <c r="A43" s="28" t="s">
        <v>133</v>
      </c>
      <c r="B43" s="33">
        <f>IF(RESPUESTAS!F41=MAESTRO!$B$2,MAESTRO!$A$2,MAESTRO!$A$3)</f>
        <v>2</v>
      </c>
      <c r="C43" s="34">
        <f>RESPUESTAS!E41</f>
        <v>39</v>
      </c>
      <c r="D43" s="34">
        <f>IF(RESPUESTAS!G41=MAESTRO!$B$7,MAESTRO!$A$7,IF(RESPUESTAS!G41=MAESTRO!$B$8,MAESTRO!$A$8,IF(RESPUESTAS!G41=MAESTRO!$B$9,MAESTRO!$A$9,IF(RESPUESTAS!G41=MAESTRO!$B$10,MAESTRO!$A$10,IF(RESPUESTAS!G41=MAESTRO!$B$11,MAESTRO!$A$11,IF(RESPUESTAS!G41=MAESTRO!$B$12,MAESTRO!$A$12,IF(RESPUESTAS!G41=MAESTRO!$B$13,MAESTRO!$A$13,IF(RESPUESTAS!G41=MAESTRO!$B$14,MAESTRO!$A$14))))))))</f>
        <v>8</v>
      </c>
      <c r="E43" s="34">
        <f>IF(RESPUESTAS!H41=MAESTRO!$B$17,MAESTRO!$A$17,IF(RESPUESTAS!H41=MAESTRO!$B$18,MAESTRO!$A$18,IF(RESPUESTAS!H41=MAESTRO!$B$19,MAESTRO!$A$19,IF(RESPUESTAS!H41=MAESTRO!$B$20,MAESTRO!$A$20,IF(RESPUESTAS!H41=MAESTRO!$B$21,MAESTRO!$A$21)))))</f>
        <v>1</v>
      </c>
      <c r="F43" s="34">
        <f>IF(RESPUESTAS!K41=MAESTRO!$B$35,MAESTRO!$A$35,IF(RESPUESTAS!K41=MAESTRO!$B$36,MAESTRO!$A$36,IF(RESPUESTAS!K41=MAESTRO!$B$37,MAESTRO!$A$37)))</f>
        <v>2</v>
      </c>
      <c r="G43" s="34">
        <f>IF(RESPUESTAS!J41=MAESTRO!$B$29,MAESTRO!$A$29,IF(RESPUESTAS!J41=MAESTRO!$B$30,MAESTRO!$A$30,IF(RESPUESTAS!J41=MAESTRO!$B$31,MAESTRO!$A$31,IF(RESPUESTAS!J41=MAESTRO!$B$32,MAESTRO!$A$32))))</f>
        <v>1</v>
      </c>
      <c r="H43" s="53">
        <f>IF(RESPUESTAS!K41=MAESTRO!$B$35,MAESTRO!$A$35,IF(RESPUESTAS!K41=MAESTRO!$B$36,2,3))</f>
        <v>2</v>
      </c>
      <c r="I43" s="54">
        <f>IF(RESPUESTAS!L41=AFIRMACIONES!$B$90,1,0)</f>
        <v>1</v>
      </c>
      <c r="J43" s="54">
        <f>IF(RESPUESTAS!M41=AFIRMACIONES!$C$90,1,0)</f>
        <v>1</v>
      </c>
      <c r="K43" s="54">
        <f>IF(RESPUESTAS!N41=AFIRMACIONES!$D$90,1,0)</f>
        <v>1</v>
      </c>
      <c r="L43" s="54">
        <f>IF(RESPUESTAS!O41=AFIRMACIONES!$E$90,1,0)</f>
        <v>0</v>
      </c>
      <c r="M43" s="54">
        <f>IF(RESPUESTAS!P41=AFIRMACIONES!$F$90,1,0)</f>
        <v>1</v>
      </c>
      <c r="N43" s="54">
        <f>IF(RESPUESTAS!Q41=AFIRMACIONES!$G$90,1,0)</f>
        <v>1</v>
      </c>
      <c r="O43" s="54">
        <f>IF(RESPUESTAS!R41=AFIRMACIONES!$H$90,1,0)</f>
        <v>1</v>
      </c>
      <c r="P43" s="54">
        <f>IF(RESPUESTAS!S41=AFIRMACIONES!$I$90,1,0)</f>
        <v>1</v>
      </c>
      <c r="Q43" s="54">
        <f>IF(RESPUESTAS!T41=AFIRMACIONES!$J$90,1,0)</f>
        <v>1</v>
      </c>
      <c r="R43" s="54">
        <f>IF(RESPUESTAS!U41=AFIRMACIONES!$K$90,1,0)</f>
        <v>1</v>
      </c>
      <c r="S43" s="54">
        <f>IF(RESPUESTAS!V41=AFIRMACIONES!$L$90,1,0)</f>
        <v>1</v>
      </c>
      <c r="T43" s="54">
        <f>IF(RESPUESTAS!W41=AFIRMACIONES!$M$90,1,0)</f>
        <v>1</v>
      </c>
      <c r="U43" s="54">
        <f>IF(RESPUESTAS!X41=AFIRMACIONES!$N$90,1,0)</f>
        <v>1</v>
      </c>
      <c r="V43" s="54">
        <f>IF(RESPUESTAS!Y41=AFIRMACIONES!$O$90,1,0)</f>
        <v>1</v>
      </c>
      <c r="W43" s="54">
        <f>IF(RESPUESTAS!Z41=AFIRMACIONES!$P$90,1,0)</f>
        <v>0</v>
      </c>
      <c r="X43" s="54">
        <f>IF(RESPUESTAS!AA41=AFIRMACIONES!$Q$90,1,0)</f>
        <v>1</v>
      </c>
      <c r="Y43" s="54">
        <f>IF(RESPUESTAS!AB41=AFIRMACIONES!$R$90,1,0)</f>
        <v>1</v>
      </c>
      <c r="Z43" s="54">
        <f>IF(RESPUESTAS!AC41=AFIRMACIONES!$S$90,1,0)</f>
        <v>1</v>
      </c>
      <c r="AA43" s="54">
        <f>IF(RESPUESTAS!AD41=AFIRMACIONES!$T$90,1,0)</f>
        <v>1</v>
      </c>
      <c r="AB43" s="54">
        <f>IF(RESPUESTAS!AE41=AFIRMACIONES!$U$90,1,0)</f>
        <v>0</v>
      </c>
      <c r="AC43" s="54">
        <f>IF(RESPUESTAS!AF41=AFIRMACIONES!$V$90,1,0)</f>
        <v>0</v>
      </c>
      <c r="AD43" s="54">
        <f>IF(RESPUESTAS!AG41=AFIRMACIONES!$W$90,1,0)</f>
        <v>1</v>
      </c>
      <c r="AE43" s="54">
        <f>IF(RESPUESTAS!AH41=AFIRMACIONES!$X$90,1,0)</f>
        <v>1</v>
      </c>
      <c r="AF43" s="54">
        <f>IF(RESPUESTAS!AI41=AFIRMACIONES!$Y$90,1,0)</f>
        <v>1</v>
      </c>
      <c r="AG43" s="54">
        <f>IF(RESPUESTAS!AJ41=AFIRMACIONES!$Z$90,1,0)</f>
        <v>0</v>
      </c>
      <c r="AH43" s="54">
        <f>IF(RESPUESTAS!AK41=AFIRMACIONES!$AA$90,1,0)</f>
        <v>1</v>
      </c>
      <c r="AI43" s="54">
        <f>IF(RESPUESTAS!AL41=AFIRMACIONES!$AB$90,1,0)</f>
        <v>0</v>
      </c>
      <c r="AJ43" s="54">
        <f>IF(RESPUESTAS!AM41=AFIRMACIONES!$AC$90,1,0)</f>
        <v>1</v>
      </c>
      <c r="AK43" s="54">
        <f>IF(RESPUESTAS!AN41=AFIRMACIONES!$AD$90,1,0)</f>
        <v>1</v>
      </c>
      <c r="AL43" s="54">
        <f>IF(RESPUESTAS!AO41=AFIRMACIONES!$AE$90,1,0)</f>
        <v>1</v>
      </c>
      <c r="AM43" s="54">
        <f>IF(RESPUESTAS!AP41=AFIRMACIONES!$AF$90,1,0)</f>
        <v>0</v>
      </c>
      <c r="AN43" s="54">
        <f>IF(RESPUESTAS!AQ41=AFIRMACIONES!$AG$90,1,0)</f>
        <v>0</v>
      </c>
      <c r="AO43" s="54">
        <f>IF(RESPUESTAS!AR41=AFIRMACIONES!$AH$90,1,0)</f>
        <v>0</v>
      </c>
      <c r="AP43" s="54">
        <f>IF(RESPUESTAS!AS41=AFIRMACIONES!$AI$90,1,0)</f>
        <v>0</v>
      </c>
      <c r="AQ43" s="54">
        <f>IF(RESPUESTAS!AT41=AFIRMACIONES!$AJ$90,1,0)</f>
        <v>1</v>
      </c>
      <c r="AR43" s="54">
        <f>IF(RESPUESTAS!AU41=AFIRMACIONES!$AK$90,1,0)</f>
        <v>1</v>
      </c>
      <c r="AS43" s="54">
        <f>IF(RESPUESTAS!AV41=AFIRMACIONES!$AL$90,1,0)</f>
        <v>1</v>
      </c>
      <c r="AT43" s="54">
        <f>IF(RESPUESTAS!AW41=AFIRMACIONES!$AM$90,1,0)</f>
        <v>1</v>
      </c>
      <c r="AU43" s="98">
        <f>IF(RESPUESTAS!AX41=AFIRMACIONES!$AN$90,1,0)</f>
        <v>1</v>
      </c>
      <c r="AV43" s="98">
        <f>IF(RESPUESTAS!AY41=AFIRMACIONES!$AO$90,1,0)</f>
        <v>1</v>
      </c>
      <c r="AW43" s="98">
        <f>IF(RESPUESTAS!AZ41=AFIRMACIONES!$AP$90,1,0)</f>
        <v>1</v>
      </c>
      <c r="AX43" s="98">
        <f>IF(RESPUESTAS!BA41=AFIRMACIONES!$AQ$90,1,0)</f>
        <v>1</v>
      </c>
      <c r="AY43" s="98">
        <f>IF(RESPUESTAS!BB41=AFIRMACIONES!$AR$90,1,0)</f>
        <v>1</v>
      </c>
      <c r="AZ43" s="98">
        <f>IF(RESPUESTAS!BC41=AFIRMACIONES!$AS$90,1,0)</f>
        <v>1</v>
      </c>
      <c r="BA43" s="98">
        <f>IF(RESPUESTAS!BD41=AFIRMACIONES!$AT$90,1,0)</f>
        <v>1</v>
      </c>
      <c r="BB43" s="98">
        <f>IF(RESPUESTAS!BE41=AFIRMACIONES!$AU$90,1,0)</f>
        <v>1</v>
      </c>
      <c r="BC43" s="98">
        <f>IF(RESPUESTAS!BF41=AFIRMACIONES!$AV$90,1,0)</f>
        <v>1</v>
      </c>
      <c r="BD43" s="98">
        <f>IF(RESPUESTAS!BG41=AFIRMACIONES!$AW$90,1,0)</f>
        <v>1</v>
      </c>
      <c r="BE43" s="98">
        <f>IF(RESPUESTAS!BH41=AFIRMACIONES!$AX$90,1,0)</f>
        <v>1</v>
      </c>
      <c r="BF43" s="98">
        <f>IF(RESPUESTAS!BI41=AFIRMACIONES!$AY$90,1,0)</f>
        <v>1</v>
      </c>
      <c r="BG43" s="98">
        <f>IF(RESPUESTAS!BJ41=AFIRMACIONES!$AZ$90,1,0)</f>
        <v>1</v>
      </c>
      <c r="BH43" s="98">
        <f>IF(RESPUESTAS!BK41=AFIRMACIONES!$BA$90,1,0)</f>
        <v>1</v>
      </c>
      <c r="BI43" s="98">
        <f>IF(RESPUESTAS!BL41=AFIRMACIONES!$BB$90,1,0)</f>
        <v>0</v>
      </c>
      <c r="BJ43" s="98">
        <f>IF(RESPUESTAS!BM41=AFIRMACIONES!$BC$90,1,0)</f>
        <v>1</v>
      </c>
      <c r="BK43" s="98">
        <f>IF(RESPUESTAS!BN41=AFIRMACIONES!$BD$90,1,0)</f>
        <v>1</v>
      </c>
      <c r="BL43" s="98">
        <f>IF(RESPUESTAS!BO41=AFIRMACIONES!$BE$90,1,0)</f>
        <v>0</v>
      </c>
      <c r="BM43" s="98">
        <f>IF(RESPUESTAS!BP41=AFIRMACIONES!$BF$90,1,0)</f>
        <v>0</v>
      </c>
      <c r="BN43" s="98">
        <f>IF(RESPUESTAS!BQ41=AFIRMACIONES!$BG$90,1,0)</f>
        <v>0</v>
      </c>
      <c r="BO43" s="98">
        <f>IF(RESPUESTAS!BR41=AFIRMACIONES!$BH$90,1,0)</f>
        <v>1</v>
      </c>
      <c r="BP43" s="98">
        <f>IF(RESPUESTAS!BS41=AFIRMACIONES!$BI$90,1,0)</f>
        <v>1</v>
      </c>
      <c r="BQ43" s="98">
        <f>IF(RESPUESTAS!BT41=AFIRMACIONES!$BJ$90,1,0)</f>
        <v>1</v>
      </c>
      <c r="BR43" s="98">
        <f>IF(RESPUESTAS!BU41=AFIRMACIONES!$BK$90,1,0)</f>
        <v>1</v>
      </c>
      <c r="BS43" s="98">
        <f>IF(RESPUESTAS!BV41=AFIRMACIONES!$BL$90,1,0)</f>
        <v>0</v>
      </c>
      <c r="BT43" s="98">
        <f>IF(RESPUESTAS!BW41=AFIRMACIONES!$BM$90,1,0)</f>
        <v>1</v>
      </c>
      <c r="BU43" s="98">
        <f>IF(RESPUESTAS!BX41=AFIRMACIONES!$BN$90,1,0)</f>
        <v>1</v>
      </c>
      <c r="BV43" s="98">
        <f>IF(RESPUESTAS!BY41=AFIRMACIONES!$BO$90,1,0)</f>
        <v>1</v>
      </c>
      <c r="BW43" s="98">
        <f>IF(RESPUESTAS!BZ41=AFIRMACIONES!$BP$90,1,0)</f>
        <v>1</v>
      </c>
      <c r="BX43" s="98">
        <f>IF(RESPUESTAS!CA41=AFIRMACIONES!$BQ$90,1,0)</f>
        <v>1</v>
      </c>
      <c r="BY43" s="98">
        <f>IF(RESPUESTAS!CB41=AFIRMACIONES!$BR$90,1,0)</f>
        <v>1</v>
      </c>
      <c r="BZ43" s="98">
        <f>IF(RESPUESTAS!CC41=AFIRMACIONES!$BS$90,1,0)</f>
        <v>1</v>
      </c>
      <c r="CA43" s="98">
        <f>IF(RESPUESTAS!CD41=AFIRMACIONES!$BT$90,1,0)</f>
        <v>0</v>
      </c>
      <c r="CB43" s="98">
        <f>IF(RESPUESTAS!CE41=AFIRMACIONES!$BU$90,1,0)</f>
        <v>1</v>
      </c>
      <c r="CC43" s="98">
        <f>IF(RESPUESTAS!CF41=AFIRMACIONES!$BV$90,1,0)</f>
        <v>1</v>
      </c>
      <c r="CD43" s="98">
        <f>IF(RESPUESTAS!CG41=AFIRMACIONES!$BW$90,1,0)</f>
        <v>1</v>
      </c>
      <c r="CE43" s="98">
        <f>IF(RESPUESTAS!CH41=AFIRMACIONES!$BX$90,1,0)</f>
        <v>1</v>
      </c>
      <c r="CF43" s="98">
        <f>IF(RESPUESTAS!CI41=AFIRMACIONES!$BY$90,1,0)</f>
        <v>1</v>
      </c>
      <c r="CG43" s="98">
        <f>IF(RESPUESTAS!CJ41=AFIRMACIONES!$BZ$90,1,0)</f>
        <v>1</v>
      </c>
      <c r="CH43" s="98">
        <f>IF(RESPUESTAS!CK41=AFIRMACIONES!$CA$90,1,0)</f>
        <v>1</v>
      </c>
      <c r="CI43" s="98">
        <f>IF(RESPUESTAS!CL41=AFIRMACIONES!$CB$90,1,0)</f>
        <v>1</v>
      </c>
      <c r="CJ43" s="98">
        <f>IF(RESPUESTAS!CM41=AFIRMACIONES!$CC$90,1,0)</f>
        <v>1</v>
      </c>
      <c r="CL43" s="43"/>
      <c r="CM43" s="3"/>
    </row>
    <row r="44" spans="1:91" ht="13.5" thickBot="1" x14ac:dyDescent="0.25">
      <c r="A44" s="28" t="s">
        <v>134</v>
      </c>
      <c r="B44" s="33">
        <f>IF(RESPUESTAS!F42=MAESTRO!$B$2,MAESTRO!$A$2,MAESTRO!$A$3)</f>
        <v>2</v>
      </c>
      <c r="C44" s="34">
        <f>RESPUESTAS!E42</f>
        <v>25</v>
      </c>
      <c r="D44" s="34">
        <f>IF(RESPUESTAS!G42=MAESTRO!$B$7,MAESTRO!$A$7,IF(RESPUESTAS!G42=MAESTRO!$B$8,MAESTRO!$A$8,IF(RESPUESTAS!G42=MAESTRO!$B$9,MAESTRO!$A$9,IF(RESPUESTAS!G42=MAESTRO!$B$10,MAESTRO!$A$10,IF(RESPUESTAS!G42=MAESTRO!$B$11,MAESTRO!$A$11,IF(RESPUESTAS!G42=MAESTRO!$B$12,MAESTRO!$A$12,IF(RESPUESTAS!G42=MAESTRO!$B$13,MAESTRO!$A$13,IF(RESPUESTAS!G42=MAESTRO!$B$14,MAESTRO!$A$14))))))))</f>
        <v>7</v>
      </c>
      <c r="E44" s="34">
        <f>IF(RESPUESTAS!H42=MAESTRO!$B$17,MAESTRO!$A$17,IF(RESPUESTAS!H42=MAESTRO!$B$18,MAESTRO!$A$18,IF(RESPUESTAS!H42=MAESTRO!$B$19,MAESTRO!$A$19,IF(RESPUESTAS!H42=MAESTRO!$B$20,MAESTRO!$A$20,IF(RESPUESTAS!H42=MAESTRO!$B$21,MAESTRO!$A$21)))))</f>
        <v>1</v>
      </c>
      <c r="F44" s="34">
        <f>IF(RESPUESTAS!K42=MAESTRO!$B$35,MAESTRO!$A$35,IF(RESPUESTAS!K42=MAESTRO!$B$36,MAESTRO!$A$36,IF(RESPUESTAS!K42=MAESTRO!$B$37,MAESTRO!$A$37)))</f>
        <v>1</v>
      </c>
      <c r="G44" s="34">
        <f>IF(RESPUESTAS!J42=MAESTRO!$B$29,MAESTRO!$A$29,IF(RESPUESTAS!J42=MAESTRO!$B$30,MAESTRO!$A$30,IF(RESPUESTAS!J42=MAESTRO!$B$31,MAESTRO!$A$31,IF(RESPUESTAS!J42=MAESTRO!$B$32,MAESTRO!$A$32))))</f>
        <v>3</v>
      </c>
      <c r="H44" s="53">
        <f>IF(RESPUESTAS!K42=MAESTRO!$B$35,MAESTRO!$A$35,IF(RESPUESTAS!K42=MAESTRO!$B$36,2,3))</f>
        <v>1</v>
      </c>
      <c r="I44" s="54">
        <f>IF(RESPUESTAS!L42=AFIRMACIONES!$B$90,1,0)</f>
        <v>1</v>
      </c>
      <c r="J44" s="54">
        <f>IF(RESPUESTAS!M42=AFIRMACIONES!$C$90,1,0)</f>
        <v>1</v>
      </c>
      <c r="K44" s="54">
        <f>IF(RESPUESTAS!N42=AFIRMACIONES!$D$90,1,0)</f>
        <v>1</v>
      </c>
      <c r="L44" s="54">
        <f>IF(RESPUESTAS!O42=AFIRMACIONES!$E$90,1,0)</f>
        <v>0</v>
      </c>
      <c r="M44" s="54">
        <f>IF(RESPUESTAS!P42=AFIRMACIONES!$F$90,1,0)</f>
        <v>1</v>
      </c>
      <c r="N44" s="54">
        <f>IF(RESPUESTAS!Q42=AFIRMACIONES!$G$90,1,0)</f>
        <v>1</v>
      </c>
      <c r="O44" s="54">
        <f>IF(RESPUESTAS!R42=AFIRMACIONES!$H$90,1,0)</f>
        <v>1</v>
      </c>
      <c r="P44" s="54">
        <f>IF(RESPUESTAS!S42=AFIRMACIONES!$I$90,1,0)</f>
        <v>1</v>
      </c>
      <c r="Q44" s="54">
        <f>IF(RESPUESTAS!T42=AFIRMACIONES!$J$90,1,0)</f>
        <v>0</v>
      </c>
      <c r="R44" s="54">
        <f>IF(RESPUESTAS!U42=AFIRMACIONES!$K$90,1,0)</f>
        <v>1</v>
      </c>
      <c r="S44" s="54">
        <f>IF(RESPUESTAS!V42=AFIRMACIONES!$L$90,1,0)</f>
        <v>1</v>
      </c>
      <c r="T44" s="54">
        <f>IF(RESPUESTAS!W42=AFIRMACIONES!$M$90,1,0)</f>
        <v>1</v>
      </c>
      <c r="U44" s="54">
        <f>IF(RESPUESTAS!X42=AFIRMACIONES!$N$90,1,0)</f>
        <v>1</v>
      </c>
      <c r="V44" s="54">
        <f>IF(RESPUESTAS!Y42=AFIRMACIONES!$O$90,1,0)</f>
        <v>1</v>
      </c>
      <c r="W44" s="54">
        <f>IF(RESPUESTAS!Z42=AFIRMACIONES!$P$90,1,0)</f>
        <v>1</v>
      </c>
      <c r="X44" s="54">
        <f>IF(RESPUESTAS!AA42=AFIRMACIONES!$Q$90,1,0)</f>
        <v>1</v>
      </c>
      <c r="Y44" s="54">
        <f>IF(RESPUESTAS!AB42=AFIRMACIONES!$R$90,1,0)</f>
        <v>1</v>
      </c>
      <c r="Z44" s="54">
        <f>IF(RESPUESTAS!AC42=AFIRMACIONES!$S$90,1,0)</f>
        <v>1</v>
      </c>
      <c r="AA44" s="54">
        <f>IF(RESPUESTAS!AD42=AFIRMACIONES!$T$90,1,0)</f>
        <v>1</v>
      </c>
      <c r="AB44" s="54">
        <f>IF(RESPUESTAS!AE42=AFIRMACIONES!$U$90,1,0)</f>
        <v>1</v>
      </c>
      <c r="AC44" s="54">
        <f>IF(RESPUESTAS!AF42=AFIRMACIONES!$V$90,1,0)</f>
        <v>1</v>
      </c>
      <c r="AD44" s="54">
        <f>IF(RESPUESTAS!AG42=AFIRMACIONES!$W$90,1,0)</f>
        <v>1</v>
      </c>
      <c r="AE44" s="54">
        <f>IF(RESPUESTAS!AH42=AFIRMACIONES!$X$90,1,0)</f>
        <v>1</v>
      </c>
      <c r="AF44" s="54">
        <f>IF(RESPUESTAS!AI42=AFIRMACIONES!$Y$90,1,0)</f>
        <v>1</v>
      </c>
      <c r="AG44" s="54">
        <f>IF(RESPUESTAS!AJ42=AFIRMACIONES!$Z$90,1,0)</f>
        <v>0</v>
      </c>
      <c r="AH44" s="54">
        <f>IF(RESPUESTAS!AK42=AFIRMACIONES!$AA$90,1,0)</f>
        <v>1</v>
      </c>
      <c r="AI44" s="54">
        <f>IF(RESPUESTAS!AL42=AFIRMACIONES!$AB$90,1,0)</f>
        <v>1</v>
      </c>
      <c r="AJ44" s="54">
        <f>IF(RESPUESTAS!AM42=AFIRMACIONES!$AC$90,1,0)</f>
        <v>1</v>
      </c>
      <c r="AK44" s="54">
        <f>IF(RESPUESTAS!AN42=AFIRMACIONES!$AD$90,1,0)</f>
        <v>1</v>
      </c>
      <c r="AL44" s="54">
        <f>IF(RESPUESTAS!AO42=AFIRMACIONES!$AE$90,1,0)</f>
        <v>1</v>
      </c>
      <c r="AM44" s="54">
        <f>IF(RESPUESTAS!AP42=AFIRMACIONES!$AF$90,1,0)</f>
        <v>1</v>
      </c>
      <c r="AN44" s="54">
        <f>IF(RESPUESTAS!AQ42=AFIRMACIONES!$AG$90,1,0)</f>
        <v>1</v>
      </c>
      <c r="AO44" s="54">
        <f>IF(RESPUESTAS!AR42=AFIRMACIONES!$AH$90,1,0)</f>
        <v>0</v>
      </c>
      <c r="AP44" s="54">
        <f>IF(RESPUESTAS!AS42=AFIRMACIONES!$AI$90,1,0)</f>
        <v>1</v>
      </c>
      <c r="AQ44" s="54">
        <f>IF(RESPUESTAS!AT42=AFIRMACIONES!$AJ$90,1,0)</f>
        <v>1</v>
      </c>
      <c r="AR44" s="54">
        <f>IF(RESPUESTAS!AU42=AFIRMACIONES!$AK$90,1,0)</f>
        <v>1</v>
      </c>
      <c r="AS44" s="54">
        <f>IF(RESPUESTAS!AV42=AFIRMACIONES!$AL$90,1,0)</f>
        <v>1</v>
      </c>
      <c r="AT44" s="54">
        <f>IF(RESPUESTAS!AW42=AFIRMACIONES!$AM$90,1,0)</f>
        <v>1</v>
      </c>
      <c r="AU44" s="98">
        <f>IF(RESPUESTAS!AX42=AFIRMACIONES!$AN$90,1,0)</f>
        <v>1</v>
      </c>
      <c r="AV44" s="98">
        <f>IF(RESPUESTAS!AY42=AFIRMACIONES!$AO$90,1,0)</f>
        <v>1</v>
      </c>
      <c r="AW44" s="98">
        <f>IF(RESPUESTAS!AZ42=AFIRMACIONES!$AP$90,1,0)</f>
        <v>1</v>
      </c>
      <c r="AX44" s="98">
        <f>IF(RESPUESTAS!BA42=AFIRMACIONES!$AQ$90,1,0)</f>
        <v>0</v>
      </c>
      <c r="AY44" s="98">
        <f>IF(RESPUESTAS!BB42=AFIRMACIONES!$AR$90,1,0)</f>
        <v>1</v>
      </c>
      <c r="AZ44" s="98">
        <f>IF(RESPUESTAS!BC42=AFIRMACIONES!$AS$90,1,0)</f>
        <v>1</v>
      </c>
      <c r="BA44" s="98">
        <f>IF(RESPUESTAS!BD42=AFIRMACIONES!$AT$90,1,0)</f>
        <v>1</v>
      </c>
      <c r="BB44" s="98">
        <f>IF(RESPUESTAS!BE42=AFIRMACIONES!$AU$90,1,0)</f>
        <v>0</v>
      </c>
      <c r="BC44" s="98">
        <f>IF(RESPUESTAS!BF42=AFIRMACIONES!$AV$90,1,0)</f>
        <v>0</v>
      </c>
      <c r="BD44" s="98">
        <f>IF(RESPUESTAS!BG42=AFIRMACIONES!$AW$90,1,0)</f>
        <v>1</v>
      </c>
      <c r="BE44" s="98">
        <f>IF(RESPUESTAS!BH42=AFIRMACIONES!$AX$90,1,0)</f>
        <v>1</v>
      </c>
      <c r="BF44" s="98">
        <f>IF(RESPUESTAS!BI42=AFIRMACIONES!$AY$90,1,0)</f>
        <v>1</v>
      </c>
      <c r="BG44" s="98">
        <f>IF(RESPUESTAS!BJ42=AFIRMACIONES!$AZ$90,1,0)</f>
        <v>1</v>
      </c>
      <c r="BH44" s="98">
        <f>IF(RESPUESTAS!BK42=AFIRMACIONES!$BA$90,1,0)</f>
        <v>1</v>
      </c>
      <c r="BI44" s="98">
        <f>IF(RESPUESTAS!BL42=AFIRMACIONES!$BB$90,1,0)</f>
        <v>1</v>
      </c>
      <c r="BJ44" s="98">
        <f>IF(RESPUESTAS!BM42=AFIRMACIONES!$BC$90,1,0)</f>
        <v>0</v>
      </c>
      <c r="BK44" s="98">
        <f>IF(RESPUESTAS!BN42=AFIRMACIONES!$BD$90,1,0)</f>
        <v>1</v>
      </c>
      <c r="BL44" s="98">
        <f>IF(RESPUESTAS!BO42=AFIRMACIONES!$BE$90,1,0)</f>
        <v>0</v>
      </c>
      <c r="BM44" s="98">
        <f>IF(RESPUESTAS!BP42=AFIRMACIONES!$BF$90,1,0)</f>
        <v>0</v>
      </c>
      <c r="BN44" s="98">
        <f>IF(RESPUESTAS!BQ42=AFIRMACIONES!$BG$90,1,0)</f>
        <v>0</v>
      </c>
      <c r="BO44" s="98">
        <f>IF(RESPUESTAS!BR42=AFIRMACIONES!$BH$90,1,0)</f>
        <v>1</v>
      </c>
      <c r="BP44" s="98">
        <f>IF(RESPUESTAS!BS42=AFIRMACIONES!$BI$90,1,0)</f>
        <v>1</v>
      </c>
      <c r="BQ44" s="98">
        <f>IF(RESPUESTAS!BT42=AFIRMACIONES!$BJ$90,1,0)</f>
        <v>1</v>
      </c>
      <c r="BR44" s="98">
        <f>IF(RESPUESTAS!BU42=AFIRMACIONES!$BK$90,1,0)</f>
        <v>0</v>
      </c>
      <c r="BS44" s="98">
        <f>IF(RESPUESTAS!BV42=AFIRMACIONES!$BL$90,1,0)</f>
        <v>1</v>
      </c>
      <c r="BT44" s="98">
        <f>IF(RESPUESTAS!BW42=AFIRMACIONES!$BM$90,1,0)</f>
        <v>1</v>
      </c>
      <c r="BU44" s="98">
        <f>IF(RESPUESTAS!BX42=AFIRMACIONES!$BN$90,1,0)</f>
        <v>1</v>
      </c>
      <c r="BV44" s="98">
        <f>IF(RESPUESTAS!BY42=AFIRMACIONES!$BO$90,1,0)</f>
        <v>1</v>
      </c>
      <c r="BW44" s="98">
        <f>IF(RESPUESTAS!BZ42=AFIRMACIONES!$BP$90,1,0)</f>
        <v>0</v>
      </c>
      <c r="BX44" s="98">
        <f>IF(RESPUESTAS!CA42=AFIRMACIONES!$BQ$90,1,0)</f>
        <v>0</v>
      </c>
      <c r="BY44" s="98">
        <f>IF(RESPUESTAS!CB42=AFIRMACIONES!$BR$90,1,0)</f>
        <v>1</v>
      </c>
      <c r="BZ44" s="98">
        <f>IF(RESPUESTAS!CC42=AFIRMACIONES!$BS$90,1,0)</f>
        <v>1</v>
      </c>
      <c r="CA44" s="98">
        <f>IF(RESPUESTAS!CD42=AFIRMACIONES!$BT$90,1,0)</f>
        <v>1</v>
      </c>
      <c r="CB44" s="98">
        <f>IF(RESPUESTAS!CE42=AFIRMACIONES!$BU$90,1,0)</f>
        <v>1</v>
      </c>
      <c r="CC44" s="98">
        <f>IF(RESPUESTAS!CF42=AFIRMACIONES!$BV$90,1,0)</f>
        <v>1</v>
      </c>
      <c r="CD44" s="98">
        <f>IF(RESPUESTAS!CG42=AFIRMACIONES!$BW$90,1,0)</f>
        <v>1</v>
      </c>
      <c r="CE44" s="98">
        <f>IF(RESPUESTAS!CH42=AFIRMACIONES!$BX$90,1,0)</f>
        <v>1</v>
      </c>
      <c r="CF44" s="98">
        <f>IF(RESPUESTAS!CI42=AFIRMACIONES!$BY$90,1,0)</f>
        <v>1</v>
      </c>
      <c r="CG44" s="98">
        <f>IF(RESPUESTAS!CJ42=AFIRMACIONES!$BZ$90,1,0)</f>
        <v>1</v>
      </c>
      <c r="CH44" s="98">
        <f>IF(RESPUESTAS!CK42=AFIRMACIONES!$CA$90,1,0)</f>
        <v>1</v>
      </c>
      <c r="CI44" s="98">
        <f>IF(RESPUESTAS!CL42=AFIRMACIONES!$CB$90,1,0)</f>
        <v>1</v>
      </c>
      <c r="CJ44" s="98">
        <f>IF(RESPUESTAS!CM42=AFIRMACIONES!$CC$90,1,0)</f>
        <v>1</v>
      </c>
      <c r="CL44" s="43"/>
      <c r="CM44" s="3"/>
    </row>
    <row r="45" spans="1:91" ht="13.5" thickBot="1" x14ac:dyDescent="0.25">
      <c r="A45" s="28" t="s">
        <v>135</v>
      </c>
      <c r="B45" s="33">
        <f>IF(RESPUESTAS!F43=MAESTRO!$B$2,MAESTRO!$A$2,MAESTRO!$A$3)</f>
        <v>2</v>
      </c>
      <c r="C45" s="34">
        <f>RESPUESTAS!E43</f>
        <v>58</v>
      </c>
      <c r="D45" s="34">
        <f>IF(RESPUESTAS!G43=MAESTRO!$B$7,MAESTRO!$A$7,IF(RESPUESTAS!G43=MAESTRO!$B$8,MAESTRO!$A$8,IF(RESPUESTAS!G43=MAESTRO!$B$9,MAESTRO!$A$9,IF(RESPUESTAS!G43=MAESTRO!$B$10,MAESTRO!$A$10,IF(RESPUESTAS!G43=MAESTRO!$B$11,MAESTRO!$A$11,IF(RESPUESTAS!G43=MAESTRO!$B$12,MAESTRO!$A$12,IF(RESPUESTAS!G43=MAESTRO!$B$13,MAESTRO!$A$13,IF(RESPUESTAS!G43=MAESTRO!$B$14,MAESTRO!$A$14))))))))</f>
        <v>5</v>
      </c>
      <c r="E45" s="34">
        <f>IF(RESPUESTAS!H43=MAESTRO!$B$17,MAESTRO!$A$17,IF(RESPUESTAS!H43=MAESTRO!$B$18,MAESTRO!$A$18,IF(RESPUESTAS!H43=MAESTRO!$B$19,MAESTRO!$A$19,IF(RESPUESTAS!H43=MAESTRO!$B$20,MAESTRO!$A$20,IF(RESPUESTAS!H43=MAESTRO!$B$21,MAESTRO!$A$21)))))</f>
        <v>2</v>
      </c>
      <c r="F45" s="34">
        <f>IF(RESPUESTAS!K43=MAESTRO!$B$35,MAESTRO!$A$35,IF(RESPUESTAS!K43=MAESTRO!$B$36,MAESTRO!$A$36,IF(RESPUESTAS!K43=MAESTRO!$B$37,MAESTRO!$A$37)))</f>
        <v>1</v>
      </c>
      <c r="G45" s="34">
        <f>IF(RESPUESTAS!J43=MAESTRO!$B$29,MAESTRO!$A$29,IF(RESPUESTAS!J43=MAESTRO!$B$30,MAESTRO!$A$30,IF(RESPUESTAS!J43=MAESTRO!$B$31,MAESTRO!$A$31,IF(RESPUESTAS!J43=MAESTRO!$B$32,MAESTRO!$A$32))))</f>
        <v>2</v>
      </c>
      <c r="H45" s="53">
        <f>IF(RESPUESTAS!K43=MAESTRO!$B$35,MAESTRO!$A$35,IF(RESPUESTAS!K43=MAESTRO!$B$36,2,3))</f>
        <v>1</v>
      </c>
      <c r="I45" s="54">
        <f>IF(RESPUESTAS!L43=AFIRMACIONES!$B$90,1,0)</f>
        <v>1</v>
      </c>
      <c r="J45" s="54">
        <f>IF(RESPUESTAS!M43=AFIRMACIONES!$C$90,1,0)</f>
        <v>1</v>
      </c>
      <c r="K45" s="54">
        <f>IF(RESPUESTAS!N43=AFIRMACIONES!$D$90,1,0)</f>
        <v>1</v>
      </c>
      <c r="L45" s="54">
        <f>IF(RESPUESTAS!O43=AFIRMACIONES!$E$90,1,0)</f>
        <v>0</v>
      </c>
      <c r="M45" s="54">
        <f>IF(RESPUESTAS!P43=AFIRMACIONES!$F$90,1,0)</f>
        <v>0</v>
      </c>
      <c r="N45" s="54">
        <f>IF(RESPUESTAS!Q43=AFIRMACIONES!$G$90,1,0)</f>
        <v>0</v>
      </c>
      <c r="O45" s="54">
        <f>IF(RESPUESTAS!R43=AFIRMACIONES!$H$90,1,0)</f>
        <v>0</v>
      </c>
      <c r="P45" s="54">
        <f>IF(RESPUESTAS!S43=AFIRMACIONES!$I$90,1,0)</f>
        <v>0</v>
      </c>
      <c r="Q45" s="54">
        <f>IF(RESPUESTAS!T43=AFIRMACIONES!$J$90,1,0)</f>
        <v>1</v>
      </c>
      <c r="R45" s="54">
        <f>IF(RESPUESTAS!U43=AFIRMACIONES!$K$90,1,0)</f>
        <v>0</v>
      </c>
      <c r="S45" s="54">
        <f>IF(RESPUESTAS!V43=AFIRMACIONES!$L$90,1,0)</f>
        <v>0</v>
      </c>
      <c r="T45" s="54">
        <f>IF(RESPUESTAS!W43=AFIRMACIONES!$M$90,1,0)</f>
        <v>0</v>
      </c>
      <c r="U45" s="54">
        <f>IF(RESPUESTAS!X43=AFIRMACIONES!$N$90,1,0)</f>
        <v>0</v>
      </c>
      <c r="V45" s="54">
        <f>IF(RESPUESTAS!Y43=AFIRMACIONES!$O$90,1,0)</f>
        <v>0</v>
      </c>
      <c r="W45" s="54">
        <f>IF(RESPUESTAS!Z43=AFIRMACIONES!$P$90,1,0)</f>
        <v>0</v>
      </c>
      <c r="X45" s="54">
        <f>IF(RESPUESTAS!AA43=AFIRMACIONES!$Q$90,1,0)</f>
        <v>0</v>
      </c>
      <c r="Y45" s="54">
        <f>IF(RESPUESTAS!AB43=AFIRMACIONES!$R$90,1,0)</f>
        <v>1</v>
      </c>
      <c r="Z45" s="54">
        <f>IF(RESPUESTAS!AC43=AFIRMACIONES!$S$90,1,0)</f>
        <v>1</v>
      </c>
      <c r="AA45" s="54">
        <f>IF(RESPUESTAS!AD43=AFIRMACIONES!$T$90,1,0)</f>
        <v>0</v>
      </c>
      <c r="AB45" s="54">
        <f>IF(RESPUESTAS!AE43=AFIRMACIONES!$U$90,1,0)</f>
        <v>0</v>
      </c>
      <c r="AC45" s="54">
        <f>IF(RESPUESTAS!AF43=AFIRMACIONES!$V$90,1,0)</f>
        <v>1</v>
      </c>
      <c r="AD45" s="54">
        <f>IF(RESPUESTAS!AG43=AFIRMACIONES!$W$90,1,0)</f>
        <v>1</v>
      </c>
      <c r="AE45" s="54">
        <f>IF(RESPUESTAS!AH43=AFIRMACIONES!$X$90,1,0)</f>
        <v>1</v>
      </c>
      <c r="AF45" s="54">
        <f>IF(RESPUESTAS!AI43=AFIRMACIONES!$Y$90,1,0)</f>
        <v>1</v>
      </c>
      <c r="AG45" s="54">
        <f>IF(RESPUESTAS!AJ43=AFIRMACIONES!$Z$90,1,0)</f>
        <v>0</v>
      </c>
      <c r="AH45" s="54">
        <f>IF(RESPUESTAS!AK43=AFIRMACIONES!$AA$90,1,0)</f>
        <v>1</v>
      </c>
      <c r="AI45" s="54">
        <f>IF(RESPUESTAS!AL43=AFIRMACIONES!$AB$90,1,0)</f>
        <v>1</v>
      </c>
      <c r="AJ45" s="54">
        <f>IF(RESPUESTAS!AM43=AFIRMACIONES!$AC$90,1,0)</f>
        <v>0</v>
      </c>
      <c r="AK45" s="54">
        <f>IF(RESPUESTAS!AN43=AFIRMACIONES!$AD$90,1,0)</f>
        <v>1</v>
      </c>
      <c r="AL45" s="54">
        <f>IF(RESPUESTAS!AO43=AFIRMACIONES!$AE$90,1,0)</f>
        <v>0</v>
      </c>
      <c r="AM45" s="54">
        <f>IF(RESPUESTAS!AP43=AFIRMACIONES!$AF$90,1,0)</f>
        <v>1</v>
      </c>
      <c r="AN45" s="54">
        <f>IF(RESPUESTAS!AQ43=AFIRMACIONES!$AG$90,1,0)</f>
        <v>1</v>
      </c>
      <c r="AO45" s="54">
        <f>IF(RESPUESTAS!AR43=AFIRMACIONES!$AH$90,1,0)</f>
        <v>1</v>
      </c>
      <c r="AP45" s="54">
        <f>IF(RESPUESTAS!AS43=AFIRMACIONES!$AI$90,1,0)</f>
        <v>0</v>
      </c>
      <c r="AQ45" s="54">
        <f>IF(RESPUESTAS!AT43=AFIRMACIONES!$AJ$90,1,0)</f>
        <v>0</v>
      </c>
      <c r="AR45" s="54">
        <f>IF(RESPUESTAS!AU43=AFIRMACIONES!$AK$90,1,0)</f>
        <v>0</v>
      </c>
      <c r="AS45" s="54">
        <f>IF(RESPUESTAS!AV43=AFIRMACIONES!$AL$90,1,0)</f>
        <v>1</v>
      </c>
      <c r="AT45" s="54">
        <f>IF(RESPUESTAS!AW43=AFIRMACIONES!$AM$90,1,0)</f>
        <v>1</v>
      </c>
      <c r="AU45" s="98">
        <f>IF(RESPUESTAS!AX43=AFIRMACIONES!$AN$90,1,0)</f>
        <v>1</v>
      </c>
      <c r="AV45" s="98">
        <f>IF(RESPUESTAS!AY43=AFIRMACIONES!$AO$90,1,0)</f>
        <v>1</v>
      </c>
      <c r="AW45" s="98">
        <f>IF(RESPUESTAS!AZ43=AFIRMACIONES!$AP$90,1,0)</f>
        <v>0</v>
      </c>
      <c r="AX45" s="98">
        <f>IF(RESPUESTAS!BA43=AFIRMACIONES!$AQ$90,1,0)</f>
        <v>0</v>
      </c>
      <c r="AY45" s="98">
        <f>IF(RESPUESTAS!BB43=AFIRMACIONES!$AR$90,1,0)</f>
        <v>1</v>
      </c>
      <c r="AZ45" s="98">
        <f>IF(RESPUESTAS!BC43=AFIRMACIONES!$AS$90,1,0)</f>
        <v>0</v>
      </c>
      <c r="BA45" s="98">
        <f>IF(RESPUESTAS!BD43=AFIRMACIONES!$AT$90,1,0)</f>
        <v>1</v>
      </c>
      <c r="BB45" s="98">
        <f>IF(RESPUESTAS!BE43=AFIRMACIONES!$AU$90,1,0)</f>
        <v>1</v>
      </c>
      <c r="BC45" s="98">
        <f>IF(RESPUESTAS!BF43=AFIRMACIONES!$AV$90,1,0)</f>
        <v>0</v>
      </c>
      <c r="BD45" s="98">
        <f>IF(RESPUESTAS!BG43=AFIRMACIONES!$AW$90,1,0)</f>
        <v>0</v>
      </c>
      <c r="BE45" s="98">
        <f>IF(RESPUESTAS!BH43=AFIRMACIONES!$AX$90,1,0)</f>
        <v>1</v>
      </c>
      <c r="BF45" s="98">
        <f>IF(RESPUESTAS!BI43=AFIRMACIONES!$AY$90,1,0)</f>
        <v>1</v>
      </c>
      <c r="BG45" s="98">
        <f>IF(RESPUESTAS!BJ43=AFIRMACIONES!$AZ$90,1,0)</f>
        <v>0</v>
      </c>
      <c r="BH45" s="98">
        <f>IF(RESPUESTAS!BK43=AFIRMACIONES!$BA$90,1,0)</f>
        <v>0</v>
      </c>
      <c r="BI45" s="98">
        <f>IF(RESPUESTAS!BL43=AFIRMACIONES!$BB$90,1,0)</f>
        <v>1</v>
      </c>
      <c r="BJ45" s="98">
        <f>IF(RESPUESTAS!BM43=AFIRMACIONES!$BC$90,1,0)</f>
        <v>0</v>
      </c>
      <c r="BK45" s="98">
        <f>IF(RESPUESTAS!BN43=AFIRMACIONES!$BD$90,1,0)</f>
        <v>0</v>
      </c>
      <c r="BL45" s="98">
        <f>IF(RESPUESTAS!BO43=AFIRMACIONES!$BE$90,1,0)</f>
        <v>1</v>
      </c>
      <c r="BM45" s="98">
        <f>IF(RESPUESTAS!BP43=AFIRMACIONES!$BF$90,1,0)</f>
        <v>0</v>
      </c>
      <c r="BN45" s="98">
        <f>IF(RESPUESTAS!BQ43=AFIRMACIONES!$BG$90,1,0)</f>
        <v>1</v>
      </c>
      <c r="BO45" s="98">
        <f>IF(RESPUESTAS!BR43=AFIRMACIONES!$BH$90,1,0)</f>
        <v>0</v>
      </c>
      <c r="BP45" s="98">
        <f>IF(RESPUESTAS!BS43=AFIRMACIONES!$BI$90,1,0)</f>
        <v>1</v>
      </c>
      <c r="BQ45" s="98">
        <f>IF(RESPUESTAS!BT43=AFIRMACIONES!$BJ$90,1,0)</f>
        <v>0</v>
      </c>
      <c r="BR45" s="98">
        <f>IF(RESPUESTAS!BU43=AFIRMACIONES!$BK$90,1,0)</f>
        <v>0</v>
      </c>
      <c r="BS45" s="98">
        <f>IF(RESPUESTAS!BV43=AFIRMACIONES!$BL$90,1,0)</f>
        <v>0</v>
      </c>
      <c r="BT45" s="98">
        <f>IF(RESPUESTAS!BW43=AFIRMACIONES!$BM$90,1,0)</f>
        <v>0</v>
      </c>
      <c r="BU45" s="98">
        <f>IF(RESPUESTAS!BX43=AFIRMACIONES!$BN$90,1,0)</f>
        <v>0</v>
      </c>
      <c r="BV45" s="98">
        <f>IF(RESPUESTAS!BY43=AFIRMACIONES!$BO$90,1,0)</f>
        <v>0</v>
      </c>
      <c r="BW45" s="98">
        <f>IF(RESPUESTAS!BZ43=AFIRMACIONES!$BP$90,1,0)</f>
        <v>1</v>
      </c>
      <c r="BX45" s="98">
        <f>IF(RESPUESTAS!CA43=AFIRMACIONES!$BQ$90,1,0)</f>
        <v>0</v>
      </c>
      <c r="BY45" s="98">
        <f>IF(RESPUESTAS!CB43=AFIRMACIONES!$BR$90,1,0)</f>
        <v>0</v>
      </c>
      <c r="BZ45" s="98">
        <f>IF(RESPUESTAS!CC43=AFIRMACIONES!$BS$90,1,0)</f>
        <v>0</v>
      </c>
      <c r="CA45" s="98">
        <f>IF(RESPUESTAS!CD43=AFIRMACIONES!$BT$90,1,0)</f>
        <v>0</v>
      </c>
      <c r="CB45" s="98">
        <f>IF(RESPUESTAS!CE43=AFIRMACIONES!$BU$90,1,0)</f>
        <v>0</v>
      </c>
      <c r="CC45" s="98">
        <f>IF(RESPUESTAS!CF43=AFIRMACIONES!$BV$90,1,0)</f>
        <v>0</v>
      </c>
      <c r="CD45" s="98">
        <f>IF(RESPUESTAS!CG43=AFIRMACIONES!$BW$90,1,0)</f>
        <v>1</v>
      </c>
      <c r="CE45" s="98">
        <f>IF(RESPUESTAS!CH43=AFIRMACIONES!$BX$90,1,0)</f>
        <v>1</v>
      </c>
      <c r="CF45" s="98">
        <f>IF(RESPUESTAS!CI43=AFIRMACIONES!$BY$90,1,0)</f>
        <v>1</v>
      </c>
      <c r="CG45" s="98">
        <f>IF(RESPUESTAS!CJ43=AFIRMACIONES!$BZ$90,1,0)</f>
        <v>1</v>
      </c>
      <c r="CH45" s="98">
        <f>IF(RESPUESTAS!CK43=AFIRMACIONES!$CA$90,1,0)</f>
        <v>1</v>
      </c>
      <c r="CI45" s="98">
        <f>IF(RESPUESTAS!CL43=AFIRMACIONES!$CB$90,1,0)</f>
        <v>0</v>
      </c>
      <c r="CJ45" s="98">
        <f>IF(RESPUESTAS!CM43=AFIRMACIONES!$CC$90,1,0)</f>
        <v>0</v>
      </c>
      <c r="CL45" s="43"/>
      <c r="CM45" s="3"/>
    </row>
    <row r="46" spans="1:91" ht="13.5" thickBot="1" x14ac:dyDescent="0.25">
      <c r="A46" s="28" t="s">
        <v>136</v>
      </c>
      <c r="B46" s="33">
        <f>IF(RESPUESTAS!F44=MAESTRO!$B$2,MAESTRO!$A$2,MAESTRO!$A$3)</f>
        <v>2</v>
      </c>
      <c r="C46" s="34">
        <f>RESPUESTAS!E44</f>
        <v>23</v>
      </c>
      <c r="D46" s="34">
        <f>IF(RESPUESTAS!G44=MAESTRO!$B$7,MAESTRO!$A$7,IF(RESPUESTAS!G44=MAESTRO!$B$8,MAESTRO!$A$8,IF(RESPUESTAS!G44=MAESTRO!$B$9,MAESTRO!$A$9,IF(RESPUESTAS!G44=MAESTRO!$B$10,MAESTRO!$A$10,IF(RESPUESTAS!G44=MAESTRO!$B$11,MAESTRO!$A$11,IF(RESPUESTAS!G44=MAESTRO!$B$12,MAESTRO!$A$12,IF(RESPUESTAS!G44=MAESTRO!$B$13,MAESTRO!$A$13,IF(RESPUESTAS!G44=MAESTRO!$B$14,MAESTRO!$A$14))))))))</f>
        <v>8</v>
      </c>
      <c r="E46" s="34">
        <f>IF(RESPUESTAS!H44=MAESTRO!$B$17,MAESTRO!$A$17,IF(RESPUESTAS!H44=MAESTRO!$B$18,MAESTRO!$A$18,IF(RESPUESTAS!H44=MAESTRO!$B$19,MAESTRO!$A$19,IF(RESPUESTAS!H44=MAESTRO!$B$20,MAESTRO!$A$20,IF(RESPUESTAS!H44=MAESTRO!$B$21,MAESTRO!$A$21)))))</f>
        <v>1</v>
      </c>
      <c r="F46" s="34">
        <f>IF(RESPUESTAS!K44=MAESTRO!$B$35,MAESTRO!$A$35,IF(RESPUESTAS!K44=MAESTRO!$B$36,MAESTRO!$A$36,IF(RESPUESTAS!K44=MAESTRO!$B$37,MAESTRO!$A$37)))</f>
        <v>1</v>
      </c>
      <c r="G46" s="34">
        <f>IF(RESPUESTAS!J44=MAESTRO!$B$29,MAESTRO!$A$29,IF(RESPUESTAS!J44=MAESTRO!$B$30,MAESTRO!$A$30,IF(RESPUESTAS!J44=MAESTRO!$B$31,MAESTRO!$A$31,IF(RESPUESTAS!J44=MAESTRO!$B$32,MAESTRO!$A$32))))</f>
        <v>2</v>
      </c>
      <c r="H46" s="53">
        <f>IF(RESPUESTAS!K44=MAESTRO!$B$35,MAESTRO!$A$35,IF(RESPUESTAS!K44=MAESTRO!$B$36,2,3))</f>
        <v>1</v>
      </c>
      <c r="I46" s="54">
        <f>IF(RESPUESTAS!L44=AFIRMACIONES!$B$90,1,0)</f>
        <v>1</v>
      </c>
      <c r="J46" s="54">
        <f>IF(RESPUESTAS!M44=AFIRMACIONES!$C$90,1,0)</f>
        <v>0</v>
      </c>
      <c r="K46" s="54">
        <f>IF(RESPUESTAS!N44=AFIRMACIONES!$D$90,1,0)</f>
        <v>1</v>
      </c>
      <c r="L46" s="54">
        <f>IF(RESPUESTAS!O44=AFIRMACIONES!$E$90,1,0)</f>
        <v>1</v>
      </c>
      <c r="M46" s="54">
        <f>IF(RESPUESTAS!P44=AFIRMACIONES!$F$90,1,0)</f>
        <v>0</v>
      </c>
      <c r="N46" s="54">
        <f>IF(RESPUESTAS!Q44=AFIRMACIONES!$G$90,1,0)</f>
        <v>0</v>
      </c>
      <c r="O46" s="54">
        <f>IF(RESPUESTAS!R44=AFIRMACIONES!$H$90,1,0)</f>
        <v>0</v>
      </c>
      <c r="P46" s="54">
        <f>IF(RESPUESTAS!S44=AFIRMACIONES!$I$90,1,0)</f>
        <v>0</v>
      </c>
      <c r="Q46" s="54">
        <f>IF(RESPUESTAS!T44=AFIRMACIONES!$J$90,1,0)</f>
        <v>1</v>
      </c>
      <c r="R46" s="54">
        <f>IF(RESPUESTAS!U44=AFIRMACIONES!$K$90,1,0)</f>
        <v>1</v>
      </c>
      <c r="S46" s="54">
        <f>IF(RESPUESTAS!V44=AFIRMACIONES!$L$90,1,0)</f>
        <v>1</v>
      </c>
      <c r="T46" s="54">
        <f>IF(RESPUESTAS!W44=AFIRMACIONES!$M$90,1,0)</f>
        <v>0</v>
      </c>
      <c r="U46" s="54">
        <f>IF(RESPUESTAS!X44=AFIRMACIONES!$N$90,1,0)</f>
        <v>1</v>
      </c>
      <c r="V46" s="54">
        <f>IF(RESPUESTAS!Y44=AFIRMACIONES!$O$90,1,0)</f>
        <v>1</v>
      </c>
      <c r="W46" s="54">
        <f>IF(RESPUESTAS!Z44=AFIRMACIONES!$P$90,1,0)</f>
        <v>0</v>
      </c>
      <c r="X46" s="54">
        <f>IF(RESPUESTAS!AA44=AFIRMACIONES!$Q$90,1,0)</f>
        <v>0</v>
      </c>
      <c r="Y46" s="54">
        <f>IF(RESPUESTAS!AB44=AFIRMACIONES!$R$90,1,0)</f>
        <v>1</v>
      </c>
      <c r="Z46" s="54">
        <f>IF(RESPUESTAS!AC44=AFIRMACIONES!$S$90,1,0)</f>
        <v>1</v>
      </c>
      <c r="AA46" s="54">
        <f>IF(RESPUESTAS!AD44=AFIRMACIONES!$T$90,1,0)</f>
        <v>0</v>
      </c>
      <c r="AB46" s="54">
        <f>IF(RESPUESTAS!AE44=AFIRMACIONES!$U$90,1,0)</f>
        <v>0</v>
      </c>
      <c r="AC46" s="54">
        <f>IF(RESPUESTAS!AF44=AFIRMACIONES!$V$90,1,0)</f>
        <v>1</v>
      </c>
      <c r="AD46" s="54">
        <f>IF(RESPUESTAS!AG44=AFIRMACIONES!$W$90,1,0)</f>
        <v>1</v>
      </c>
      <c r="AE46" s="54">
        <f>IF(RESPUESTAS!AH44=AFIRMACIONES!$X$90,1,0)</f>
        <v>0</v>
      </c>
      <c r="AF46" s="54">
        <f>IF(RESPUESTAS!AI44=AFIRMACIONES!$Y$90,1,0)</f>
        <v>1</v>
      </c>
      <c r="AG46" s="54">
        <f>IF(RESPUESTAS!AJ44=AFIRMACIONES!$Z$90,1,0)</f>
        <v>1</v>
      </c>
      <c r="AH46" s="54">
        <f>IF(RESPUESTAS!AK44=AFIRMACIONES!$AA$90,1,0)</f>
        <v>1</v>
      </c>
      <c r="AI46" s="54">
        <f>IF(RESPUESTAS!AL44=AFIRMACIONES!$AB$90,1,0)</f>
        <v>1</v>
      </c>
      <c r="AJ46" s="54">
        <f>IF(RESPUESTAS!AM44=AFIRMACIONES!$AC$90,1,0)</f>
        <v>1</v>
      </c>
      <c r="AK46" s="54">
        <f>IF(RESPUESTAS!AN44=AFIRMACIONES!$AD$90,1,0)</f>
        <v>1</v>
      </c>
      <c r="AL46" s="54">
        <f>IF(RESPUESTAS!AO44=AFIRMACIONES!$AE$90,1,0)</f>
        <v>1</v>
      </c>
      <c r="AM46" s="54">
        <f>IF(RESPUESTAS!AP44=AFIRMACIONES!$AF$90,1,0)</f>
        <v>1</v>
      </c>
      <c r="AN46" s="54">
        <f>IF(RESPUESTAS!AQ44=AFIRMACIONES!$AG$90,1,0)</f>
        <v>1</v>
      </c>
      <c r="AO46" s="54">
        <f>IF(RESPUESTAS!AR44=AFIRMACIONES!$AH$90,1,0)</f>
        <v>0</v>
      </c>
      <c r="AP46" s="54">
        <f>IF(RESPUESTAS!AS44=AFIRMACIONES!$AI$90,1,0)</f>
        <v>0</v>
      </c>
      <c r="AQ46" s="54">
        <f>IF(RESPUESTAS!AT44=AFIRMACIONES!$AJ$90,1,0)</f>
        <v>1</v>
      </c>
      <c r="AR46" s="54">
        <f>IF(RESPUESTAS!AU44=AFIRMACIONES!$AK$90,1,0)</f>
        <v>1</v>
      </c>
      <c r="AS46" s="54">
        <f>IF(RESPUESTAS!AV44=AFIRMACIONES!$AL$90,1,0)</f>
        <v>0</v>
      </c>
      <c r="AT46" s="54">
        <f>IF(RESPUESTAS!AW44=AFIRMACIONES!$AM$90,1,0)</f>
        <v>0</v>
      </c>
      <c r="AU46" s="98">
        <f>IF(RESPUESTAS!AX44=AFIRMACIONES!$AN$90,1,0)</f>
        <v>1</v>
      </c>
      <c r="AV46" s="98">
        <f>IF(RESPUESTAS!AY44=AFIRMACIONES!$AO$90,1,0)</f>
        <v>1</v>
      </c>
      <c r="AW46" s="98">
        <f>IF(RESPUESTAS!AZ44=AFIRMACIONES!$AP$90,1,0)</f>
        <v>1</v>
      </c>
      <c r="AX46" s="98">
        <f>IF(RESPUESTAS!BA44=AFIRMACIONES!$AQ$90,1,0)</f>
        <v>0</v>
      </c>
      <c r="AY46" s="98">
        <f>IF(RESPUESTAS!BB44=AFIRMACIONES!$AR$90,1,0)</f>
        <v>1</v>
      </c>
      <c r="AZ46" s="98">
        <f>IF(RESPUESTAS!BC44=AFIRMACIONES!$AS$90,1,0)</f>
        <v>1</v>
      </c>
      <c r="BA46" s="98">
        <f>IF(RESPUESTAS!BD44=AFIRMACIONES!$AT$90,1,0)</f>
        <v>1</v>
      </c>
      <c r="BB46" s="98">
        <f>IF(RESPUESTAS!BE44=AFIRMACIONES!$AU$90,1,0)</f>
        <v>0</v>
      </c>
      <c r="BC46" s="98">
        <f>IF(RESPUESTAS!BF44=AFIRMACIONES!$AV$90,1,0)</f>
        <v>1</v>
      </c>
      <c r="BD46" s="98">
        <f>IF(RESPUESTAS!BG44=AFIRMACIONES!$AW$90,1,0)</f>
        <v>1</v>
      </c>
      <c r="BE46" s="98">
        <f>IF(RESPUESTAS!BH44=AFIRMACIONES!$AX$90,1,0)</f>
        <v>1</v>
      </c>
      <c r="BF46" s="98">
        <f>IF(RESPUESTAS!BI44=AFIRMACIONES!$AY$90,1,0)</f>
        <v>0</v>
      </c>
      <c r="BG46" s="98">
        <f>IF(RESPUESTAS!BJ44=AFIRMACIONES!$AZ$90,1,0)</f>
        <v>1</v>
      </c>
      <c r="BH46" s="98">
        <f>IF(RESPUESTAS!BK44=AFIRMACIONES!$BA$90,1,0)</f>
        <v>0</v>
      </c>
      <c r="BI46" s="98">
        <f>IF(RESPUESTAS!BL44=AFIRMACIONES!$BB$90,1,0)</f>
        <v>1</v>
      </c>
      <c r="BJ46" s="98">
        <f>IF(RESPUESTAS!BM44=AFIRMACIONES!$BC$90,1,0)</f>
        <v>0</v>
      </c>
      <c r="BK46" s="98">
        <f>IF(RESPUESTAS!BN44=AFIRMACIONES!$BD$90,1,0)</f>
        <v>0</v>
      </c>
      <c r="BL46" s="98">
        <f>IF(RESPUESTAS!BO44=AFIRMACIONES!$BE$90,1,0)</f>
        <v>0</v>
      </c>
      <c r="BM46" s="98">
        <f>IF(RESPUESTAS!BP44=AFIRMACIONES!$BF$90,1,0)</f>
        <v>0</v>
      </c>
      <c r="BN46" s="98">
        <f>IF(RESPUESTAS!BQ44=AFIRMACIONES!$BG$90,1,0)</f>
        <v>1</v>
      </c>
      <c r="BO46" s="98">
        <f>IF(RESPUESTAS!BR44=AFIRMACIONES!$BH$90,1,0)</f>
        <v>1</v>
      </c>
      <c r="BP46" s="98">
        <f>IF(RESPUESTAS!BS44=AFIRMACIONES!$BI$90,1,0)</f>
        <v>1</v>
      </c>
      <c r="BQ46" s="98">
        <f>IF(RESPUESTAS!BT44=AFIRMACIONES!$BJ$90,1,0)</f>
        <v>0</v>
      </c>
      <c r="BR46" s="98">
        <f>IF(RESPUESTAS!BU44=AFIRMACIONES!$BK$90,1,0)</f>
        <v>1</v>
      </c>
      <c r="BS46" s="98">
        <f>IF(RESPUESTAS!BV44=AFIRMACIONES!$BL$90,1,0)</f>
        <v>1</v>
      </c>
      <c r="BT46" s="98">
        <f>IF(RESPUESTAS!BW44=AFIRMACIONES!$BM$90,1,0)</f>
        <v>0</v>
      </c>
      <c r="BU46" s="98">
        <f>IF(RESPUESTAS!BX44=AFIRMACIONES!$BN$90,1,0)</f>
        <v>1</v>
      </c>
      <c r="BV46" s="98">
        <f>IF(RESPUESTAS!BY44=AFIRMACIONES!$BO$90,1,0)</f>
        <v>0</v>
      </c>
      <c r="BW46" s="98">
        <f>IF(RESPUESTAS!BZ44=AFIRMACIONES!$BP$90,1,0)</f>
        <v>1</v>
      </c>
      <c r="BX46" s="98">
        <f>IF(RESPUESTAS!CA44=AFIRMACIONES!$BQ$90,1,0)</f>
        <v>0</v>
      </c>
      <c r="BY46" s="98">
        <f>IF(RESPUESTAS!CB44=AFIRMACIONES!$BR$90,1,0)</f>
        <v>0</v>
      </c>
      <c r="BZ46" s="98">
        <f>IF(RESPUESTAS!CC44=AFIRMACIONES!$BS$90,1,0)</f>
        <v>1</v>
      </c>
      <c r="CA46" s="98">
        <f>IF(RESPUESTAS!CD44=AFIRMACIONES!$BT$90,1,0)</f>
        <v>0</v>
      </c>
      <c r="CB46" s="98">
        <f>IF(RESPUESTAS!CE44=AFIRMACIONES!$BU$90,1,0)</f>
        <v>1</v>
      </c>
      <c r="CC46" s="98">
        <f>IF(RESPUESTAS!CF44=AFIRMACIONES!$BV$90,1,0)</f>
        <v>1</v>
      </c>
      <c r="CD46" s="98">
        <f>IF(RESPUESTAS!CG44=AFIRMACIONES!$BW$90,1,0)</f>
        <v>1</v>
      </c>
      <c r="CE46" s="98">
        <f>IF(RESPUESTAS!CH44=AFIRMACIONES!$BX$90,1,0)</f>
        <v>1</v>
      </c>
      <c r="CF46" s="98">
        <f>IF(RESPUESTAS!CI44=AFIRMACIONES!$BY$90,1,0)</f>
        <v>1</v>
      </c>
      <c r="CG46" s="98">
        <f>IF(RESPUESTAS!CJ44=AFIRMACIONES!$BZ$90,1,0)</f>
        <v>1</v>
      </c>
      <c r="CH46" s="98">
        <f>IF(RESPUESTAS!CK44=AFIRMACIONES!$CA$90,1,0)</f>
        <v>1</v>
      </c>
      <c r="CI46" s="98">
        <f>IF(RESPUESTAS!CL44=AFIRMACIONES!$CB$90,1,0)</f>
        <v>0</v>
      </c>
      <c r="CJ46" s="98">
        <f>IF(RESPUESTAS!CM44=AFIRMACIONES!$CC$90,1,0)</f>
        <v>1</v>
      </c>
      <c r="CL46" s="43"/>
      <c r="CM46" s="3"/>
    </row>
    <row r="47" spans="1:91" ht="13.5" thickBot="1" x14ac:dyDescent="0.25">
      <c r="A47" s="28" t="s">
        <v>137</v>
      </c>
      <c r="B47" s="33">
        <f>IF(RESPUESTAS!F45=MAESTRO!$B$2,MAESTRO!$A$2,MAESTRO!$A$3)</f>
        <v>1</v>
      </c>
      <c r="C47" s="34">
        <f>RESPUESTAS!E45</f>
        <v>55</v>
      </c>
      <c r="D47" s="34">
        <f>IF(RESPUESTAS!G45=MAESTRO!$B$7,MAESTRO!$A$7,IF(RESPUESTAS!G45=MAESTRO!$B$8,MAESTRO!$A$8,IF(RESPUESTAS!G45=MAESTRO!$B$9,MAESTRO!$A$9,IF(RESPUESTAS!G45=MAESTRO!$B$10,MAESTRO!$A$10,IF(RESPUESTAS!G45=MAESTRO!$B$11,MAESTRO!$A$11,IF(RESPUESTAS!G45=MAESTRO!$B$12,MAESTRO!$A$12,IF(RESPUESTAS!G45=MAESTRO!$B$13,MAESTRO!$A$13,IF(RESPUESTAS!G45=MAESTRO!$B$14,MAESTRO!$A$14))))))))</f>
        <v>4</v>
      </c>
      <c r="E47" s="34">
        <f>IF(RESPUESTAS!H45=MAESTRO!$B$17,MAESTRO!$A$17,IF(RESPUESTAS!H45=MAESTRO!$B$18,MAESTRO!$A$18,IF(RESPUESTAS!H45=MAESTRO!$B$19,MAESTRO!$A$19,IF(RESPUESTAS!H45=MAESTRO!$B$20,MAESTRO!$A$20,IF(RESPUESTAS!H45=MAESTRO!$B$21,MAESTRO!$A$21)))))</f>
        <v>3</v>
      </c>
      <c r="F47" s="34">
        <f>IF(RESPUESTAS!K45=MAESTRO!$B$35,MAESTRO!$A$35,IF(RESPUESTAS!K45=MAESTRO!$B$36,MAESTRO!$A$36,IF(RESPUESTAS!K45=MAESTRO!$B$37,MAESTRO!$A$37)))</f>
        <v>3</v>
      </c>
      <c r="G47" s="34">
        <f>IF(RESPUESTAS!J45=MAESTRO!$B$29,MAESTRO!$A$29,IF(RESPUESTAS!J45=MAESTRO!$B$30,MAESTRO!$A$30,IF(RESPUESTAS!J45=MAESTRO!$B$31,MAESTRO!$A$31,IF(RESPUESTAS!J45=MAESTRO!$B$32,MAESTRO!$A$32))))</f>
        <v>2</v>
      </c>
      <c r="H47" s="53">
        <f>IF(RESPUESTAS!K45=MAESTRO!$B$35,MAESTRO!$A$35,IF(RESPUESTAS!K45=MAESTRO!$B$36,2,3))</f>
        <v>3</v>
      </c>
      <c r="I47" s="54">
        <f>IF(RESPUESTAS!L45=AFIRMACIONES!$B$90,1,0)</f>
        <v>1</v>
      </c>
      <c r="J47" s="54">
        <f>IF(RESPUESTAS!M45=AFIRMACIONES!$C$90,1,0)</f>
        <v>1</v>
      </c>
      <c r="K47" s="54">
        <f>IF(RESPUESTAS!N45=AFIRMACIONES!$D$90,1,0)</f>
        <v>1</v>
      </c>
      <c r="L47" s="54">
        <f>IF(RESPUESTAS!O45=AFIRMACIONES!$E$90,1,0)</f>
        <v>1</v>
      </c>
      <c r="M47" s="54">
        <f>IF(RESPUESTAS!P45=AFIRMACIONES!$F$90,1,0)</f>
        <v>1</v>
      </c>
      <c r="N47" s="54">
        <f>IF(RESPUESTAS!Q45=AFIRMACIONES!$G$90,1,0)</f>
        <v>1</v>
      </c>
      <c r="O47" s="54">
        <f>IF(RESPUESTAS!R45=AFIRMACIONES!$H$90,1,0)</f>
        <v>1</v>
      </c>
      <c r="P47" s="54">
        <f>IF(RESPUESTAS!S45=AFIRMACIONES!$I$90,1,0)</f>
        <v>1</v>
      </c>
      <c r="Q47" s="54">
        <f>IF(RESPUESTAS!T45=AFIRMACIONES!$J$90,1,0)</f>
        <v>0</v>
      </c>
      <c r="R47" s="54">
        <f>IF(RESPUESTAS!U45=AFIRMACIONES!$K$90,1,0)</f>
        <v>1</v>
      </c>
      <c r="S47" s="54">
        <f>IF(RESPUESTAS!V45=AFIRMACIONES!$L$90,1,0)</f>
        <v>1</v>
      </c>
      <c r="T47" s="54">
        <f>IF(RESPUESTAS!W45=AFIRMACIONES!$M$90,1,0)</f>
        <v>1</v>
      </c>
      <c r="U47" s="54">
        <f>IF(RESPUESTAS!X45=AFIRMACIONES!$N$90,1,0)</f>
        <v>1</v>
      </c>
      <c r="V47" s="54">
        <f>IF(RESPUESTAS!Y45=AFIRMACIONES!$O$90,1,0)</f>
        <v>1</v>
      </c>
      <c r="W47" s="54">
        <f>IF(RESPUESTAS!Z45=AFIRMACIONES!$P$90,1,0)</f>
        <v>1</v>
      </c>
      <c r="X47" s="54">
        <f>IF(RESPUESTAS!AA45=AFIRMACIONES!$Q$90,1,0)</f>
        <v>1</v>
      </c>
      <c r="Y47" s="54">
        <f>IF(RESPUESTAS!AB45=AFIRMACIONES!$R$90,1,0)</f>
        <v>1</v>
      </c>
      <c r="Z47" s="54">
        <f>IF(RESPUESTAS!AC45=AFIRMACIONES!$S$90,1,0)</f>
        <v>1</v>
      </c>
      <c r="AA47" s="54">
        <f>IF(RESPUESTAS!AD45=AFIRMACIONES!$T$90,1,0)</f>
        <v>1</v>
      </c>
      <c r="AB47" s="54">
        <f>IF(RESPUESTAS!AE45=AFIRMACIONES!$U$90,1,0)</f>
        <v>0</v>
      </c>
      <c r="AC47" s="54">
        <f>IF(RESPUESTAS!AF45=AFIRMACIONES!$V$90,1,0)</f>
        <v>1</v>
      </c>
      <c r="AD47" s="54">
        <f>IF(RESPUESTAS!AG45=AFIRMACIONES!$W$90,1,0)</f>
        <v>1</v>
      </c>
      <c r="AE47" s="54">
        <f>IF(RESPUESTAS!AH45=AFIRMACIONES!$X$90,1,0)</f>
        <v>1</v>
      </c>
      <c r="AF47" s="54">
        <f>IF(RESPUESTAS!AI45=AFIRMACIONES!$Y$90,1,0)</f>
        <v>1</v>
      </c>
      <c r="AG47" s="54">
        <f>IF(RESPUESTAS!AJ45=AFIRMACIONES!$Z$90,1,0)</f>
        <v>0</v>
      </c>
      <c r="AH47" s="54">
        <f>IF(RESPUESTAS!AK45=AFIRMACIONES!$AA$90,1,0)</f>
        <v>1</v>
      </c>
      <c r="AI47" s="54">
        <f>IF(RESPUESTAS!AL45=AFIRMACIONES!$AB$90,1,0)</f>
        <v>1</v>
      </c>
      <c r="AJ47" s="54">
        <f>IF(RESPUESTAS!AM45=AFIRMACIONES!$AC$90,1,0)</f>
        <v>1</v>
      </c>
      <c r="AK47" s="54">
        <f>IF(RESPUESTAS!AN45=AFIRMACIONES!$AD$90,1,0)</f>
        <v>1</v>
      </c>
      <c r="AL47" s="54">
        <f>IF(RESPUESTAS!AO45=AFIRMACIONES!$AE$90,1,0)</f>
        <v>0</v>
      </c>
      <c r="AM47" s="54">
        <f>IF(RESPUESTAS!AP45=AFIRMACIONES!$AF$90,1,0)</f>
        <v>1</v>
      </c>
      <c r="AN47" s="54">
        <f>IF(RESPUESTAS!AQ45=AFIRMACIONES!$AG$90,1,0)</f>
        <v>1</v>
      </c>
      <c r="AO47" s="54">
        <f>IF(RESPUESTAS!AR45=AFIRMACIONES!$AH$90,1,0)</f>
        <v>1</v>
      </c>
      <c r="AP47" s="54">
        <f>IF(RESPUESTAS!AS45=AFIRMACIONES!$AI$90,1,0)</f>
        <v>0</v>
      </c>
      <c r="AQ47" s="54">
        <f>IF(RESPUESTAS!AT45=AFIRMACIONES!$AJ$90,1,0)</f>
        <v>1</v>
      </c>
      <c r="AR47" s="54">
        <f>IF(RESPUESTAS!AU45=AFIRMACIONES!$AK$90,1,0)</f>
        <v>1</v>
      </c>
      <c r="AS47" s="54">
        <f>IF(RESPUESTAS!AV45=AFIRMACIONES!$AL$90,1,0)</f>
        <v>1</v>
      </c>
      <c r="AT47" s="54">
        <f>IF(RESPUESTAS!AW45=AFIRMACIONES!$AM$90,1,0)</f>
        <v>1</v>
      </c>
      <c r="AU47" s="98">
        <f>IF(RESPUESTAS!AX45=AFIRMACIONES!$AN$90,1,0)</f>
        <v>1</v>
      </c>
      <c r="AV47" s="98">
        <f>IF(RESPUESTAS!AY45=AFIRMACIONES!$AO$90,1,0)</f>
        <v>1</v>
      </c>
      <c r="AW47" s="98">
        <f>IF(RESPUESTAS!AZ45=AFIRMACIONES!$AP$90,1,0)</f>
        <v>1</v>
      </c>
      <c r="AX47" s="98">
        <f>IF(RESPUESTAS!BA45=AFIRMACIONES!$AQ$90,1,0)</f>
        <v>0</v>
      </c>
      <c r="AY47" s="98">
        <f>IF(RESPUESTAS!BB45=AFIRMACIONES!$AR$90,1,0)</f>
        <v>1</v>
      </c>
      <c r="AZ47" s="98">
        <f>IF(RESPUESTAS!BC45=AFIRMACIONES!$AS$90,1,0)</f>
        <v>0</v>
      </c>
      <c r="BA47" s="98">
        <f>IF(RESPUESTAS!BD45=AFIRMACIONES!$AT$90,1,0)</f>
        <v>1</v>
      </c>
      <c r="BB47" s="98">
        <f>IF(RESPUESTAS!BE45=AFIRMACIONES!$AU$90,1,0)</f>
        <v>1</v>
      </c>
      <c r="BC47" s="98">
        <f>IF(RESPUESTAS!BF45=AFIRMACIONES!$AV$90,1,0)</f>
        <v>0</v>
      </c>
      <c r="BD47" s="98">
        <f>IF(RESPUESTAS!BG45=AFIRMACIONES!$AW$90,1,0)</f>
        <v>1</v>
      </c>
      <c r="BE47" s="98">
        <f>IF(RESPUESTAS!BH45=AFIRMACIONES!$AX$90,1,0)</f>
        <v>1</v>
      </c>
      <c r="BF47" s="98">
        <f>IF(RESPUESTAS!BI45=AFIRMACIONES!$AY$90,1,0)</f>
        <v>1</v>
      </c>
      <c r="BG47" s="98">
        <f>IF(RESPUESTAS!BJ45=AFIRMACIONES!$AZ$90,1,0)</f>
        <v>1</v>
      </c>
      <c r="BH47" s="98">
        <f>IF(RESPUESTAS!BK45=AFIRMACIONES!$BA$90,1,0)</f>
        <v>1</v>
      </c>
      <c r="BI47" s="98">
        <f>IF(RESPUESTAS!BL45=AFIRMACIONES!$BB$90,1,0)</f>
        <v>0</v>
      </c>
      <c r="BJ47" s="98">
        <f>IF(RESPUESTAS!BM45=AFIRMACIONES!$BC$90,1,0)</f>
        <v>1</v>
      </c>
      <c r="BK47" s="98">
        <f>IF(RESPUESTAS!BN45=AFIRMACIONES!$BD$90,1,0)</f>
        <v>1</v>
      </c>
      <c r="BL47" s="98">
        <f>IF(RESPUESTAS!BO45=AFIRMACIONES!$BE$90,1,0)</f>
        <v>0</v>
      </c>
      <c r="BM47" s="98">
        <f>IF(RESPUESTAS!BP45=AFIRMACIONES!$BF$90,1,0)</f>
        <v>0</v>
      </c>
      <c r="BN47" s="98">
        <f>IF(RESPUESTAS!BQ45=AFIRMACIONES!$BG$90,1,0)</f>
        <v>1</v>
      </c>
      <c r="BO47" s="98">
        <f>IF(RESPUESTAS!BR45=AFIRMACIONES!$BH$90,1,0)</f>
        <v>1</v>
      </c>
      <c r="BP47" s="98">
        <f>IF(RESPUESTAS!BS45=AFIRMACIONES!$BI$90,1,0)</f>
        <v>1</v>
      </c>
      <c r="BQ47" s="98">
        <f>IF(RESPUESTAS!BT45=AFIRMACIONES!$BJ$90,1,0)</f>
        <v>1</v>
      </c>
      <c r="BR47" s="98">
        <f>IF(RESPUESTAS!BU45=AFIRMACIONES!$BK$90,1,0)</f>
        <v>1</v>
      </c>
      <c r="BS47" s="98">
        <f>IF(RESPUESTAS!BV45=AFIRMACIONES!$BL$90,1,0)</f>
        <v>0</v>
      </c>
      <c r="BT47" s="98">
        <f>IF(RESPUESTAS!BW45=AFIRMACIONES!$BM$90,1,0)</f>
        <v>0</v>
      </c>
      <c r="BU47" s="98">
        <f>IF(RESPUESTAS!BX45=AFIRMACIONES!$BN$90,1,0)</f>
        <v>1</v>
      </c>
      <c r="BV47" s="98">
        <f>IF(RESPUESTAS!BY45=AFIRMACIONES!$BO$90,1,0)</f>
        <v>1</v>
      </c>
      <c r="BW47" s="98">
        <f>IF(RESPUESTAS!BZ45=AFIRMACIONES!$BP$90,1,0)</f>
        <v>1</v>
      </c>
      <c r="BX47" s="98">
        <f>IF(RESPUESTAS!CA45=AFIRMACIONES!$BQ$90,1,0)</f>
        <v>0</v>
      </c>
      <c r="BY47" s="98">
        <f>IF(RESPUESTAS!CB45=AFIRMACIONES!$BR$90,1,0)</f>
        <v>1</v>
      </c>
      <c r="BZ47" s="98">
        <f>IF(RESPUESTAS!CC45=AFIRMACIONES!$BS$90,1,0)</f>
        <v>1</v>
      </c>
      <c r="CA47" s="98">
        <f>IF(RESPUESTAS!CD45=AFIRMACIONES!$BT$90,1,0)</f>
        <v>0</v>
      </c>
      <c r="CB47" s="98">
        <f>IF(RESPUESTAS!CE45=AFIRMACIONES!$BU$90,1,0)</f>
        <v>1</v>
      </c>
      <c r="CC47" s="98">
        <f>IF(RESPUESTAS!CF45=AFIRMACIONES!$BV$90,1,0)</f>
        <v>1</v>
      </c>
      <c r="CD47" s="98">
        <f>IF(RESPUESTAS!CG45=AFIRMACIONES!$BW$90,1,0)</f>
        <v>1</v>
      </c>
      <c r="CE47" s="98">
        <f>IF(RESPUESTAS!CH45=AFIRMACIONES!$BX$90,1,0)</f>
        <v>1</v>
      </c>
      <c r="CF47" s="98">
        <f>IF(RESPUESTAS!CI45=AFIRMACIONES!$BY$90,1,0)</f>
        <v>0</v>
      </c>
      <c r="CG47" s="98">
        <f>IF(RESPUESTAS!CJ45=AFIRMACIONES!$BZ$90,1,0)</f>
        <v>1</v>
      </c>
      <c r="CH47" s="98">
        <f>IF(RESPUESTAS!CK45=AFIRMACIONES!$CA$90,1,0)</f>
        <v>1</v>
      </c>
      <c r="CI47" s="98">
        <f>IF(RESPUESTAS!CL45=AFIRMACIONES!$CB$90,1,0)</f>
        <v>1</v>
      </c>
      <c r="CJ47" s="98">
        <f>IF(RESPUESTAS!CM45=AFIRMACIONES!$CC$90,1,0)</f>
        <v>1</v>
      </c>
      <c r="CL47" s="43"/>
      <c r="CM47" s="3"/>
    </row>
    <row r="48" spans="1:91" ht="13.5" thickBot="1" x14ac:dyDescent="0.25">
      <c r="A48" s="28" t="s">
        <v>138</v>
      </c>
      <c r="B48" s="33">
        <f>IF(RESPUESTAS!F46=MAESTRO!$B$2,MAESTRO!$A$2,MAESTRO!$A$3)</f>
        <v>2</v>
      </c>
      <c r="C48" s="34">
        <f>RESPUESTAS!E46</f>
        <v>32</v>
      </c>
      <c r="D48" s="34">
        <f>IF(RESPUESTAS!G46=MAESTRO!$B$7,MAESTRO!$A$7,IF(RESPUESTAS!G46=MAESTRO!$B$8,MAESTRO!$A$8,IF(RESPUESTAS!G46=MAESTRO!$B$9,MAESTRO!$A$9,IF(RESPUESTAS!G46=MAESTRO!$B$10,MAESTRO!$A$10,IF(RESPUESTAS!G46=MAESTRO!$B$11,MAESTRO!$A$11,IF(RESPUESTAS!G46=MAESTRO!$B$12,MAESTRO!$A$12,IF(RESPUESTAS!G46=MAESTRO!$B$13,MAESTRO!$A$13,IF(RESPUESTAS!G46=MAESTRO!$B$14,MAESTRO!$A$14))))))))</f>
        <v>6</v>
      </c>
      <c r="E48" s="34">
        <f>IF(RESPUESTAS!H46=MAESTRO!$B$17,MAESTRO!$A$17,IF(RESPUESTAS!H46=MAESTRO!$B$18,MAESTRO!$A$18,IF(RESPUESTAS!H46=MAESTRO!$B$19,MAESTRO!$A$19,IF(RESPUESTAS!H46=MAESTRO!$B$20,MAESTRO!$A$20,IF(RESPUESTAS!H46=MAESTRO!$B$21,MAESTRO!$A$21)))))</f>
        <v>5</v>
      </c>
      <c r="F48" s="34">
        <f>IF(RESPUESTAS!K46=MAESTRO!$B$35,MAESTRO!$A$35,IF(RESPUESTAS!K46=MAESTRO!$B$36,MAESTRO!$A$36,IF(RESPUESTAS!K46=MAESTRO!$B$37,MAESTRO!$A$37)))</f>
        <v>1</v>
      </c>
      <c r="G48" s="34">
        <f>IF(RESPUESTAS!J46=MAESTRO!$B$29,MAESTRO!$A$29,IF(RESPUESTAS!J46=MAESTRO!$B$30,MAESTRO!$A$30,IF(RESPUESTAS!J46=MAESTRO!$B$31,MAESTRO!$A$31,IF(RESPUESTAS!J46=MAESTRO!$B$32,MAESTRO!$A$32))))</f>
        <v>2</v>
      </c>
      <c r="H48" s="53">
        <f>IF(RESPUESTAS!K46=MAESTRO!$B$35,MAESTRO!$A$35,IF(RESPUESTAS!K46=MAESTRO!$B$36,2,3))</f>
        <v>1</v>
      </c>
      <c r="I48" s="54">
        <f>IF(RESPUESTAS!L46=AFIRMACIONES!$B$90,1,0)</f>
        <v>1</v>
      </c>
      <c r="J48" s="54">
        <f>IF(RESPUESTAS!M46=AFIRMACIONES!$C$90,1,0)</f>
        <v>1</v>
      </c>
      <c r="K48" s="54">
        <f>IF(RESPUESTAS!N46=AFIRMACIONES!$D$90,1,0)</f>
        <v>1</v>
      </c>
      <c r="L48" s="54">
        <f>IF(RESPUESTAS!O46=AFIRMACIONES!$E$90,1,0)</f>
        <v>1</v>
      </c>
      <c r="M48" s="54">
        <f>IF(RESPUESTAS!P46=AFIRMACIONES!$F$90,1,0)</f>
        <v>1</v>
      </c>
      <c r="N48" s="54">
        <f>IF(RESPUESTAS!Q46=AFIRMACIONES!$G$90,1,0)</f>
        <v>1</v>
      </c>
      <c r="O48" s="54">
        <f>IF(RESPUESTAS!R46=AFIRMACIONES!$H$90,1,0)</f>
        <v>1</v>
      </c>
      <c r="P48" s="54">
        <f>IF(RESPUESTAS!S46=AFIRMACIONES!$I$90,1,0)</f>
        <v>1</v>
      </c>
      <c r="Q48" s="54">
        <f>IF(RESPUESTAS!T46=AFIRMACIONES!$J$90,1,0)</f>
        <v>0</v>
      </c>
      <c r="R48" s="54">
        <f>IF(RESPUESTAS!U46=AFIRMACIONES!$K$90,1,0)</f>
        <v>1</v>
      </c>
      <c r="S48" s="54">
        <f>IF(RESPUESTAS!V46=AFIRMACIONES!$L$90,1,0)</f>
        <v>1</v>
      </c>
      <c r="T48" s="54">
        <f>IF(RESPUESTAS!W46=AFIRMACIONES!$M$90,1,0)</f>
        <v>1</v>
      </c>
      <c r="U48" s="54">
        <f>IF(RESPUESTAS!X46=AFIRMACIONES!$N$90,1,0)</f>
        <v>1</v>
      </c>
      <c r="V48" s="54">
        <f>IF(RESPUESTAS!Y46=AFIRMACIONES!$O$90,1,0)</f>
        <v>0</v>
      </c>
      <c r="W48" s="54">
        <f>IF(RESPUESTAS!Z46=AFIRMACIONES!$P$90,1,0)</f>
        <v>1</v>
      </c>
      <c r="X48" s="54">
        <f>IF(RESPUESTAS!AA46=AFIRMACIONES!$Q$90,1,0)</f>
        <v>1</v>
      </c>
      <c r="Y48" s="54">
        <f>IF(RESPUESTAS!AB46=AFIRMACIONES!$R$90,1,0)</f>
        <v>1</v>
      </c>
      <c r="Z48" s="54">
        <f>IF(RESPUESTAS!AC46=AFIRMACIONES!$S$90,1,0)</f>
        <v>0</v>
      </c>
      <c r="AA48" s="54">
        <f>IF(RESPUESTAS!AD46=AFIRMACIONES!$T$90,1,0)</f>
        <v>0</v>
      </c>
      <c r="AB48" s="54">
        <f>IF(RESPUESTAS!AE46=AFIRMACIONES!$U$90,1,0)</f>
        <v>0</v>
      </c>
      <c r="AC48" s="54">
        <f>IF(RESPUESTAS!AF46=AFIRMACIONES!$V$90,1,0)</f>
        <v>1</v>
      </c>
      <c r="AD48" s="54">
        <f>IF(RESPUESTAS!AG46=AFIRMACIONES!$W$90,1,0)</f>
        <v>1</v>
      </c>
      <c r="AE48" s="54">
        <f>IF(RESPUESTAS!AH46=AFIRMACIONES!$X$90,1,0)</f>
        <v>0</v>
      </c>
      <c r="AF48" s="54">
        <f>IF(RESPUESTAS!AI46=AFIRMACIONES!$Y$90,1,0)</f>
        <v>1</v>
      </c>
      <c r="AG48" s="54">
        <f>IF(RESPUESTAS!AJ46=AFIRMACIONES!$Z$90,1,0)</f>
        <v>0</v>
      </c>
      <c r="AH48" s="54">
        <f>IF(RESPUESTAS!AK46=AFIRMACIONES!$AA$90,1,0)</f>
        <v>0</v>
      </c>
      <c r="AI48" s="54">
        <f>IF(RESPUESTAS!AL46=AFIRMACIONES!$AB$90,1,0)</f>
        <v>0</v>
      </c>
      <c r="AJ48" s="54">
        <f>IF(RESPUESTAS!AM46=AFIRMACIONES!$AC$90,1,0)</f>
        <v>0</v>
      </c>
      <c r="AK48" s="54">
        <f>IF(RESPUESTAS!AN46=AFIRMACIONES!$AD$90,1,0)</f>
        <v>1</v>
      </c>
      <c r="AL48" s="54">
        <f>IF(RESPUESTAS!AO46=AFIRMACIONES!$AE$90,1,0)</f>
        <v>1</v>
      </c>
      <c r="AM48" s="54">
        <f>IF(RESPUESTAS!AP46=AFIRMACIONES!$AF$90,1,0)</f>
        <v>1</v>
      </c>
      <c r="AN48" s="54">
        <f>IF(RESPUESTAS!AQ46=AFIRMACIONES!$AG$90,1,0)</f>
        <v>1</v>
      </c>
      <c r="AO48" s="54">
        <f>IF(RESPUESTAS!AR46=AFIRMACIONES!$AH$90,1,0)</f>
        <v>1</v>
      </c>
      <c r="AP48" s="54">
        <f>IF(RESPUESTAS!AS46=AFIRMACIONES!$AI$90,1,0)</f>
        <v>0</v>
      </c>
      <c r="AQ48" s="54">
        <f>IF(RESPUESTAS!AT46=AFIRMACIONES!$AJ$90,1,0)</f>
        <v>1</v>
      </c>
      <c r="AR48" s="54">
        <f>IF(RESPUESTAS!AU46=AFIRMACIONES!$AK$90,1,0)</f>
        <v>1</v>
      </c>
      <c r="AS48" s="54">
        <f>IF(RESPUESTAS!AV46=AFIRMACIONES!$AL$90,1,0)</f>
        <v>0</v>
      </c>
      <c r="AT48" s="54">
        <f>IF(RESPUESTAS!AW46=AFIRMACIONES!$AM$90,1,0)</f>
        <v>1</v>
      </c>
      <c r="AU48" s="98">
        <f>IF(RESPUESTAS!AX46=AFIRMACIONES!$AN$90,1,0)</f>
        <v>1</v>
      </c>
      <c r="AV48" s="98">
        <f>IF(RESPUESTAS!AY46=AFIRMACIONES!$AO$90,1,0)</f>
        <v>1</v>
      </c>
      <c r="AW48" s="98">
        <f>IF(RESPUESTAS!AZ46=AFIRMACIONES!$AP$90,1,0)</f>
        <v>1</v>
      </c>
      <c r="AX48" s="98">
        <f>IF(RESPUESTAS!BA46=AFIRMACIONES!$AQ$90,1,0)</f>
        <v>0</v>
      </c>
      <c r="AY48" s="98">
        <f>IF(RESPUESTAS!BB46=AFIRMACIONES!$AR$90,1,0)</f>
        <v>1</v>
      </c>
      <c r="AZ48" s="98">
        <f>IF(RESPUESTAS!BC46=AFIRMACIONES!$AS$90,1,0)</f>
        <v>0</v>
      </c>
      <c r="BA48" s="98">
        <f>IF(RESPUESTAS!BD46=AFIRMACIONES!$AT$90,1,0)</f>
        <v>1</v>
      </c>
      <c r="BB48" s="98">
        <f>IF(RESPUESTAS!BE46=AFIRMACIONES!$AU$90,1,0)</f>
        <v>1</v>
      </c>
      <c r="BC48" s="98">
        <f>IF(RESPUESTAS!BF46=AFIRMACIONES!$AV$90,1,0)</f>
        <v>0</v>
      </c>
      <c r="BD48" s="98">
        <f>IF(RESPUESTAS!BG46=AFIRMACIONES!$AW$90,1,0)</f>
        <v>1</v>
      </c>
      <c r="BE48" s="98">
        <f>IF(RESPUESTAS!BH46=AFIRMACIONES!$AX$90,1,0)</f>
        <v>1</v>
      </c>
      <c r="BF48" s="98">
        <f>IF(RESPUESTAS!BI46=AFIRMACIONES!$AY$90,1,0)</f>
        <v>1</v>
      </c>
      <c r="BG48" s="98">
        <f>IF(RESPUESTAS!BJ46=AFIRMACIONES!$AZ$90,1,0)</f>
        <v>1</v>
      </c>
      <c r="BH48" s="98">
        <f>IF(RESPUESTAS!BK46=AFIRMACIONES!$BA$90,1,0)</f>
        <v>1</v>
      </c>
      <c r="BI48" s="98">
        <f>IF(RESPUESTAS!BL46=AFIRMACIONES!$BB$90,1,0)</f>
        <v>1</v>
      </c>
      <c r="BJ48" s="98">
        <f>IF(RESPUESTAS!BM46=AFIRMACIONES!$BC$90,1,0)</f>
        <v>1</v>
      </c>
      <c r="BK48" s="98">
        <f>IF(RESPUESTAS!BN46=AFIRMACIONES!$BD$90,1,0)</f>
        <v>1</v>
      </c>
      <c r="BL48" s="98">
        <f>IF(RESPUESTAS!BO46=AFIRMACIONES!$BE$90,1,0)</f>
        <v>0</v>
      </c>
      <c r="BM48" s="98">
        <f>IF(RESPUESTAS!BP46=AFIRMACIONES!$BF$90,1,0)</f>
        <v>0</v>
      </c>
      <c r="BN48" s="98">
        <f>IF(RESPUESTAS!BQ46=AFIRMACIONES!$BG$90,1,0)</f>
        <v>1</v>
      </c>
      <c r="BO48" s="98">
        <f>IF(RESPUESTAS!BR46=AFIRMACIONES!$BH$90,1,0)</f>
        <v>1</v>
      </c>
      <c r="BP48" s="98">
        <f>IF(RESPUESTAS!BS46=AFIRMACIONES!$BI$90,1,0)</f>
        <v>1</v>
      </c>
      <c r="BQ48" s="98">
        <f>IF(RESPUESTAS!BT46=AFIRMACIONES!$BJ$90,1,0)</f>
        <v>1</v>
      </c>
      <c r="BR48" s="98">
        <f>IF(RESPUESTAS!BU46=AFIRMACIONES!$BK$90,1,0)</f>
        <v>1</v>
      </c>
      <c r="BS48" s="98">
        <f>IF(RESPUESTAS!BV46=AFIRMACIONES!$BL$90,1,0)</f>
        <v>1</v>
      </c>
      <c r="BT48" s="98">
        <f>IF(RESPUESTAS!BW46=AFIRMACIONES!$BM$90,1,0)</f>
        <v>1</v>
      </c>
      <c r="BU48" s="98">
        <f>IF(RESPUESTAS!BX46=AFIRMACIONES!$BN$90,1,0)</f>
        <v>1</v>
      </c>
      <c r="BV48" s="98">
        <f>IF(RESPUESTAS!BY46=AFIRMACIONES!$BO$90,1,0)</f>
        <v>1</v>
      </c>
      <c r="BW48" s="98">
        <f>IF(RESPUESTAS!BZ46=AFIRMACIONES!$BP$90,1,0)</f>
        <v>1</v>
      </c>
      <c r="BX48" s="98">
        <f>IF(RESPUESTAS!CA46=AFIRMACIONES!$BQ$90,1,0)</f>
        <v>1</v>
      </c>
      <c r="BY48" s="98">
        <f>IF(RESPUESTAS!CB46=AFIRMACIONES!$BR$90,1,0)</f>
        <v>1</v>
      </c>
      <c r="BZ48" s="98">
        <f>IF(RESPUESTAS!CC46=AFIRMACIONES!$BS$90,1,0)</f>
        <v>1</v>
      </c>
      <c r="CA48" s="98">
        <f>IF(RESPUESTAS!CD46=AFIRMACIONES!$BT$90,1,0)</f>
        <v>1</v>
      </c>
      <c r="CB48" s="98">
        <f>IF(RESPUESTAS!CE46=AFIRMACIONES!$BU$90,1,0)</f>
        <v>1</v>
      </c>
      <c r="CC48" s="98">
        <f>IF(RESPUESTAS!CF46=AFIRMACIONES!$BV$90,1,0)</f>
        <v>1</v>
      </c>
      <c r="CD48" s="98">
        <f>IF(RESPUESTAS!CG46=AFIRMACIONES!$BW$90,1,0)</f>
        <v>1</v>
      </c>
      <c r="CE48" s="98">
        <f>IF(RESPUESTAS!CH46=AFIRMACIONES!$BX$90,1,0)</f>
        <v>1</v>
      </c>
      <c r="CF48" s="98">
        <f>IF(RESPUESTAS!CI46=AFIRMACIONES!$BY$90,1,0)</f>
        <v>1</v>
      </c>
      <c r="CG48" s="98">
        <f>IF(RESPUESTAS!CJ46=AFIRMACIONES!$BZ$90,1,0)</f>
        <v>1</v>
      </c>
      <c r="CH48" s="98">
        <f>IF(RESPUESTAS!CK46=AFIRMACIONES!$CA$90,1,0)</f>
        <v>1</v>
      </c>
      <c r="CI48" s="98">
        <f>IF(RESPUESTAS!CL46=AFIRMACIONES!$CB$90,1,0)</f>
        <v>1</v>
      </c>
      <c r="CJ48" s="98">
        <f>IF(RESPUESTAS!CM46=AFIRMACIONES!$CC$90,1,0)</f>
        <v>1</v>
      </c>
      <c r="CL48" s="43"/>
      <c r="CM48" s="3"/>
    </row>
    <row r="49" spans="1:91" ht="13.5" thickBot="1" x14ac:dyDescent="0.25">
      <c r="A49" s="28" t="s">
        <v>139</v>
      </c>
      <c r="B49" s="33">
        <f>IF(RESPUESTAS!F47=MAESTRO!$B$2,MAESTRO!$A$2,MAESTRO!$A$3)</f>
        <v>2</v>
      </c>
      <c r="C49" s="34">
        <f>RESPUESTAS!E47</f>
        <v>37</v>
      </c>
      <c r="D49" s="34">
        <f>IF(RESPUESTAS!G47=MAESTRO!$B$7,MAESTRO!$A$7,IF(RESPUESTAS!G47=MAESTRO!$B$8,MAESTRO!$A$8,IF(RESPUESTAS!G47=MAESTRO!$B$9,MAESTRO!$A$9,IF(RESPUESTAS!G47=MAESTRO!$B$10,MAESTRO!$A$10,IF(RESPUESTAS!G47=MAESTRO!$B$11,MAESTRO!$A$11,IF(RESPUESTAS!G47=MAESTRO!$B$12,MAESTRO!$A$12,IF(RESPUESTAS!G47=MAESTRO!$B$13,MAESTRO!$A$13,IF(RESPUESTAS!G47=MAESTRO!$B$14,MAESTRO!$A$14))))))))</f>
        <v>6</v>
      </c>
      <c r="E49" s="34">
        <f>IF(RESPUESTAS!H47=MAESTRO!$B$17,MAESTRO!$A$17,IF(RESPUESTAS!H47=MAESTRO!$B$18,MAESTRO!$A$18,IF(RESPUESTAS!H47=MAESTRO!$B$19,MAESTRO!$A$19,IF(RESPUESTAS!H47=MAESTRO!$B$20,MAESTRO!$A$20,IF(RESPUESTAS!H47=MAESTRO!$B$21,MAESTRO!$A$21)))))</f>
        <v>1</v>
      </c>
      <c r="F49" s="34">
        <f>IF(RESPUESTAS!K47=MAESTRO!$B$35,MAESTRO!$A$35,IF(RESPUESTAS!K47=MAESTRO!$B$36,MAESTRO!$A$36,IF(RESPUESTAS!K47=MAESTRO!$B$37,MAESTRO!$A$37)))</f>
        <v>1</v>
      </c>
      <c r="G49" s="34">
        <f>IF(RESPUESTAS!J47=MAESTRO!$B$29,MAESTRO!$A$29,IF(RESPUESTAS!J47=MAESTRO!$B$30,MAESTRO!$A$30,IF(RESPUESTAS!J47=MAESTRO!$B$31,MAESTRO!$A$31,IF(RESPUESTAS!J47=MAESTRO!$B$32,MAESTRO!$A$32))))</f>
        <v>2</v>
      </c>
      <c r="H49" s="53">
        <f>IF(RESPUESTAS!K47=MAESTRO!$B$35,MAESTRO!$A$35,IF(RESPUESTAS!K47=MAESTRO!$B$36,2,3))</f>
        <v>1</v>
      </c>
      <c r="I49" s="54">
        <f>IF(RESPUESTAS!L47=AFIRMACIONES!$B$90,1,0)</f>
        <v>1</v>
      </c>
      <c r="J49" s="54">
        <f>IF(RESPUESTAS!M47=AFIRMACIONES!$C$90,1,0)</f>
        <v>0</v>
      </c>
      <c r="K49" s="54">
        <f>IF(RESPUESTAS!N47=AFIRMACIONES!$D$90,1,0)</f>
        <v>1</v>
      </c>
      <c r="L49" s="54">
        <f>IF(RESPUESTAS!O47=AFIRMACIONES!$E$90,1,0)</f>
        <v>1</v>
      </c>
      <c r="M49" s="54">
        <f>IF(RESPUESTAS!P47=AFIRMACIONES!$F$90,1,0)</f>
        <v>0</v>
      </c>
      <c r="N49" s="54">
        <f>IF(RESPUESTAS!Q47=AFIRMACIONES!$G$90,1,0)</f>
        <v>0</v>
      </c>
      <c r="O49" s="54">
        <f>IF(RESPUESTAS!R47=AFIRMACIONES!$H$90,1,0)</f>
        <v>0</v>
      </c>
      <c r="P49" s="54">
        <f>IF(RESPUESTAS!S47=AFIRMACIONES!$I$90,1,0)</f>
        <v>0</v>
      </c>
      <c r="Q49" s="54">
        <f>IF(RESPUESTAS!T47=AFIRMACIONES!$J$90,1,0)</f>
        <v>1</v>
      </c>
      <c r="R49" s="54">
        <f>IF(RESPUESTAS!U47=AFIRMACIONES!$K$90,1,0)</f>
        <v>1</v>
      </c>
      <c r="S49" s="54">
        <f>IF(RESPUESTAS!V47=AFIRMACIONES!$L$90,1,0)</f>
        <v>1</v>
      </c>
      <c r="T49" s="54">
        <f>IF(RESPUESTAS!W47=AFIRMACIONES!$M$90,1,0)</f>
        <v>1</v>
      </c>
      <c r="U49" s="54">
        <f>IF(RESPUESTAS!X47=AFIRMACIONES!$N$90,1,0)</f>
        <v>1</v>
      </c>
      <c r="V49" s="54">
        <f>IF(RESPUESTAS!Y47=AFIRMACIONES!$O$90,1,0)</f>
        <v>0</v>
      </c>
      <c r="W49" s="54">
        <f>IF(RESPUESTAS!Z47=AFIRMACIONES!$P$90,1,0)</f>
        <v>1</v>
      </c>
      <c r="X49" s="54">
        <f>IF(RESPUESTAS!AA47=AFIRMACIONES!$Q$90,1,0)</f>
        <v>0</v>
      </c>
      <c r="Y49" s="54">
        <f>IF(RESPUESTAS!AB47=AFIRMACIONES!$R$90,1,0)</f>
        <v>1</v>
      </c>
      <c r="Z49" s="54">
        <f>IF(RESPUESTAS!AC47=AFIRMACIONES!$S$90,1,0)</f>
        <v>1</v>
      </c>
      <c r="AA49" s="54">
        <f>IF(RESPUESTAS!AD47=AFIRMACIONES!$T$90,1,0)</f>
        <v>1</v>
      </c>
      <c r="AB49" s="54">
        <f>IF(RESPUESTAS!AE47=AFIRMACIONES!$U$90,1,0)</f>
        <v>1</v>
      </c>
      <c r="AC49" s="54">
        <f>IF(RESPUESTAS!AF47=AFIRMACIONES!$V$90,1,0)</f>
        <v>1</v>
      </c>
      <c r="AD49" s="54">
        <f>IF(RESPUESTAS!AG47=AFIRMACIONES!$W$90,1,0)</f>
        <v>0</v>
      </c>
      <c r="AE49" s="54">
        <f>IF(RESPUESTAS!AH47=AFIRMACIONES!$X$90,1,0)</f>
        <v>0</v>
      </c>
      <c r="AF49" s="54">
        <f>IF(RESPUESTAS!AI47=AFIRMACIONES!$Y$90,1,0)</f>
        <v>1</v>
      </c>
      <c r="AG49" s="54">
        <f>IF(RESPUESTAS!AJ47=AFIRMACIONES!$Z$90,1,0)</f>
        <v>1</v>
      </c>
      <c r="AH49" s="54">
        <f>IF(RESPUESTAS!AK47=AFIRMACIONES!$AA$90,1,0)</f>
        <v>1</v>
      </c>
      <c r="AI49" s="54">
        <f>IF(RESPUESTAS!AL47=AFIRMACIONES!$AB$90,1,0)</f>
        <v>1</v>
      </c>
      <c r="AJ49" s="54">
        <f>IF(RESPUESTAS!AM47=AFIRMACIONES!$AC$90,1,0)</f>
        <v>0</v>
      </c>
      <c r="AK49" s="54">
        <f>IF(RESPUESTAS!AN47=AFIRMACIONES!$AD$90,1,0)</f>
        <v>1</v>
      </c>
      <c r="AL49" s="54">
        <f>IF(RESPUESTAS!AO47=AFIRMACIONES!$AE$90,1,0)</f>
        <v>1</v>
      </c>
      <c r="AM49" s="54">
        <f>IF(RESPUESTAS!AP47=AFIRMACIONES!$AF$90,1,0)</f>
        <v>1</v>
      </c>
      <c r="AN49" s="54">
        <f>IF(RESPUESTAS!AQ47=AFIRMACIONES!$AG$90,1,0)</f>
        <v>1</v>
      </c>
      <c r="AO49" s="54">
        <f>IF(RESPUESTAS!AR47=AFIRMACIONES!$AH$90,1,0)</f>
        <v>0</v>
      </c>
      <c r="AP49" s="54">
        <f>IF(RESPUESTAS!AS47=AFIRMACIONES!$AI$90,1,0)</f>
        <v>0</v>
      </c>
      <c r="AQ49" s="54">
        <f>IF(RESPUESTAS!AT47=AFIRMACIONES!$AJ$90,1,0)</f>
        <v>1</v>
      </c>
      <c r="AR49" s="54">
        <f>IF(RESPUESTAS!AU47=AFIRMACIONES!$AK$90,1,0)</f>
        <v>1</v>
      </c>
      <c r="AS49" s="54">
        <f>IF(RESPUESTAS!AV47=AFIRMACIONES!$AL$90,1,0)</f>
        <v>1</v>
      </c>
      <c r="AT49" s="54">
        <f>IF(RESPUESTAS!AW47=AFIRMACIONES!$AM$90,1,0)</f>
        <v>1</v>
      </c>
      <c r="AU49" s="98">
        <f>IF(RESPUESTAS!AX47=AFIRMACIONES!$AN$90,1,0)</f>
        <v>1</v>
      </c>
      <c r="AV49" s="98">
        <f>IF(RESPUESTAS!AY47=AFIRMACIONES!$AO$90,1,0)</f>
        <v>1</v>
      </c>
      <c r="AW49" s="98">
        <f>IF(RESPUESTAS!AZ47=AFIRMACIONES!$AP$90,1,0)</f>
        <v>1</v>
      </c>
      <c r="AX49" s="98">
        <f>IF(RESPUESTAS!BA47=AFIRMACIONES!$AQ$90,1,0)</f>
        <v>0</v>
      </c>
      <c r="AY49" s="98">
        <f>IF(RESPUESTAS!BB47=AFIRMACIONES!$AR$90,1,0)</f>
        <v>1</v>
      </c>
      <c r="AZ49" s="98">
        <f>IF(RESPUESTAS!BC47=AFIRMACIONES!$AS$90,1,0)</f>
        <v>1</v>
      </c>
      <c r="BA49" s="98">
        <f>IF(RESPUESTAS!BD47=AFIRMACIONES!$AT$90,1,0)</f>
        <v>0</v>
      </c>
      <c r="BB49" s="98">
        <f>IF(RESPUESTAS!BE47=AFIRMACIONES!$AU$90,1,0)</f>
        <v>1</v>
      </c>
      <c r="BC49" s="98">
        <f>IF(RESPUESTAS!BF47=AFIRMACIONES!$AV$90,1,0)</f>
        <v>0</v>
      </c>
      <c r="BD49" s="98">
        <f>IF(RESPUESTAS!BG47=AFIRMACIONES!$AW$90,1,0)</f>
        <v>1</v>
      </c>
      <c r="BE49" s="98">
        <f>IF(RESPUESTAS!BH47=AFIRMACIONES!$AX$90,1,0)</f>
        <v>0</v>
      </c>
      <c r="BF49" s="98">
        <f>IF(RESPUESTAS!BI47=AFIRMACIONES!$AY$90,1,0)</f>
        <v>1</v>
      </c>
      <c r="BG49" s="98">
        <f>IF(RESPUESTAS!BJ47=AFIRMACIONES!$AZ$90,1,0)</f>
        <v>1</v>
      </c>
      <c r="BH49" s="98">
        <f>IF(RESPUESTAS!BK47=AFIRMACIONES!$BA$90,1,0)</f>
        <v>1</v>
      </c>
      <c r="BI49" s="98">
        <f>IF(RESPUESTAS!BL47=AFIRMACIONES!$BB$90,1,0)</f>
        <v>1</v>
      </c>
      <c r="BJ49" s="98">
        <f>IF(RESPUESTAS!BM47=AFIRMACIONES!$BC$90,1,0)</f>
        <v>1</v>
      </c>
      <c r="BK49" s="98">
        <f>IF(RESPUESTAS!BN47=AFIRMACIONES!$BD$90,1,0)</f>
        <v>1</v>
      </c>
      <c r="BL49" s="98">
        <f>IF(RESPUESTAS!BO47=AFIRMACIONES!$BE$90,1,0)</f>
        <v>0</v>
      </c>
      <c r="BM49" s="98">
        <f>IF(RESPUESTAS!BP47=AFIRMACIONES!$BF$90,1,0)</f>
        <v>0</v>
      </c>
      <c r="BN49" s="98">
        <f>IF(RESPUESTAS!BQ47=AFIRMACIONES!$BG$90,1,0)</f>
        <v>1</v>
      </c>
      <c r="BO49" s="98">
        <f>IF(RESPUESTAS!BR47=AFIRMACIONES!$BH$90,1,0)</f>
        <v>1</v>
      </c>
      <c r="BP49" s="98">
        <f>IF(RESPUESTAS!BS47=AFIRMACIONES!$BI$90,1,0)</f>
        <v>0</v>
      </c>
      <c r="BQ49" s="98">
        <f>IF(RESPUESTAS!BT47=AFIRMACIONES!$BJ$90,1,0)</f>
        <v>0</v>
      </c>
      <c r="BR49" s="98">
        <f>IF(RESPUESTAS!BU47=AFIRMACIONES!$BK$90,1,0)</f>
        <v>0</v>
      </c>
      <c r="BS49" s="98">
        <f>IF(RESPUESTAS!BV47=AFIRMACIONES!$BL$90,1,0)</f>
        <v>1</v>
      </c>
      <c r="BT49" s="98">
        <f>IF(RESPUESTAS!BW47=AFIRMACIONES!$BM$90,1,0)</f>
        <v>1</v>
      </c>
      <c r="BU49" s="98">
        <f>IF(RESPUESTAS!BX47=AFIRMACIONES!$BN$90,1,0)</f>
        <v>1</v>
      </c>
      <c r="BV49" s="98">
        <f>IF(RESPUESTAS!BY47=AFIRMACIONES!$BO$90,1,0)</f>
        <v>0</v>
      </c>
      <c r="BW49" s="98">
        <f>IF(RESPUESTAS!BZ47=AFIRMACIONES!$BP$90,1,0)</f>
        <v>1</v>
      </c>
      <c r="BX49" s="98">
        <f>IF(RESPUESTAS!CA47=AFIRMACIONES!$BQ$90,1,0)</f>
        <v>0</v>
      </c>
      <c r="BY49" s="98">
        <f>IF(RESPUESTAS!CB47=AFIRMACIONES!$BR$90,1,0)</f>
        <v>0</v>
      </c>
      <c r="BZ49" s="98">
        <f>IF(RESPUESTAS!CC47=AFIRMACIONES!$BS$90,1,0)</f>
        <v>1</v>
      </c>
      <c r="CA49" s="98">
        <f>IF(RESPUESTAS!CD47=AFIRMACIONES!$BT$90,1,0)</f>
        <v>1</v>
      </c>
      <c r="CB49" s="98">
        <f>IF(RESPUESTAS!CE47=AFIRMACIONES!$BU$90,1,0)</f>
        <v>0</v>
      </c>
      <c r="CC49" s="98">
        <f>IF(RESPUESTAS!CF47=AFIRMACIONES!$BV$90,1,0)</f>
        <v>1</v>
      </c>
      <c r="CD49" s="98">
        <f>IF(RESPUESTAS!CG47=AFIRMACIONES!$BW$90,1,0)</f>
        <v>1</v>
      </c>
      <c r="CE49" s="98">
        <f>IF(RESPUESTAS!CH47=AFIRMACIONES!$BX$90,1,0)</f>
        <v>1</v>
      </c>
      <c r="CF49" s="98">
        <f>IF(RESPUESTAS!CI47=AFIRMACIONES!$BY$90,1,0)</f>
        <v>0</v>
      </c>
      <c r="CG49" s="98">
        <f>IF(RESPUESTAS!CJ47=AFIRMACIONES!$BZ$90,1,0)</f>
        <v>1</v>
      </c>
      <c r="CH49" s="98">
        <f>IF(RESPUESTAS!CK47=AFIRMACIONES!$CA$90,1,0)</f>
        <v>1</v>
      </c>
      <c r="CI49" s="98">
        <f>IF(RESPUESTAS!CL47=AFIRMACIONES!$CB$90,1,0)</f>
        <v>0</v>
      </c>
      <c r="CJ49" s="98">
        <f>IF(RESPUESTAS!CM47=AFIRMACIONES!$CC$90,1,0)</f>
        <v>1</v>
      </c>
      <c r="CL49" s="43"/>
      <c r="CM49" s="3"/>
    </row>
    <row r="50" spans="1:91" ht="13.5" thickBot="1" x14ac:dyDescent="0.25">
      <c r="A50" s="28" t="s">
        <v>140</v>
      </c>
      <c r="B50" s="33">
        <f>IF(RESPUESTAS!F48=MAESTRO!$B$2,MAESTRO!$A$2,MAESTRO!$A$3)</f>
        <v>2</v>
      </c>
      <c r="C50" s="34">
        <f>RESPUESTAS!E48</f>
        <v>53</v>
      </c>
      <c r="D50" s="34">
        <f>IF(RESPUESTAS!G48=MAESTRO!$B$7,MAESTRO!$A$7,IF(RESPUESTAS!G48=MAESTRO!$B$8,MAESTRO!$A$8,IF(RESPUESTAS!G48=MAESTRO!$B$9,MAESTRO!$A$9,IF(RESPUESTAS!G48=MAESTRO!$B$10,MAESTRO!$A$10,IF(RESPUESTAS!G48=MAESTRO!$B$11,MAESTRO!$A$11,IF(RESPUESTAS!G48=MAESTRO!$B$12,MAESTRO!$A$12,IF(RESPUESTAS!G48=MAESTRO!$B$13,MAESTRO!$A$13,IF(RESPUESTAS!G48=MAESTRO!$B$14,MAESTRO!$A$14))))))))</f>
        <v>6</v>
      </c>
      <c r="E50" s="34">
        <f>IF(RESPUESTAS!H48=MAESTRO!$B$17,MAESTRO!$A$17,IF(RESPUESTAS!H48=MAESTRO!$B$18,MAESTRO!$A$18,IF(RESPUESTAS!H48=MAESTRO!$B$19,MAESTRO!$A$19,IF(RESPUESTAS!H48=MAESTRO!$B$20,MAESTRO!$A$20,IF(RESPUESTAS!H48=MAESTRO!$B$21,MAESTRO!$A$21)))))</f>
        <v>2</v>
      </c>
      <c r="F50" s="34">
        <f>IF(RESPUESTAS!K48=MAESTRO!$B$35,MAESTRO!$A$35,IF(RESPUESTAS!K48=MAESTRO!$B$36,MAESTRO!$A$36,IF(RESPUESTAS!K48=MAESTRO!$B$37,MAESTRO!$A$37)))</f>
        <v>1</v>
      </c>
      <c r="G50" s="34">
        <f>IF(RESPUESTAS!J48=MAESTRO!$B$29,MAESTRO!$A$29,IF(RESPUESTAS!J48=MAESTRO!$B$30,MAESTRO!$A$30,IF(RESPUESTAS!J48=MAESTRO!$B$31,MAESTRO!$A$31,IF(RESPUESTAS!J48=MAESTRO!$B$32,MAESTRO!$A$32))))</f>
        <v>2</v>
      </c>
      <c r="H50" s="53">
        <f>IF(RESPUESTAS!K48=MAESTRO!$B$35,MAESTRO!$A$35,IF(RESPUESTAS!K48=MAESTRO!$B$36,2,3))</f>
        <v>1</v>
      </c>
      <c r="I50" s="54">
        <f>IF(RESPUESTAS!L48=AFIRMACIONES!$B$90,1,0)</f>
        <v>1</v>
      </c>
      <c r="J50" s="54">
        <f>IF(RESPUESTAS!M48=AFIRMACIONES!$C$90,1,0)</f>
        <v>1</v>
      </c>
      <c r="K50" s="54">
        <f>IF(RESPUESTAS!N48=AFIRMACIONES!$D$90,1,0)</f>
        <v>1</v>
      </c>
      <c r="L50" s="54">
        <f>IF(RESPUESTAS!O48=AFIRMACIONES!$E$90,1,0)</f>
        <v>1</v>
      </c>
      <c r="M50" s="54">
        <f>IF(RESPUESTAS!P48=AFIRMACIONES!$F$90,1,0)</f>
        <v>0</v>
      </c>
      <c r="N50" s="54">
        <f>IF(RESPUESTAS!Q48=AFIRMACIONES!$G$90,1,0)</f>
        <v>1</v>
      </c>
      <c r="O50" s="54">
        <f>IF(RESPUESTAS!R48=AFIRMACIONES!$H$90,1,0)</f>
        <v>0</v>
      </c>
      <c r="P50" s="54">
        <f>IF(RESPUESTAS!S48=AFIRMACIONES!$I$90,1,0)</f>
        <v>0</v>
      </c>
      <c r="Q50" s="54">
        <f>IF(RESPUESTAS!T48=AFIRMACIONES!$J$90,1,0)</f>
        <v>1</v>
      </c>
      <c r="R50" s="54">
        <f>IF(RESPUESTAS!U48=AFIRMACIONES!$K$90,1,0)</f>
        <v>1</v>
      </c>
      <c r="S50" s="54">
        <f>IF(RESPUESTAS!V48=AFIRMACIONES!$L$90,1,0)</f>
        <v>1</v>
      </c>
      <c r="T50" s="54">
        <f>IF(RESPUESTAS!W48=AFIRMACIONES!$M$90,1,0)</f>
        <v>1</v>
      </c>
      <c r="U50" s="54">
        <f>IF(RESPUESTAS!X48=AFIRMACIONES!$N$90,1,0)</f>
        <v>1</v>
      </c>
      <c r="V50" s="54">
        <f>IF(RESPUESTAS!Y48=AFIRMACIONES!$O$90,1,0)</f>
        <v>1</v>
      </c>
      <c r="W50" s="54">
        <f>IF(RESPUESTAS!Z48=AFIRMACIONES!$P$90,1,0)</f>
        <v>1</v>
      </c>
      <c r="X50" s="54">
        <f>IF(RESPUESTAS!AA48=AFIRMACIONES!$Q$90,1,0)</f>
        <v>0</v>
      </c>
      <c r="Y50" s="54">
        <f>IF(RESPUESTAS!AB48=AFIRMACIONES!$R$90,1,0)</f>
        <v>1</v>
      </c>
      <c r="Z50" s="54">
        <f>IF(RESPUESTAS!AC48=AFIRMACIONES!$S$90,1,0)</f>
        <v>1</v>
      </c>
      <c r="AA50" s="54">
        <f>IF(RESPUESTAS!AD48=AFIRMACIONES!$T$90,1,0)</f>
        <v>1</v>
      </c>
      <c r="AB50" s="54">
        <f>IF(RESPUESTAS!AE48=AFIRMACIONES!$U$90,1,0)</f>
        <v>1</v>
      </c>
      <c r="AC50" s="54">
        <f>IF(RESPUESTAS!AF48=AFIRMACIONES!$V$90,1,0)</f>
        <v>1</v>
      </c>
      <c r="AD50" s="54">
        <f>IF(RESPUESTAS!AG48=AFIRMACIONES!$W$90,1,0)</f>
        <v>1</v>
      </c>
      <c r="AE50" s="54">
        <f>IF(RESPUESTAS!AH48=AFIRMACIONES!$X$90,1,0)</f>
        <v>0</v>
      </c>
      <c r="AF50" s="54">
        <f>IF(RESPUESTAS!AI48=AFIRMACIONES!$Y$90,1,0)</f>
        <v>1</v>
      </c>
      <c r="AG50" s="54">
        <f>IF(RESPUESTAS!AJ48=AFIRMACIONES!$Z$90,1,0)</f>
        <v>1</v>
      </c>
      <c r="AH50" s="54">
        <f>IF(RESPUESTAS!AK48=AFIRMACIONES!$AA$90,1,0)</f>
        <v>1</v>
      </c>
      <c r="AI50" s="54">
        <f>IF(RESPUESTAS!AL48=AFIRMACIONES!$AB$90,1,0)</f>
        <v>1</v>
      </c>
      <c r="AJ50" s="54">
        <f>IF(RESPUESTAS!AM48=AFIRMACIONES!$AC$90,1,0)</f>
        <v>1</v>
      </c>
      <c r="AK50" s="54">
        <f>IF(RESPUESTAS!AN48=AFIRMACIONES!$AD$90,1,0)</f>
        <v>1</v>
      </c>
      <c r="AL50" s="54">
        <f>IF(RESPUESTAS!AO48=AFIRMACIONES!$AE$90,1,0)</f>
        <v>1</v>
      </c>
      <c r="AM50" s="54">
        <f>IF(RESPUESTAS!AP48=AFIRMACIONES!$AF$90,1,0)</f>
        <v>0</v>
      </c>
      <c r="AN50" s="54">
        <f>IF(RESPUESTAS!AQ48=AFIRMACIONES!$AG$90,1,0)</f>
        <v>1</v>
      </c>
      <c r="AO50" s="54">
        <f>IF(RESPUESTAS!AR48=AFIRMACIONES!$AH$90,1,0)</f>
        <v>1</v>
      </c>
      <c r="AP50" s="54">
        <f>IF(RESPUESTAS!AS48=AFIRMACIONES!$AI$90,1,0)</f>
        <v>1</v>
      </c>
      <c r="AQ50" s="54">
        <f>IF(RESPUESTAS!AT48=AFIRMACIONES!$AJ$90,1,0)</f>
        <v>1</v>
      </c>
      <c r="AR50" s="54">
        <f>IF(RESPUESTAS!AU48=AFIRMACIONES!$AK$90,1,0)</f>
        <v>1</v>
      </c>
      <c r="AS50" s="54">
        <f>IF(RESPUESTAS!AV48=AFIRMACIONES!$AL$90,1,0)</f>
        <v>1</v>
      </c>
      <c r="AT50" s="54">
        <f>IF(RESPUESTAS!AW48=AFIRMACIONES!$AM$90,1,0)</f>
        <v>1</v>
      </c>
      <c r="AU50" s="98">
        <f>IF(RESPUESTAS!AX48=AFIRMACIONES!$AN$90,1,0)</f>
        <v>1</v>
      </c>
      <c r="AV50" s="98">
        <f>IF(RESPUESTAS!AY48=AFIRMACIONES!$AO$90,1,0)</f>
        <v>1</v>
      </c>
      <c r="AW50" s="98">
        <f>IF(RESPUESTAS!AZ48=AFIRMACIONES!$AP$90,1,0)</f>
        <v>1</v>
      </c>
      <c r="AX50" s="98">
        <f>IF(RESPUESTAS!BA48=AFIRMACIONES!$AQ$90,1,0)</f>
        <v>0</v>
      </c>
      <c r="AY50" s="98">
        <f>IF(RESPUESTAS!BB48=AFIRMACIONES!$AR$90,1,0)</f>
        <v>1</v>
      </c>
      <c r="AZ50" s="98">
        <f>IF(RESPUESTAS!BC48=AFIRMACIONES!$AS$90,1,0)</f>
        <v>0</v>
      </c>
      <c r="BA50" s="98">
        <f>IF(RESPUESTAS!BD48=AFIRMACIONES!$AT$90,1,0)</f>
        <v>1</v>
      </c>
      <c r="BB50" s="98">
        <f>IF(RESPUESTAS!BE48=AFIRMACIONES!$AU$90,1,0)</f>
        <v>1</v>
      </c>
      <c r="BC50" s="98">
        <f>IF(RESPUESTAS!BF48=AFIRMACIONES!$AV$90,1,0)</f>
        <v>0</v>
      </c>
      <c r="BD50" s="98">
        <f>IF(RESPUESTAS!BG48=AFIRMACIONES!$AW$90,1,0)</f>
        <v>1</v>
      </c>
      <c r="BE50" s="98">
        <f>IF(RESPUESTAS!BH48=AFIRMACIONES!$AX$90,1,0)</f>
        <v>1</v>
      </c>
      <c r="BF50" s="98">
        <f>IF(RESPUESTAS!BI48=AFIRMACIONES!$AY$90,1,0)</f>
        <v>1</v>
      </c>
      <c r="BG50" s="98">
        <f>IF(RESPUESTAS!BJ48=AFIRMACIONES!$AZ$90,1,0)</f>
        <v>1</v>
      </c>
      <c r="BH50" s="98">
        <f>IF(RESPUESTAS!BK48=AFIRMACIONES!$BA$90,1,0)</f>
        <v>0</v>
      </c>
      <c r="BI50" s="98">
        <f>IF(RESPUESTAS!BL48=AFIRMACIONES!$BB$90,1,0)</f>
        <v>1</v>
      </c>
      <c r="BJ50" s="98">
        <f>IF(RESPUESTAS!BM48=AFIRMACIONES!$BC$90,1,0)</f>
        <v>0</v>
      </c>
      <c r="BK50" s="98">
        <f>IF(RESPUESTAS!BN48=AFIRMACIONES!$BD$90,1,0)</f>
        <v>0</v>
      </c>
      <c r="BL50" s="98">
        <f>IF(RESPUESTAS!BO48=AFIRMACIONES!$BE$90,1,0)</f>
        <v>0</v>
      </c>
      <c r="BM50" s="98">
        <f>IF(RESPUESTAS!BP48=AFIRMACIONES!$BF$90,1,0)</f>
        <v>0</v>
      </c>
      <c r="BN50" s="98">
        <f>IF(RESPUESTAS!BQ48=AFIRMACIONES!$BG$90,1,0)</f>
        <v>1</v>
      </c>
      <c r="BO50" s="98">
        <f>IF(RESPUESTAS!BR48=AFIRMACIONES!$BH$90,1,0)</f>
        <v>1</v>
      </c>
      <c r="BP50" s="98">
        <f>IF(RESPUESTAS!BS48=AFIRMACIONES!$BI$90,1,0)</f>
        <v>1</v>
      </c>
      <c r="BQ50" s="98">
        <f>IF(RESPUESTAS!BT48=AFIRMACIONES!$BJ$90,1,0)</f>
        <v>0</v>
      </c>
      <c r="BR50" s="98">
        <f>IF(RESPUESTAS!BU48=AFIRMACIONES!$BK$90,1,0)</f>
        <v>1</v>
      </c>
      <c r="BS50" s="98">
        <f>IF(RESPUESTAS!BV48=AFIRMACIONES!$BL$90,1,0)</f>
        <v>0</v>
      </c>
      <c r="BT50" s="98">
        <f>IF(RESPUESTAS!BW48=AFIRMACIONES!$BM$90,1,0)</f>
        <v>0</v>
      </c>
      <c r="BU50" s="98">
        <f>IF(RESPUESTAS!BX48=AFIRMACIONES!$BN$90,1,0)</f>
        <v>1</v>
      </c>
      <c r="BV50" s="98">
        <f>IF(RESPUESTAS!BY48=AFIRMACIONES!$BO$90,1,0)</f>
        <v>0</v>
      </c>
      <c r="BW50" s="98">
        <f>IF(RESPUESTAS!BZ48=AFIRMACIONES!$BP$90,1,0)</f>
        <v>1</v>
      </c>
      <c r="BX50" s="98">
        <f>IF(RESPUESTAS!CA48=AFIRMACIONES!$BQ$90,1,0)</f>
        <v>1</v>
      </c>
      <c r="BY50" s="98">
        <f>IF(RESPUESTAS!CB48=AFIRMACIONES!$BR$90,1,0)</f>
        <v>0</v>
      </c>
      <c r="BZ50" s="98">
        <f>IF(RESPUESTAS!CC48=AFIRMACIONES!$BS$90,1,0)</f>
        <v>0</v>
      </c>
      <c r="CA50" s="98">
        <f>IF(RESPUESTAS!CD48=AFIRMACIONES!$BT$90,1,0)</f>
        <v>1</v>
      </c>
      <c r="CB50" s="98">
        <f>IF(RESPUESTAS!CE48=AFIRMACIONES!$BU$90,1,0)</f>
        <v>0</v>
      </c>
      <c r="CC50" s="98">
        <f>IF(RESPUESTAS!CF48=AFIRMACIONES!$BV$90,1,0)</f>
        <v>1</v>
      </c>
      <c r="CD50" s="98">
        <f>IF(RESPUESTAS!CG48=AFIRMACIONES!$BW$90,1,0)</f>
        <v>1</v>
      </c>
      <c r="CE50" s="98">
        <f>IF(RESPUESTAS!CH48=AFIRMACIONES!$BX$90,1,0)</f>
        <v>1</v>
      </c>
      <c r="CF50" s="98">
        <f>IF(RESPUESTAS!CI48=AFIRMACIONES!$BY$90,1,0)</f>
        <v>1</v>
      </c>
      <c r="CG50" s="98">
        <f>IF(RESPUESTAS!CJ48=AFIRMACIONES!$BZ$90,1,0)</f>
        <v>1</v>
      </c>
      <c r="CH50" s="98">
        <f>IF(RESPUESTAS!CK48=AFIRMACIONES!$CA$90,1,0)</f>
        <v>1</v>
      </c>
      <c r="CI50" s="98">
        <f>IF(RESPUESTAS!CL48=AFIRMACIONES!$CB$90,1,0)</f>
        <v>1</v>
      </c>
      <c r="CJ50" s="98">
        <f>IF(RESPUESTAS!CM48=AFIRMACIONES!$CC$90,1,0)</f>
        <v>1</v>
      </c>
      <c r="CL50" s="43"/>
      <c r="CM50" s="3"/>
    </row>
    <row r="51" spans="1:91" ht="13.5" thickBot="1" x14ac:dyDescent="0.25">
      <c r="A51" s="51" t="s">
        <v>1</v>
      </c>
      <c r="B51" s="33"/>
      <c r="C51" s="34"/>
      <c r="D51" s="34"/>
      <c r="E51" s="34"/>
      <c r="F51" s="34"/>
      <c r="G51" s="34"/>
      <c r="H51" s="34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35"/>
      <c r="W51" s="35"/>
      <c r="X51" s="35"/>
      <c r="Y51" s="35"/>
      <c r="Z51" s="35"/>
      <c r="AA51" s="35"/>
      <c r="AB51" s="35"/>
      <c r="AC51" s="35"/>
      <c r="AD51" s="35"/>
      <c r="AE51" s="35"/>
      <c r="AF51" s="35"/>
      <c r="AG51" s="35"/>
      <c r="AH51" s="35"/>
      <c r="AI51" s="35"/>
      <c r="AJ51" s="35"/>
      <c r="AK51" s="35"/>
      <c r="AL51" s="35"/>
      <c r="AM51" s="35"/>
      <c r="AN51" s="35"/>
      <c r="AO51" s="35"/>
      <c r="AP51" s="35"/>
      <c r="AQ51" s="35"/>
      <c r="AR51" s="35"/>
      <c r="AS51" s="35"/>
      <c r="AT51" s="35"/>
      <c r="AU51" s="35"/>
      <c r="AV51" s="35"/>
      <c r="AW51" s="35"/>
      <c r="AX51" s="35"/>
      <c r="AY51" s="35"/>
      <c r="AZ51" s="35"/>
      <c r="BA51" s="35"/>
      <c r="BB51" s="35"/>
      <c r="BC51" s="35"/>
      <c r="BD51" s="35"/>
      <c r="BE51" s="35"/>
      <c r="BF51" s="35"/>
      <c r="BG51" s="35"/>
      <c r="BH51" s="35"/>
      <c r="BI51" s="35"/>
      <c r="BJ51" s="35"/>
      <c r="BK51" s="35"/>
      <c r="BL51" s="35"/>
      <c r="BM51" s="35"/>
      <c r="BN51" s="35"/>
      <c r="BO51" s="35"/>
      <c r="BP51" s="35"/>
      <c r="BQ51" s="35"/>
      <c r="BR51" s="35"/>
      <c r="BS51" s="35"/>
      <c r="BT51" s="35"/>
      <c r="BU51" s="35"/>
      <c r="BV51" s="35"/>
      <c r="BW51" s="35"/>
      <c r="BX51" s="35"/>
      <c r="BY51" s="35"/>
      <c r="BZ51" s="35"/>
      <c r="CA51" s="35"/>
      <c r="CB51" s="35"/>
      <c r="CC51" s="35"/>
      <c r="CD51" s="35"/>
      <c r="CE51" s="35"/>
      <c r="CF51" s="35"/>
      <c r="CG51" s="35"/>
      <c r="CH51" s="35"/>
      <c r="CI51" s="35"/>
      <c r="CJ51" s="35"/>
      <c r="CK51" s="34"/>
      <c r="CL51" s="36"/>
      <c r="CM51" s="3"/>
    </row>
    <row r="52" spans="1:91" ht="13.5" thickBot="1" x14ac:dyDescent="0.25">
      <c r="A52" s="51" t="s">
        <v>2</v>
      </c>
      <c r="B52" s="37"/>
      <c r="C52" s="38"/>
      <c r="D52" s="38"/>
      <c r="E52" s="38"/>
      <c r="F52" s="38"/>
      <c r="G52" s="38"/>
      <c r="H52" s="38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  <c r="AF52" s="39"/>
      <c r="AG52" s="39"/>
      <c r="AH52" s="39"/>
      <c r="AI52" s="39"/>
      <c r="AJ52" s="39"/>
      <c r="AK52" s="39"/>
      <c r="AL52" s="39"/>
      <c r="AM52" s="39"/>
      <c r="AN52" s="39"/>
      <c r="AO52" s="39"/>
      <c r="AP52" s="39"/>
      <c r="AQ52" s="39"/>
      <c r="AR52" s="39"/>
      <c r="AS52" s="39"/>
      <c r="AT52" s="39"/>
      <c r="AU52" s="39"/>
      <c r="AV52" s="39"/>
      <c r="AW52" s="39"/>
      <c r="AX52" s="39"/>
      <c r="AY52" s="39"/>
      <c r="AZ52" s="39"/>
      <c r="BA52" s="39"/>
      <c r="BB52" s="39"/>
      <c r="BC52" s="39"/>
      <c r="BD52" s="39"/>
      <c r="BE52" s="39"/>
      <c r="BF52" s="39"/>
      <c r="BG52" s="39"/>
      <c r="BH52" s="39"/>
      <c r="BI52" s="39"/>
      <c r="BJ52" s="39"/>
      <c r="BK52" s="39"/>
      <c r="BL52" s="39"/>
      <c r="BM52" s="39"/>
      <c r="BN52" s="39"/>
      <c r="BO52" s="39"/>
      <c r="BP52" s="39"/>
      <c r="BQ52" s="39"/>
      <c r="BR52" s="39"/>
      <c r="BS52" s="39"/>
      <c r="BT52" s="39"/>
      <c r="BU52" s="39"/>
      <c r="BV52" s="39"/>
      <c r="BW52" s="39"/>
      <c r="BX52" s="39"/>
      <c r="BY52" s="39"/>
      <c r="BZ52" s="39"/>
      <c r="CA52" s="39"/>
      <c r="CB52" s="39"/>
      <c r="CC52" s="39"/>
      <c r="CD52" s="39"/>
      <c r="CE52" s="39"/>
      <c r="CF52" s="39"/>
      <c r="CG52" s="39"/>
      <c r="CH52" s="39"/>
      <c r="CI52" s="39"/>
      <c r="CJ52" s="39"/>
      <c r="CK52" s="38"/>
      <c r="CL52" s="40"/>
      <c r="CM52" s="3"/>
    </row>
    <row r="53" spans="1:91" x14ac:dyDescent="0.2">
      <c r="B53" s="7"/>
      <c r="C53" s="8"/>
      <c r="D53" s="8"/>
      <c r="E53" s="8"/>
      <c r="F53" s="8"/>
      <c r="G53" s="8"/>
      <c r="H53" s="8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  <c r="AW53" s="9"/>
      <c r="AX53" s="9"/>
      <c r="AY53" s="9"/>
      <c r="AZ53" s="9"/>
      <c r="BA53" s="9"/>
      <c r="BB53" s="9"/>
      <c r="BC53" s="9"/>
      <c r="BD53" s="9"/>
      <c r="BE53" s="9"/>
      <c r="BF53" s="9"/>
      <c r="BG53" s="9"/>
      <c r="BH53" s="9"/>
      <c r="BI53" s="9"/>
      <c r="BJ53" s="9"/>
      <c r="BK53" s="9"/>
      <c r="BL53" s="9"/>
      <c r="BM53" s="9"/>
      <c r="BN53" s="9"/>
      <c r="BO53" s="9"/>
      <c r="BP53" s="9"/>
      <c r="BQ53" s="9"/>
      <c r="BR53" s="9"/>
      <c r="BS53" s="9"/>
      <c r="BT53" s="9"/>
      <c r="BU53" s="9"/>
      <c r="BV53" s="9"/>
      <c r="BW53" s="9"/>
      <c r="BX53" s="9"/>
      <c r="BY53" s="9"/>
      <c r="BZ53" s="9"/>
      <c r="CA53" s="9"/>
      <c r="CB53" s="9"/>
      <c r="CC53" s="9"/>
      <c r="CD53" s="9"/>
      <c r="CE53" s="9"/>
      <c r="CF53" s="9"/>
      <c r="CG53" s="9"/>
      <c r="CH53" s="9"/>
      <c r="CI53" s="9"/>
      <c r="CJ53" s="9"/>
      <c r="CK53" s="8"/>
      <c r="CL53" s="8"/>
    </row>
  </sheetData>
  <sheetProtection algorithmName="SHA-512" hashValue="cPn38C+MfUrpKJqJiWMOHiBv8Q35iI7VRF1bCwhkJWTC6CbD26vxV5DixA39OBukrId/oH1mqMgHpOTEInPcRQ==" saltValue="LMjRhJm1ywpRTiFotI4VWQ==" spinCount="100000" sheet="1" objects="1" scenarios="1"/>
  <mergeCells count="5">
    <mergeCell ref="A1:CL1"/>
    <mergeCell ref="A2:D2"/>
    <mergeCell ref="E2:H2"/>
    <mergeCell ref="I2:CJ2"/>
    <mergeCell ref="CK2:CL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M53"/>
  <sheetViews>
    <sheetView zoomScaleNormal="100" workbookViewId="0">
      <pane xSplit="1" ySplit="3" topLeftCell="BN35" activePane="bottomRight" state="frozen"/>
      <selection pane="topRight" activeCell="B1" sqref="B1"/>
      <selection pane="bottomLeft" activeCell="A4" sqref="A4"/>
      <selection pane="bottomRight" activeCell="CJ50" sqref="I4:CJ50"/>
    </sheetView>
  </sheetViews>
  <sheetFormatPr baseColWidth="10" defaultColWidth="10.85546875" defaultRowHeight="12.75" x14ac:dyDescent="0.2"/>
  <cols>
    <col min="1" max="1" width="7.42578125" style="89" bestFit="1" customWidth="1"/>
    <col min="2" max="2" width="10.85546875" style="82" customWidth="1"/>
    <col min="3" max="3" width="10.85546875" style="81" customWidth="1"/>
    <col min="4" max="4" width="14.42578125" style="81" customWidth="1"/>
    <col min="5" max="5" width="10.85546875" style="81" customWidth="1"/>
    <col min="6" max="6" width="18.85546875" style="81" customWidth="1"/>
    <col min="7" max="7" width="18.28515625" style="81" customWidth="1"/>
    <col min="8" max="8" width="10.85546875" style="81" customWidth="1"/>
    <col min="9" max="9" width="6.85546875" style="91" customWidth="1"/>
    <col min="10" max="88" width="5.5703125" style="91" customWidth="1"/>
    <col min="89" max="16384" width="10.85546875" style="81"/>
  </cols>
  <sheetData>
    <row r="1" spans="1:91" s="67" customFormat="1" ht="13.5" thickBot="1" x14ac:dyDescent="0.25">
      <c r="A1" s="171" t="s">
        <v>159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72"/>
      <c r="Q1" s="172"/>
      <c r="R1" s="172"/>
      <c r="S1" s="172"/>
      <c r="T1" s="172"/>
      <c r="U1" s="172"/>
      <c r="V1" s="172"/>
      <c r="W1" s="172"/>
      <c r="X1" s="172"/>
      <c r="Y1" s="172"/>
      <c r="Z1" s="172"/>
      <c r="AA1" s="172"/>
      <c r="AB1" s="172"/>
      <c r="AC1" s="172"/>
      <c r="AD1" s="172"/>
      <c r="AE1" s="172"/>
      <c r="AF1" s="172"/>
      <c r="AG1" s="172"/>
      <c r="AH1" s="172"/>
      <c r="AI1" s="172"/>
      <c r="AJ1" s="172"/>
      <c r="AK1" s="172"/>
      <c r="AL1" s="172"/>
      <c r="AM1" s="172"/>
      <c r="AN1" s="172"/>
      <c r="AO1" s="172"/>
      <c r="AP1" s="172"/>
      <c r="AQ1" s="172"/>
      <c r="AR1" s="172"/>
      <c r="AS1" s="172"/>
      <c r="AT1" s="172"/>
      <c r="AU1" s="172"/>
      <c r="AV1" s="172"/>
      <c r="AW1" s="172"/>
      <c r="AX1" s="172"/>
      <c r="AY1" s="172"/>
      <c r="AZ1" s="172"/>
      <c r="BA1" s="172"/>
      <c r="BB1" s="172"/>
      <c r="BC1" s="172"/>
      <c r="BD1" s="172"/>
      <c r="BE1" s="172"/>
      <c r="BF1" s="172"/>
      <c r="BG1" s="172"/>
      <c r="BH1" s="172"/>
      <c r="BI1" s="172"/>
      <c r="BJ1" s="172"/>
      <c r="BK1" s="172"/>
      <c r="BL1" s="172"/>
      <c r="BM1" s="172"/>
      <c r="BN1" s="172"/>
      <c r="BO1" s="172"/>
      <c r="BP1" s="172"/>
      <c r="BQ1" s="172"/>
      <c r="BR1" s="172"/>
      <c r="BS1" s="172"/>
      <c r="BT1" s="172"/>
      <c r="BU1" s="172"/>
      <c r="BV1" s="172"/>
      <c r="BW1" s="172"/>
      <c r="BX1" s="172"/>
      <c r="BY1" s="172"/>
      <c r="BZ1" s="172"/>
      <c r="CA1" s="172"/>
      <c r="CB1" s="172"/>
      <c r="CC1" s="172"/>
      <c r="CD1" s="172"/>
      <c r="CE1" s="172"/>
      <c r="CF1" s="172"/>
      <c r="CG1" s="172"/>
      <c r="CH1" s="172"/>
      <c r="CI1" s="172"/>
      <c r="CJ1" s="172"/>
      <c r="CK1" s="172"/>
      <c r="CL1" s="173"/>
    </row>
    <row r="2" spans="1:91" s="68" customFormat="1" ht="14.45" customHeight="1" thickBot="1" x14ac:dyDescent="0.25">
      <c r="A2" s="166" t="s">
        <v>12</v>
      </c>
      <c r="B2" s="167"/>
      <c r="C2" s="167"/>
      <c r="D2" s="168"/>
      <c r="E2" s="169" t="s">
        <v>11</v>
      </c>
      <c r="F2" s="165"/>
      <c r="G2" s="165"/>
      <c r="H2" s="170"/>
      <c r="I2" s="166" t="s">
        <v>13</v>
      </c>
      <c r="J2" s="167"/>
      <c r="K2" s="167"/>
      <c r="L2" s="167"/>
      <c r="M2" s="167"/>
      <c r="N2" s="167"/>
      <c r="O2" s="167"/>
      <c r="P2" s="167"/>
      <c r="Q2" s="167"/>
      <c r="R2" s="167"/>
      <c r="S2" s="167"/>
      <c r="T2" s="167"/>
      <c r="U2" s="167"/>
      <c r="V2" s="167"/>
      <c r="W2" s="167"/>
      <c r="X2" s="167"/>
      <c r="Y2" s="167"/>
      <c r="Z2" s="167"/>
      <c r="AA2" s="167"/>
      <c r="AB2" s="167"/>
      <c r="AC2" s="167"/>
      <c r="AD2" s="167"/>
      <c r="AE2" s="167"/>
      <c r="AF2" s="167"/>
      <c r="AG2" s="167"/>
      <c r="AH2" s="167"/>
      <c r="AI2" s="167"/>
      <c r="AJ2" s="167"/>
      <c r="AK2" s="167"/>
      <c r="AL2" s="167"/>
      <c r="AM2" s="167"/>
      <c r="AN2" s="167"/>
      <c r="AO2" s="167"/>
      <c r="AP2" s="167"/>
      <c r="AQ2" s="167"/>
      <c r="AR2" s="167"/>
      <c r="AS2" s="167"/>
      <c r="AT2" s="167"/>
      <c r="AU2" s="167"/>
      <c r="AV2" s="167"/>
      <c r="AW2" s="167"/>
      <c r="AX2" s="167"/>
      <c r="AY2" s="167"/>
      <c r="AZ2" s="167"/>
      <c r="BA2" s="167"/>
      <c r="BB2" s="167"/>
      <c r="BC2" s="167"/>
      <c r="BD2" s="167"/>
      <c r="BE2" s="167"/>
      <c r="BF2" s="167"/>
      <c r="BG2" s="167"/>
      <c r="BH2" s="167"/>
      <c r="BI2" s="167"/>
      <c r="BJ2" s="167"/>
      <c r="BK2" s="167"/>
      <c r="BL2" s="167"/>
      <c r="BM2" s="167"/>
      <c r="BN2" s="167"/>
      <c r="BO2" s="167"/>
      <c r="BP2" s="167"/>
      <c r="BQ2" s="167"/>
      <c r="BR2" s="167"/>
      <c r="BS2" s="167"/>
      <c r="BT2" s="167"/>
      <c r="BU2" s="167"/>
      <c r="BV2" s="167"/>
      <c r="BW2" s="167"/>
      <c r="BX2" s="167"/>
      <c r="BY2" s="167"/>
      <c r="BZ2" s="167"/>
      <c r="CA2" s="167"/>
      <c r="CB2" s="167"/>
      <c r="CC2" s="167"/>
      <c r="CD2" s="167"/>
      <c r="CE2" s="167"/>
      <c r="CF2" s="167"/>
      <c r="CG2" s="167"/>
      <c r="CH2" s="167"/>
      <c r="CI2" s="167"/>
      <c r="CJ2" s="174"/>
      <c r="CK2" s="165" t="s">
        <v>0</v>
      </c>
      <c r="CL2" s="165"/>
    </row>
    <row r="3" spans="1:91" s="75" customFormat="1" ht="27.95" customHeight="1" thickBot="1" x14ac:dyDescent="0.25">
      <c r="A3" s="69" t="s">
        <v>3</v>
      </c>
      <c r="B3" s="70" t="s">
        <v>4</v>
      </c>
      <c r="C3" s="71" t="s">
        <v>5</v>
      </c>
      <c r="D3" s="72" t="s">
        <v>6</v>
      </c>
      <c r="E3" s="72" t="s">
        <v>7</v>
      </c>
      <c r="F3" s="72" t="s">
        <v>8</v>
      </c>
      <c r="G3" s="72" t="s">
        <v>9</v>
      </c>
      <c r="H3" s="72" t="s">
        <v>10</v>
      </c>
      <c r="I3" s="73" t="s">
        <v>14</v>
      </c>
      <c r="J3" s="74" t="s">
        <v>15</v>
      </c>
      <c r="K3" s="73" t="s">
        <v>16</v>
      </c>
      <c r="L3" s="74" t="s">
        <v>17</v>
      </c>
      <c r="M3" s="73" t="s">
        <v>18</v>
      </c>
      <c r="N3" s="74" t="s">
        <v>19</v>
      </c>
      <c r="O3" s="73" t="s">
        <v>20</v>
      </c>
      <c r="P3" s="74" t="s">
        <v>21</v>
      </c>
      <c r="Q3" s="73" t="s">
        <v>22</v>
      </c>
      <c r="R3" s="74" t="s">
        <v>23</v>
      </c>
      <c r="S3" s="73" t="s">
        <v>24</v>
      </c>
      <c r="T3" s="74" t="s">
        <v>25</v>
      </c>
      <c r="U3" s="73" t="s">
        <v>26</v>
      </c>
      <c r="V3" s="74" t="s">
        <v>27</v>
      </c>
      <c r="W3" s="73" t="s">
        <v>28</v>
      </c>
      <c r="X3" s="74" t="s">
        <v>29</v>
      </c>
      <c r="Y3" s="73" t="s">
        <v>30</v>
      </c>
      <c r="Z3" s="74" t="s">
        <v>31</v>
      </c>
      <c r="AA3" s="73" t="s">
        <v>32</v>
      </c>
      <c r="AB3" s="74" t="s">
        <v>33</v>
      </c>
      <c r="AC3" s="73" t="s">
        <v>34</v>
      </c>
      <c r="AD3" s="74" t="s">
        <v>35</v>
      </c>
      <c r="AE3" s="73" t="s">
        <v>36</v>
      </c>
      <c r="AF3" s="74" t="s">
        <v>37</v>
      </c>
      <c r="AG3" s="73" t="s">
        <v>38</v>
      </c>
      <c r="AH3" s="74" t="s">
        <v>39</v>
      </c>
      <c r="AI3" s="73" t="s">
        <v>40</v>
      </c>
      <c r="AJ3" s="74" t="s">
        <v>41</v>
      </c>
      <c r="AK3" s="73" t="s">
        <v>42</v>
      </c>
      <c r="AL3" s="74" t="s">
        <v>43</v>
      </c>
      <c r="AM3" s="73" t="s">
        <v>44</v>
      </c>
      <c r="AN3" s="74" t="s">
        <v>45</v>
      </c>
      <c r="AO3" s="73" t="s">
        <v>46</v>
      </c>
      <c r="AP3" s="74" t="s">
        <v>47</v>
      </c>
      <c r="AQ3" s="73" t="s">
        <v>48</v>
      </c>
      <c r="AR3" s="74" t="s">
        <v>49</v>
      </c>
      <c r="AS3" s="73" t="s">
        <v>50</v>
      </c>
      <c r="AT3" s="74" t="s">
        <v>51</v>
      </c>
      <c r="AU3" s="73" t="s">
        <v>52</v>
      </c>
      <c r="AV3" s="74" t="s">
        <v>53</v>
      </c>
      <c r="AW3" s="73" t="s">
        <v>54</v>
      </c>
      <c r="AX3" s="74" t="s">
        <v>55</v>
      </c>
      <c r="AY3" s="73" t="s">
        <v>56</v>
      </c>
      <c r="AZ3" s="74" t="s">
        <v>57</v>
      </c>
      <c r="BA3" s="73" t="s">
        <v>58</v>
      </c>
      <c r="BB3" s="74" t="s">
        <v>59</v>
      </c>
      <c r="BC3" s="73" t="s">
        <v>60</v>
      </c>
      <c r="BD3" s="74" t="s">
        <v>61</v>
      </c>
      <c r="BE3" s="73" t="s">
        <v>62</v>
      </c>
      <c r="BF3" s="74" t="s">
        <v>63</v>
      </c>
      <c r="BG3" s="73" t="s">
        <v>64</v>
      </c>
      <c r="BH3" s="74" t="s">
        <v>65</v>
      </c>
      <c r="BI3" s="73" t="s">
        <v>66</v>
      </c>
      <c r="BJ3" s="73" t="s">
        <v>67</v>
      </c>
      <c r="BK3" s="74" t="s">
        <v>68</v>
      </c>
      <c r="BL3" s="73" t="s">
        <v>69</v>
      </c>
      <c r="BM3" s="74" t="s">
        <v>70</v>
      </c>
      <c r="BN3" s="73" t="s">
        <v>71</v>
      </c>
      <c r="BO3" s="73" t="s">
        <v>72</v>
      </c>
      <c r="BP3" s="74" t="s">
        <v>73</v>
      </c>
      <c r="BQ3" s="73" t="s">
        <v>74</v>
      </c>
      <c r="BR3" s="74" t="s">
        <v>75</v>
      </c>
      <c r="BS3" s="73" t="s">
        <v>76</v>
      </c>
      <c r="BT3" s="73" t="s">
        <v>77</v>
      </c>
      <c r="BU3" s="74" t="s">
        <v>78</v>
      </c>
      <c r="BV3" s="73" t="s">
        <v>79</v>
      </c>
      <c r="BW3" s="74" t="s">
        <v>80</v>
      </c>
      <c r="BX3" s="74" t="s">
        <v>81</v>
      </c>
      <c r="BY3" s="73" t="s">
        <v>82</v>
      </c>
      <c r="BZ3" s="74" t="s">
        <v>83</v>
      </c>
      <c r="CA3" s="73" t="s">
        <v>84</v>
      </c>
      <c r="CB3" s="73" t="s">
        <v>85</v>
      </c>
      <c r="CC3" s="74" t="s">
        <v>86</v>
      </c>
      <c r="CD3" s="73" t="s">
        <v>87</v>
      </c>
      <c r="CE3" s="74" t="s">
        <v>88</v>
      </c>
      <c r="CF3" s="74" t="s">
        <v>89</v>
      </c>
      <c r="CG3" s="73" t="s">
        <v>90</v>
      </c>
      <c r="CH3" s="74" t="s">
        <v>91</v>
      </c>
      <c r="CI3" s="73" t="s">
        <v>92</v>
      </c>
      <c r="CJ3" s="73" t="s">
        <v>93</v>
      </c>
      <c r="CK3" s="71" t="s">
        <v>1</v>
      </c>
      <c r="CL3" s="71" t="s">
        <v>2</v>
      </c>
    </row>
    <row r="4" spans="1:91" s="79" customFormat="1" ht="13.5" thickBot="1" x14ac:dyDescent="0.25">
      <c r="A4" s="32" t="s">
        <v>94</v>
      </c>
      <c r="B4" s="76">
        <f>PROCESAMIENTO!B4</f>
        <v>2</v>
      </c>
      <c r="C4" s="76">
        <f>PROCESAMIENTO!C4</f>
        <v>32</v>
      </c>
      <c r="D4" s="76">
        <f>PROCESAMIENTO!D4</f>
        <v>6</v>
      </c>
      <c r="E4" s="76">
        <f>PROCESAMIENTO!E4</f>
        <v>1</v>
      </c>
      <c r="F4" s="76">
        <f>PROCESAMIENTO!F4</f>
        <v>2</v>
      </c>
      <c r="G4" s="76">
        <f>PROCESAMIENTO!G4</f>
        <v>2</v>
      </c>
      <c r="H4" s="76">
        <f>PROCESAMIENTO!H4</f>
        <v>2</v>
      </c>
      <c r="I4" s="76">
        <f>PROCESAMIENTO!I4</f>
        <v>1</v>
      </c>
      <c r="J4" s="76">
        <f>PROCESAMIENTO!J4</f>
        <v>1</v>
      </c>
      <c r="K4" s="76">
        <f>PROCESAMIENTO!K4</f>
        <v>0</v>
      </c>
      <c r="L4" s="76">
        <f>PROCESAMIENTO!L4</f>
        <v>1</v>
      </c>
      <c r="M4" s="76">
        <f>PROCESAMIENTO!M4</f>
        <v>1</v>
      </c>
      <c r="N4" s="76">
        <f>PROCESAMIENTO!N4</f>
        <v>1</v>
      </c>
      <c r="O4" s="76">
        <f>PROCESAMIENTO!O4</f>
        <v>0</v>
      </c>
      <c r="P4" s="76">
        <f>PROCESAMIENTO!P4</f>
        <v>1</v>
      </c>
      <c r="Q4" s="76">
        <f>PROCESAMIENTO!Q4</f>
        <v>0</v>
      </c>
      <c r="R4" s="76">
        <f>PROCESAMIENTO!R4</f>
        <v>1</v>
      </c>
      <c r="S4" s="76">
        <f>PROCESAMIENTO!S4</f>
        <v>0</v>
      </c>
      <c r="T4" s="76">
        <f>PROCESAMIENTO!T4</f>
        <v>0</v>
      </c>
      <c r="U4" s="76">
        <f>PROCESAMIENTO!U4</f>
        <v>1</v>
      </c>
      <c r="V4" s="76">
        <f>PROCESAMIENTO!V4</f>
        <v>1</v>
      </c>
      <c r="W4" s="76">
        <f>PROCESAMIENTO!W4</f>
        <v>1</v>
      </c>
      <c r="X4" s="76">
        <f>PROCESAMIENTO!X4</f>
        <v>1</v>
      </c>
      <c r="Y4" s="76">
        <f>PROCESAMIENTO!Y4</f>
        <v>1</v>
      </c>
      <c r="Z4" s="76">
        <f>PROCESAMIENTO!Z4</f>
        <v>0</v>
      </c>
      <c r="AA4" s="76">
        <f>PROCESAMIENTO!AA4</f>
        <v>0</v>
      </c>
      <c r="AB4" s="76">
        <f>PROCESAMIENTO!AB4</f>
        <v>1</v>
      </c>
      <c r="AC4" s="76">
        <f>PROCESAMIENTO!AC4</f>
        <v>1</v>
      </c>
      <c r="AD4" s="76">
        <f>PROCESAMIENTO!AD4</f>
        <v>0</v>
      </c>
      <c r="AE4" s="76">
        <f>PROCESAMIENTO!AE4</f>
        <v>1</v>
      </c>
      <c r="AF4" s="76">
        <f>PROCESAMIENTO!AF4</f>
        <v>1</v>
      </c>
      <c r="AG4" s="76">
        <f>PROCESAMIENTO!AG4</f>
        <v>0</v>
      </c>
      <c r="AH4" s="76">
        <f>PROCESAMIENTO!AH4</f>
        <v>0</v>
      </c>
      <c r="AI4" s="76">
        <f>PROCESAMIENTO!AI4</f>
        <v>1</v>
      </c>
      <c r="AJ4" s="76">
        <f>PROCESAMIENTO!AJ4</f>
        <v>1</v>
      </c>
      <c r="AK4" s="76">
        <f>PROCESAMIENTO!AK4</f>
        <v>1</v>
      </c>
      <c r="AL4" s="76">
        <f>PROCESAMIENTO!AL4</f>
        <v>1</v>
      </c>
      <c r="AM4" s="76">
        <f>PROCESAMIENTO!AM4</f>
        <v>1</v>
      </c>
      <c r="AN4" s="76">
        <f>PROCESAMIENTO!AN4</f>
        <v>0</v>
      </c>
      <c r="AO4" s="76">
        <f>PROCESAMIENTO!AO4</f>
        <v>1</v>
      </c>
      <c r="AP4" s="76">
        <f>PROCESAMIENTO!AP4</f>
        <v>0</v>
      </c>
      <c r="AQ4" s="76">
        <f>PROCESAMIENTO!AQ4</f>
        <v>1</v>
      </c>
      <c r="AR4" s="76">
        <f>PROCESAMIENTO!AR4</f>
        <v>1</v>
      </c>
      <c r="AS4" s="76">
        <f>PROCESAMIENTO!AS4</f>
        <v>1</v>
      </c>
      <c r="AT4" s="76">
        <f>PROCESAMIENTO!AT4</f>
        <v>1</v>
      </c>
      <c r="AU4" s="76">
        <f>PROCESAMIENTO!AU4</f>
        <v>0</v>
      </c>
      <c r="AV4" s="76">
        <f>PROCESAMIENTO!AV4</f>
        <v>1</v>
      </c>
      <c r="AW4" s="76">
        <f>PROCESAMIENTO!AW4</f>
        <v>1</v>
      </c>
      <c r="AX4" s="76">
        <f>PROCESAMIENTO!AX4</f>
        <v>1</v>
      </c>
      <c r="AY4" s="76">
        <f>PROCESAMIENTO!AY4</f>
        <v>1</v>
      </c>
      <c r="AZ4" s="76">
        <f>PROCESAMIENTO!AZ4</f>
        <v>1</v>
      </c>
      <c r="BA4" s="76">
        <f>PROCESAMIENTO!BA4</f>
        <v>1</v>
      </c>
      <c r="BB4" s="76">
        <f>PROCESAMIENTO!BB4</f>
        <v>1</v>
      </c>
      <c r="BC4" s="76">
        <f>PROCESAMIENTO!BC4</f>
        <v>0</v>
      </c>
      <c r="BD4" s="76">
        <f>PROCESAMIENTO!BD4</f>
        <v>1</v>
      </c>
      <c r="BE4" s="76">
        <f>PROCESAMIENTO!BE4</f>
        <v>1</v>
      </c>
      <c r="BF4" s="76">
        <f>PROCESAMIENTO!BF4</f>
        <v>1</v>
      </c>
      <c r="BG4" s="76">
        <f>PROCESAMIENTO!BG4</f>
        <v>1</v>
      </c>
      <c r="BH4" s="76">
        <f>PROCESAMIENTO!BH4</f>
        <v>1</v>
      </c>
      <c r="BI4" s="76">
        <f>PROCESAMIENTO!BI4</f>
        <v>1</v>
      </c>
      <c r="BJ4" s="76">
        <f>PROCESAMIENTO!BJ4</f>
        <v>1</v>
      </c>
      <c r="BK4" s="76">
        <f>PROCESAMIENTO!BK4</f>
        <v>1</v>
      </c>
      <c r="BL4" s="76">
        <f>PROCESAMIENTO!BL4</f>
        <v>0</v>
      </c>
      <c r="BM4" s="76">
        <f>PROCESAMIENTO!BM4</f>
        <v>0</v>
      </c>
      <c r="BN4" s="76">
        <f>PROCESAMIENTO!BN4</f>
        <v>1</v>
      </c>
      <c r="BO4" s="76">
        <f>PROCESAMIENTO!BO4</f>
        <v>1</v>
      </c>
      <c r="BP4" s="76">
        <f>PROCESAMIENTO!BP4</f>
        <v>1</v>
      </c>
      <c r="BQ4" s="76">
        <f>PROCESAMIENTO!BQ4</f>
        <v>1</v>
      </c>
      <c r="BR4" s="76">
        <f>PROCESAMIENTO!BR4</f>
        <v>1</v>
      </c>
      <c r="BS4" s="76">
        <f>PROCESAMIENTO!BS4</f>
        <v>1</v>
      </c>
      <c r="BT4" s="76">
        <f>PROCESAMIENTO!BT4</f>
        <v>1</v>
      </c>
      <c r="BU4" s="76">
        <f>PROCESAMIENTO!BU4</f>
        <v>1</v>
      </c>
      <c r="BV4" s="76">
        <f>PROCESAMIENTO!BV4</f>
        <v>1</v>
      </c>
      <c r="BW4" s="76">
        <f>PROCESAMIENTO!BW4</f>
        <v>0</v>
      </c>
      <c r="BX4" s="76">
        <f>PROCESAMIENTO!BX4</f>
        <v>0</v>
      </c>
      <c r="BY4" s="76">
        <f>PROCESAMIENTO!BY4</f>
        <v>0</v>
      </c>
      <c r="BZ4" s="76">
        <f>PROCESAMIENTO!BZ4</f>
        <v>1</v>
      </c>
      <c r="CA4" s="76">
        <f>PROCESAMIENTO!CA4</f>
        <v>1</v>
      </c>
      <c r="CB4" s="76">
        <f>PROCESAMIENTO!CB4</f>
        <v>1</v>
      </c>
      <c r="CC4" s="76">
        <f>PROCESAMIENTO!CC4</f>
        <v>1</v>
      </c>
      <c r="CD4" s="76">
        <f>PROCESAMIENTO!CD4</f>
        <v>1</v>
      </c>
      <c r="CE4" s="76">
        <f>PROCESAMIENTO!CE4</f>
        <v>1</v>
      </c>
      <c r="CF4" s="76">
        <f>PROCESAMIENTO!CF4</f>
        <v>1</v>
      </c>
      <c r="CG4" s="76">
        <f>PROCESAMIENTO!CG4</f>
        <v>1</v>
      </c>
      <c r="CH4" s="76">
        <f>PROCESAMIENTO!CH4</f>
        <v>1</v>
      </c>
      <c r="CI4" s="76">
        <f>PROCESAMIENTO!CI4</f>
        <v>1</v>
      </c>
      <c r="CJ4" s="76">
        <f>PROCESAMIENTO!CJ4</f>
        <v>1</v>
      </c>
      <c r="CK4" s="77">
        <f>SUM(I4:CJ4)</f>
        <v>61</v>
      </c>
      <c r="CL4" s="103">
        <f>CK4/80</f>
        <v>0.76249999999999996</v>
      </c>
      <c r="CM4" s="78"/>
    </row>
    <row r="5" spans="1:91" ht="13.5" thickBot="1" x14ac:dyDescent="0.25">
      <c r="A5" s="80" t="s">
        <v>95</v>
      </c>
      <c r="B5" s="76">
        <f>PROCESAMIENTO!B5</f>
        <v>1</v>
      </c>
      <c r="C5" s="76">
        <f>PROCESAMIENTO!C5</f>
        <v>46</v>
      </c>
      <c r="D5" s="76">
        <f>PROCESAMIENTO!D5</f>
        <v>6</v>
      </c>
      <c r="E5" s="76">
        <f>PROCESAMIENTO!E5</f>
        <v>2</v>
      </c>
      <c r="F5" s="76">
        <f>PROCESAMIENTO!F5</f>
        <v>2</v>
      </c>
      <c r="G5" s="76">
        <f>PROCESAMIENTO!G5</f>
        <v>4</v>
      </c>
      <c r="H5" s="76">
        <f>PROCESAMIENTO!H5</f>
        <v>2</v>
      </c>
      <c r="I5" s="76">
        <f>PROCESAMIENTO!I5</f>
        <v>1</v>
      </c>
      <c r="J5" s="76">
        <f>PROCESAMIENTO!J5</f>
        <v>0</v>
      </c>
      <c r="K5" s="76">
        <f>PROCESAMIENTO!K5</f>
        <v>1</v>
      </c>
      <c r="L5" s="76">
        <f>PROCESAMIENTO!L5</f>
        <v>0</v>
      </c>
      <c r="M5" s="76">
        <f>PROCESAMIENTO!M5</f>
        <v>0</v>
      </c>
      <c r="N5" s="76">
        <f>PROCESAMIENTO!N5</f>
        <v>0</v>
      </c>
      <c r="O5" s="76">
        <f>PROCESAMIENTO!O5</f>
        <v>1</v>
      </c>
      <c r="P5" s="76">
        <f>PROCESAMIENTO!P5</f>
        <v>1</v>
      </c>
      <c r="Q5" s="76">
        <f>PROCESAMIENTO!Q5</f>
        <v>1</v>
      </c>
      <c r="R5" s="76">
        <f>PROCESAMIENTO!R5</f>
        <v>0</v>
      </c>
      <c r="S5" s="76">
        <f>PROCESAMIENTO!S5</f>
        <v>0</v>
      </c>
      <c r="T5" s="76">
        <f>PROCESAMIENTO!T5</f>
        <v>1</v>
      </c>
      <c r="U5" s="76">
        <f>PROCESAMIENTO!U5</f>
        <v>0</v>
      </c>
      <c r="V5" s="76">
        <f>PROCESAMIENTO!V5</f>
        <v>1</v>
      </c>
      <c r="W5" s="76">
        <f>PROCESAMIENTO!W5</f>
        <v>1</v>
      </c>
      <c r="X5" s="76">
        <f>PROCESAMIENTO!X5</f>
        <v>1</v>
      </c>
      <c r="Y5" s="76">
        <f>PROCESAMIENTO!Y5</f>
        <v>1</v>
      </c>
      <c r="Z5" s="76">
        <f>PROCESAMIENTO!Z5</f>
        <v>1</v>
      </c>
      <c r="AA5" s="76">
        <f>PROCESAMIENTO!AA5</f>
        <v>1</v>
      </c>
      <c r="AB5" s="76">
        <f>PROCESAMIENTO!AB5</f>
        <v>0</v>
      </c>
      <c r="AC5" s="76">
        <f>PROCESAMIENTO!AC5</f>
        <v>1</v>
      </c>
      <c r="AD5" s="76">
        <f>PROCESAMIENTO!AD5</f>
        <v>1</v>
      </c>
      <c r="AE5" s="76">
        <f>PROCESAMIENTO!AE5</f>
        <v>0</v>
      </c>
      <c r="AF5" s="76">
        <f>PROCESAMIENTO!AF5</f>
        <v>1</v>
      </c>
      <c r="AG5" s="76">
        <f>PROCESAMIENTO!AG5</f>
        <v>0</v>
      </c>
      <c r="AH5" s="76">
        <f>PROCESAMIENTO!AH5</f>
        <v>1</v>
      </c>
      <c r="AI5" s="76">
        <f>PROCESAMIENTO!AI5</f>
        <v>1</v>
      </c>
      <c r="AJ5" s="76">
        <f>PROCESAMIENTO!AJ5</f>
        <v>1</v>
      </c>
      <c r="AK5" s="76">
        <f>PROCESAMIENTO!AK5</f>
        <v>1</v>
      </c>
      <c r="AL5" s="76">
        <f>PROCESAMIENTO!AL5</f>
        <v>1</v>
      </c>
      <c r="AM5" s="76">
        <f>PROCESAMIENTO!AM5</f>
        <v>1</v>
      </c>
      <c r="AN5" s="76">
        <f>PROCESAMIENTO!AN5</f>
        <v>1</v>
      </c>
      <c r="AO5" s="76">
        <f>PROCESAMIENTO!AO5</f>
        <v>1</v>
      </c>
      <c r="AP5" s="76">
        <f>PROCESAMIENTO!AP5</f>
        <v>0</v>
      </c>
      <c r="AQ5" s="76">
        <f>PROCESAMIENTO!AQ5</f>
        <v>0</v>
      </c>
      <c r="AR5" s="76">
        <f>PROCESAMIENTO!AR5</f>
        <v>1</v>
      </c>
      <c r="AS5" s="76">
        <f>PROCESAMIENTO!AS5</f>
        <v>1</v>
      </c>
      <c r="AT5" s="76">
        <f>PROCESAMIENTO!AT5</f>
        <v>1</v>
      </c>
      <c r="AU5" s="76">
        <f>PROCESAMIENTO!AU5</f>
        <v>1</v>
      </c>
      <c r="AV5" s="76">
        <f>PROCESAMIENTO!AV5</f>
        <v>1</v>
      </c>
      <c r="AW5" s="76">
        <f>PROCESAMIENTO!AW5</f>
        <v>1</v>
      </c>
      <c r="AX5" s="76">
        <f>PROCESAMIENTO!AX5</f>
        <v>1</v>
      </c>
      <c r="AY5" s="76">
        <f>PROCESAMIENTO!AY5</f>
        <v>0</v>
      </c>
      <c r="AZ5" s="76">
        <f>PROCESAMIENTO!AZ5</f>
        <v>1</v>
      </c>
      <c r="BA5" s="76">
        <f>PROCESAMIENTO!BA5</f>
        <v>1</v>
      </c>
      <c r="BB5" s="76">
        <f>PROCESAMIENTO!BB5</f>
        <v>1</v>
      </c>
      <c r="BC5" s="76">
        <f>PROCESAMIENTO!BC5</f>
        <v>0</v>
      </c>
      <c r="BD5" s="76">
        <f>PROCESAMIENTO!BD5</f>
        <v>0</v>
      </c>
      <c r="BE5" s="76">
        <f>PROCESAMIENTO!BE5</f>
        <v>1</v>
      </c>
      <c r="BF5" s="76">
        <f>PROCESAMIENTO!BF5</f>
        <v>1</v>
      </c>
      <c r="BG5" s="76">
        <f>PROCESAMIENTO!BG5</f>
        <v>1</v>
      </c>
      <c r="BH5" s="76">
        <f>PROCESAMIENTO!BH5</f>
        <v>1</v>
      </c>
      <c r="BI5" s="76">
        <f>PROCESAMIENTO!BI5</f>
        <v>0</v>
      </c>
      <c r="BJ5" s="76">
        <f>PROCESAMIENTO!BJ5</f>
        <v>1</v>
      </c>
      <c r="BK5" s="76">
        <f>PROCESAMIENTO!BK5</f>
        <v>1</v>
      </c>
      <c r="BL5" s="76">
        <f>PROCESAMIENTO!BL5</f>
        <v>0</v>
      </c>
      <c r="BM5" s="76">
        <f>PROCESAMIENTO!BM5</f>
        <v>0</v>
      </c>
      <c r="BN5" s="76">
        <f>PROCESAMIENTO!BN5</f>
        <v>0</v>
      </c>
      <c r="BO5" s="76">
        <f>PROCESAMIENTO!BO5</f>
        <v>1</v>
      </c>
      <c r="BP5" s="76">
        <f>PROCESAMIENTO!BP5</f>
        <v>1</v>
      </c>
      <c r="BQ5" s="76">
        <f>PROCESAMIENTO!BQ5</f>
        <v>1</v>
      </c>
      <c r="BR5" s="76">
        <f>PROCESAMIENTO!BR5</f>
        <v>1</v>
      </c>
      <c r="BS5" s="76">
        <f>PROCESAMIENTO!BS5</f>
        <v>1</v>
      </c>
      <c r="BT5" s="76">
        <f>PROCESAMIENTO!BT5</f>
        <v>1</v>
      </c>
      <c r="BU5" s="76">
        <f>PROCESAMIENTO!BU5</f>
        <v>1</v>
      </c>
      <c r="BV5" s="76">
        <f>PROCESAMIENTO!BV5</f>
        <v>1</v>
      </c>
      <c r="BW5" s="76">
        <f>PROCESAMIENTO!BW5</f>
        <v>0</v>
      </c>
      <c r="BX5" s="76">
        <f>PROCESAMIENTO!BX5</f>
        <v>1</v>
      </c>
      <c r="BY5" s="76">
        <f>PROCESAMIENTO!BY5</f>
        <v>0</v>
      </c>
      <c r="BZ5" s="76">
        <f>PROCESAMIENTO!BZ5</f>
        <v>1</v>
      </c>
      <c r="CA5" s="76">
        <f>PROCESAMIENTO!CA5</f>
        <v>1</v>
      </c>
      <c r="CB5" s="76">
        <f>PROCESAMIENTO!CB5</f>
        <v>1</v>
      </c>
      <c r="CC5" s="76">
        <f>PROCESAMIENTO!CC5</f>
        <v>1</v>
      </c>
      <c r="CD5" s="76">
        <f>PROCESAMIENTO!CD5</f>
        <v>1</v>
      </c>
      <c r="CE5" s="76">
        <f>PROCESAMIENTO!CE5</f>
        <v>1</v>
      </c>
      <c r="CF5" s="76">
        <f>PROCESAMIENTO!CF5</f>
        <v>0</v>
      </c>
      <c r="CG5" s="76">
        <f>PROCESAMIENTO!CG5</f>
        <v>1</v>
      </c>
      <c r="CH5" s="76">
        <f>PROCESAMIENTO!CH5</f>
        <v>1</v>
      </c>
      <c r="CI5" s="76">
        <f>PROCESAMIENTO!CI5</f>
        <v>1</v>
      </c>
      <c r="CJ5" s="76">
        <f>PROCESAMIENTO!CJ5</f>
        <v>1</v>
      </c>
      <c r="CK5" s="77">
        <f t="shared" ref="CK5:CK49" si="0">SUM(I5:CJ5)</f>
        <v>58</v>
      </c>
      <c r="CL5" s="103">
        <f t="shared" ref="CL5:CL49" si="1">CK5/80</f>
        <v>0.72499999999999998</v>
      </c>
      <c r="CM5" s="82"/>
    </row>
    <row r="6" spans="1:91" ht="13.5" thickBot="1" x14ac:dyDescent="0.25">
      <c r="A6" s="80" t="s">
        <v>96</v>
      </c>
      <c r="B6" s="76">
        <f>PROCESAMIENTO!B6</f>
        <v>1</v>
      </c>
      <c r="C6" s="76">
        <f>PROCESAMIENTO!C6</f>
        <v>20</v>
      </c>
      <c r="D6" s="76">
        <f>PROCESAMIENTO!D6</f>
        <v>5</v>
      </c>
      <c r="E6" s="76">
        <f>PROCESAMIENTO!E6</f>
        <v>1</v>
      </c>
      <c r="F6" s="76">
        <f>PROCESAMIENTO!F6</f>
        <v>2</v>
      </c>
      <c r="G6" s="76">
        <f>PROCESAMIENTO!G6</f>
        <v>2</v>
      </c>
      <c r="H6" s="76">
        <f>PROCESAMIENTO!H6</f>
        <v>2</v>
      </c>
      <c r="I6" s="76">
        <f>PROCESAMIENTO!I6</f>
        <v>1</v>
      </c>
      <c r="J6" s="76">
        <f>PROCESAMIENTO!J6</f>
        <v>1</v>
      </c>
      <c r="K6" s="76">
        <f>PROCESAMIENTO!K6</f>
        <v>1</v>
      </c>
      <c r="L6" s="76">
        <f>PROCESAMIENTO!L6</f>
        <v>0</v>
      </c>
      <c r="M6" s="76">
        <f>PROCESAMIENTO!M6</f>
        <v>1</v>
      </c>
      <c r="N6" s="76">
        <f>PROCESAMIENTO!N6</f>
        <v>1</v>
      </c>
      <c r="O6" s="76">
        <f>PROCESAMIENTO!O6</f>
        <v>1</v>
      </c>
      <c r="P6" s="76">
        <f>PROCESAMIENTO!P6</f>
        <v>1</v>
      </c>
      <c r="Q6" s="76">
        <f>PROCESAMIENTO!Q6</f>
        <v>0</v>
      </c>
      <c r="R6" s="76">
        <f>PROCESAMIENTO!R6</f>
        <v>1</v>
      </c>
      <c r="S6" s="76">
        <f>PROCESAMIENTO!S6</f>
        <v>0</v>
      </c>
      <c r="T6" s="76">
        <f>PROCESAMIENTO!T6</f>
        <v>0</v>
      </c>
      <c r="U6" s="76">
        <f>PROCESAMIENTO!U6</f>
        <v>1</v>
      </c>
      <c r="V6" s="76">
        <f>PROCESAMIENTO!V6</f>
        <v>0</v>
      </c>
      <c r="W6" s="76">
        <f>PROCESAMIENTO!W6</f>
        <v>1</v>
      </c>
      <c r="X6" s="76">
        <f>PROCESAMIENTO!X6</f>
        <v>0</v>
      </c>
      <c r="Y6" s="76">
        <f>PROCESAMIENTO!Y6</f>
        <v>1</v>
      </c>
      <c r="Z6" s="76">
        <f>PROCESAMIENTO!Z6</f>
        <v>1</v>
      </c>
      <c r="AA6" s="76">
        <f>PROCESAMIENTO!AA6</f>
        <v>0</v>
      </c>
      <c r="AB6" s="76">
        <f>PROCESAMIENTO!AB6</f>
        <v>0</v>
      </c>
      <c r="AC6" s="76">
        <f>PROCESAMIENTO!AC6</f>
        <v>1</v>
      </c>
      <c r="AD6" s="76">
        <f>PROCESAMIENTO!AD6</f>
        <v>1</v>
      </c>
      <c r="AE6" s="76">
        <f>PROCESAMIENTO!AE6</f>
        <v>1</v>
      </c>
      <c r="AF6" s="76">
        <f>PROCESAMIENTO!AF6</f>
        <v>1</v>
      </c>
      <c r="AG6" s="76">
        <f>PROCESAMIENTO!AG6</f>
        <v>0</v>
      </c>
      <c r="AH6" s="76">
        <f>PROCESAMIENTO!AH6</f>
        <v>1</v>
      </c>
      <c r="AI6" s="76">
        <f>PROCESAMIENTO!AI6</f>
        <v>0</v>
      </c>
      <c r="AJ6" s="76">
        <f>PROCESAMIENTO!AJ6</f>
        <v>0</v>
      </c>
      <c r="AK6" s="76">
        <f>PROCESAMIENTO!AK6</f>
        <v>0</v>
      </c>
      <c r="AL6" s="76">
        <f>PROCESAMIENTO!AL6</f>
        <v>0</v>
      </c>
      <c r="AM6" s="76">
        <f>PROCESAMIENTO!AM6</f>
        <v>0</v>
      </c>
      <c r="AN6" s="76">
        <f>PROCESAMIENTO!AN6</f>
        <v>1</v>
      </c>
      <c r="AO6" s="76">
        <f>PROCESAMIENTO!AO6</f>
        <v>1</v>
      </c>
      <c r="AP6" s="76">
        <f>PROCESAMIENTO!AP6</f>
        <v>1</v>
      </c>
      <c r="AQ6" s="76">
        <f>PROCESAMIENTO!AQ6</f>
        <v>0</v>
      </c>
      <c r="AR6" s="76">
        <f>PROCESAMIENTO!AR6</f>
        <v>0</v>
      </c>
      <c r="AS6" s="76">
        <f>PROCESAMIENTO!AS6</f>
        <v>0</v>
      </c>
      <c r="AT6" s="76">
        <f>PROCESAMIENTO!AT6</f>
        <v>1</v>
      </c>
      <c r="AU6" s="76">
        <f>PROCESAMIENTO!AU6</f>
        <v>1</v>
      </c>
      <c r="AV6" s="76">
        <f>PROCESAMIENTO!AV6</f>
        <v>0</v>
      </c>
      <c r="AW6" s="76">
        <f>PROCESAMIENTO!AW6</f>
        <v>0</v>
      </c>
      <c r="AX6" s="76">
        <f>PROCESAMIENTO!AX6</f>
        <v>0</v>
      </c>
      <c r="AY6" s="76">
        <f>PROCESAMIENTO!AY6</f>
        <v>1</v>
      </c>
      <c r="AZ6" s="76">
        <f>PROCESAMIENTO!AZ6</f>
        <v>0</v>
      </c>
      <c r="BA6" s="76">
        <f>PROCESAMIENTO!BA6</f>
        <v>1</v>
      </c>
      <c r="BB6" s="76">
        <f>PROCESAMIENTO!BB6</f>
        <v>0</v>
      </c>
      <c r="BC6" s="76">
        <f>PROCESAMIENTO!BC6</f>
        <v>0</v>
      </c>
      <c r="BD6" s="76">
        <f>PROCESAMIENTO!BD6</f>
        <v>1</v>
      </c>
      <c r="BE6" s="76">
        <f>PROCESAMIENTO!BE6</f>
        <v>1</v>
      </c>
      <c r="BF6" s="76">
        <f>PROCESAMIENTO!BF6</f>
        <v>1</v>
      </c>
      <c r="BG6" s="76">
        <f>PROCESAMIENTO!BG6</f>
        <v>1</v>
      </c>
      <c r="BH6" s="76">
        <f>PROCESAMIENTO!BH6</f>
        <v>1</v>
      </c>
      <c r="BI6" s="76">
        <f>PROCESAMIENTO!BI6</f>
        <v>1</v>
      </c>
      <c r="BJ6" s="76">
        <f>PROCESAMIENTO!BJ6</f>
        <v>0</v>
      </c>
      <c r="BK6" s="76">
        <f>PROCESAMIENTO!BK6</f>
        <v>1</v>
      </c>
      <c r="BL6" s="76">
        <f>PROCESAMIENTO!BL6</f>
        <v>0</v>
      </c>
      <c r="BM6" s="76">
        <f>PROCESAMIENTO!BM6</f>
        <v>0</v>
      </c>
      <c r="BN6" s="76">
        <f>PROCESAMIENTO!BN6</f>
        <v>0</v>
      </c>
      <c r="BO6" s="76">
        <f>PROCESAMIENTO!BO6</f>
        <v>1</v>
      </c>
      <c r="BP6" s="76">
        <f>PROCESAMIENTO!BP6</f>
        <v>1</v>
      </c>
      <c r="BQ6" s="76">
        <f>PROCESAMIENTO!BQ6</f>
        <v>1</v>
      </c>
      <c r="BR6" s="76">
        <f>PROCESAMIENTO!BR6</f>
        <v>1</v>
      </c>
      <c r="BS6" s="76">
        <f>PROCESAMIENTO!BS6</f>
        <v>1</v>
      </c>
      <c r="BT6" s="76">
        <f>PROCESAMIENTO!BT6</f>
        <v>0</v>
      </c>
      <c r="BU6" s="76">
        <f>PROCESAMIENTO!BU6</f>
        <v>1</v>
      </c>
      <c r="BV6" s="76">
        <f>PROCESAMIENTO!BV6</f>
        <v>0</v>
      </c>
      <c r="BW6" s="76">
        <f>PROCESAMIENTO!BW6</f>
        <v>0</v>
      </c>
      <c r="BX6" s="76">
        <f>PROCESAMIENTO!BX6</f>
        <v>0</v>
      </c>
      <c r="BY6" s="76">
        <f>PROCESAMIENTO!BY6</f>
        <v>0</v>
      </c>
      <c r="BZ6" s="76">
        <f>PROCESAMIENTO!BZ6</f>
        <v>0</v>
      </c>
      <c r="CA6" s="76">
        <f>PROCESAMIENTO!CA6</f>
        <v>1</v>
      </c>
      <c r="CB6" s="76">
        <f>PROCESAMIENTO!CB6</f>
        <v>1</v>
      </c>
      <c r="CC6" s="76">
        <f>PROCESAMIENTO!CC6</f>
        <v>0</v>
      </c>
      <c r="CD6" s="76">
        <f>PROCESAMIENTO!CD6</f>
        <v>1</v>
      </c>
      <c r="CE6" s="76">
        <f>PROCESAMIENTO!CE6</f>
        <v>0</v>
      </c>
      <c r="CF6" s="76">
        <f>PROCESAMIENTO!CF6</f>
        <v>1</v>
      </c>
      <c r="CG6" s="76">
        <f>PROCESAMIENTO!CG6</f>
        <v>0</v>
      </c>
      <c r="CH6" s="76">
        <f>PROCESAMIENTO!CH6</f>
        <v>1</v>
      </c>
      <c r="CI6" s="76">
        <f>PROCESAMIENTO!CI6</f>
        <v>0</v>
      </c>
      <c r="CJ6" s="76">
        <f>PROCESAMIENTO!CJ6</f>
        <v>0</v>
      </c>
      <c r="CK6" s="77">
        <f t="shared" si="0"/>
        <v>42</v>
      </c>
      <c r="CL6" s="103">
        <f t="shared" si="1"/>
        <v>0.52500000000000002</v>
      </c>
      <c r="CM6" s="82"/>
    </row>
    <row r="7" spans="1:91" ht="13.5" thickBot="1" x14ac:dyDescent="0.25">
      <c r="A7" s="80" t="s">
        <v>97</v>
      </c>
      <c r="B7" s="76">
        <f>PROCESAMIENTO!B7</f>
        <v>1</v>
      </c>
      <c r="C7" s="76">
        <f>PROCESAMIENTO!C7</f>
        <v>24</v>
      </c>
      <c r="D7" s="76">
        <f>PROCESAMIENTO!D7</f>
        <v>8</v>
      </c>
      <c r="E7" s="76">
        <f>PROCESAMIENTO!E7</f>
        <v>3</v>
      </c>
      <c r="F7" s="76">
        <f>PROCESAMIENTO!F7</f>
        <v>1</v>
      </c>
      <c r="G7" s="76">
        <f>PROCESAMIENTO!G7</f>
        <v>2</v>
      </c>
      <c r="H7" s="76">
        <f>PROCESAMIENTO!H7</f>
        <v>1</v>
      </c>
      <c r="I7" s="76">
        <f>PROCESAMIENTO!I7</f>
        <v>0</v>
      </c>
      <c r="J7" s="76">
        <f>PROCESAMIENTO!J7</f>
        <v>0</v>
      </c>
      <c r="K7" s="76">
        <f>PROCESAMIENTO!K7</f>
        <v>1</v>
      </c>
      <c r="L7" s="76">
        <f>PROCESAMIENTO!L7</f>
        <v>1</v>
      </c>
      <c r="M7" s="76">
        <f>PROCESAMIENTO!M7</f>
        <v>0</v>
      </c>
      <c r="N7" s="76">
        <f>PROCESAMIENTO!N7</f>
        <v>1</v>
      </c>
      <c r="O7" s="76">
        <f>PROCESAMIENTO!O7</f>
        <v>0</v>
      </c>
      <c r="P7" s="76">
        <f>PROCESAMIENTO!P7</f>
        <v>0</v>
      </c>
      <c r="Q7" s="76">
        <f>PROCESAMIENTO!Q7</f>
        <v>0</v>
      </c>
      <c r="R7" s="76">
        <f>PROCESAMIENTO!R7</f>
        <v>1</v>
      </c>
      <c r="S7" s="76">
        <f>PROCESAMIENTO!S7</f>
        <v>1</v>
      </c>
      <c r="T7" s="76">
        <f>PROCESAMIENTO!T7</f>
        <v>1</v>
      </c>
      <c r="U7" s="76">
        <f>PROCESAMIENTO!U7</f>
        <v>0</v>
      </c>
      <c r="V7" s="76">
        <f>PROCESAMIENTO!V7</f>
        <v>0</v>
      </c>
      <c r="W7" s="76">
        <f>PROCESAMIENTO!W7</f>
        <v>0</v>
      </c>
      <c r="X7" s="76">
        <f>PROCESAMIENTO!X7</f>
        <v>0</v>
      </c>
      <c r="Y7" s="76">
        <f>PROCESAMIENTO!Y7</f>
        <v>1</v>
      </c>
      <c r="Z7" s="76">
        <f>PROCESAMIENTO!Z7</f>
        <v>0</v>
      </c>
      <c r="AA7" s="76">
        <f>PROCESAMIENTO!AA7</f>
        <v>1</v>
      </c>
      <c r="AB7" s="76">
        <f>PROCESAMIENTO!AB7</f>
        <v>1</v>
      </c>
      <c r="AC7" s="76">
        <f>PROCESAMIENTO!AC7</f>
        <v>1</v>
      </c>
      <c r="AD7" s="76">
        <f>PROCESAMIENTO!AD7</f>
        <v>0</v>
      </c>
      <c r="AE7" s="76">
        <f>PROCESAMIENTO!AE7</f>
        <v>0</v>
      </c>
      <c r="AF7" s="76">
        <f>PROCESAMIENTO!AF7</f>
        <v>0</v>
      </c>
      <c r="AG7" s="76">
        <f>PROCESAMIENTO!AG7</f>
        <v>0</v>
      </c>
      <c r="AH7" s="76">
        <f>PROCESAMIENTO!AH7</f>
        <v>0</v>
      </c>
      <c r="AI7" s="76">
        <f>PROCESAMIENTO!AI7</f>
        <v>0</v>
      </c>
      <c r="AJ7" s="76">
        <f>PROCESAMIENTO!AJ7</f>
        <v>1</v>
      </c>
      <c r="AK7" s="76">
        <f>PROCESAMIENTO!AK7</f>
        <v>1</v>
      </c>
      <c r="AL7" s="76">
        <f>PROCESAMIENTO!AL7</f>
        <v>1</v>
      </c>
      <c r="AM7" s="76">
        <f>PROCESAMIENTO!AM7</f>
        <v>0</v>
      </c>
      <c r="AN7" s="76">
        <f>PROCESAMIENTO!AN7</f>
        <v>0</v>
      </c>
      <c r="AO7" s="76">
        <f>PROCESAMIENTO!AO7</f>
        <v>1</v>
      </c>
      <c r="AP7" s="76">
        <f>PROCESAMIENTO!AP7</f>
        <v>0</v>
      </c>
      <c r="AQ7" s="76">
        <f>PROCESAMIENTO!AQ7</f>
        <v>1</v>
      </c>
      <c r="AR7" s="76">
        <f>PROCESAMIENTO!AR7</f>
        <v>1</v>
      </c>
      <c r="AS7" s="76">
        <f>PROCESAMIENTO!AS7</f>
        <v>0</v>
      </c>
      <c r="AT7" s="76">
        <f>PROCESAMIENTO!AT7</f>
        <v>0</v>
      </c>
      <c r="AU7" s="76">
        <f>PROCESAMIENTO!AU7</f>
        <v>0</v>
      </c>
      <c r="AV7" s="76">
        <f>PROCESAMIENTO!AV7</f>
        <v>1</v>
      </c>
      <c r="AW7" s="76">
        <f>PROCESAMIENTO!AW7</f>
        <v>0</v>
      </c>
      <c r="AX7" s="76">
        <f>PROCESAMIENTO!AX7</f>
        <v>0</v>
      </c>
      <c r="AY7" s="76">
        <f>PROCESAMIENTO!AY7</f>
        <v>0</v>
      </c>
      <c r="AZ7" s="76">
        <f>PROCESAMIENTO!AZ7</f>
        <v>1</v>
      </c>
      <c r="BA7" s="76">
        <f>PROCESAMIENTO!BA7</f>
        <v>0</v>
      </c>
      <c r="BB7" s="76">
        <f>PROCESAMIENTO!BB7</f>
        <v>1</v>
      </c>
      <c r="BC7" s="76">
        <f>PROCESAMIENTO!BC7</f>
        <v>0</v>
      </c>
      <c r="BD7" s="76">
        <f>PROCESAMIENTO!BD7</f>
        <v>0</v>
      </c>
      <c r="BE7" s="76">
        <f>PROCESAMIENTO!BE7</f>
        <v>1</v>
      </c>
      <c r="BF7" s="76">
        <f>PROCESAMIENTO!BF7</f>
        <v>0</v>
      </c>
      <c r="BG7" s="76">
        <f>PROCESAMIENTO!BG7</f>
        <v>0</v>
      </c>
      <c r="BH7" s="76">
        <f>PROCESAMIENTO!BH7</f>
        <v>0</v>
      </c>
      <c r="BI7" s="76">
        <f>PROCESAMIENTO!BI7</f>
        <v>1</v>
      </c>
      <c r="BJ7" s="76">
        <f>PROCESAMIENTO!BJ7</f>
        <v>0</v>
      </c>
      <c r="BK7" s="76">
        <f>PROCESAMIENTO!BK7</f>
        <v>0</v>
      </c>
      <c r="BL7" s="76">
        <f>PROCESAMIENTO!BL7</f>
        <v>1</v>
      </c>
      <c r="BM7" s="76">
        <f>PROCESAMIENTO!BM7</f>
        <v>0</v>
      </c>
      <c r="BN7" s="76">
        <f>PROCESAMIENTO!BN7</f>
        <v>1</v>
      </c>
      <c r="BO7" s="76">
        <f>PROCESAMIENTO!BO7</f>
        <v>0</v>
      </c>
      <c r="BP7" s="76">
        <f>PROCESAMIENTO!BP7</f>
        <v>0</v>
      </c>
      <c r="BQ7" s="76">
        <f>PROCESAMIENTO!BQ7</f>
        <v>0</v>
      </c>
      <c r="BR7" s="76">
        <f>PROCESAMIENTO!BR7</f>
        <v>0</v>
      </c>
      <c r="BS7" s="76">
        <f>PROCESAMIENTO!BS7</f>
        <v>0</v>
      </c>
      <c r="BT7" s="76">
        <f>PROCESAMIENTO!BT7</f>
        <v>1</v>
      </c>
      <c r="BU7" s="76">
        <f>PROCESAMIENTO!BU7</f>
        <v>1</v>
      </c>
      <c r="BV7" s="76">
        <f>PROCESAMIENTO!BV7</f>
        <v>0</v>
      </c>
      <c r="BW7" s="76">
        <f>PROCESAMIENTO!BW7</f>
        <v>1</v>
      </c>
      <c r="BX7" s="76">
        <f>PROCESAMIENTO!BX7</f>
        <v>0</v>
      </c>
      <c r="BY7" s="76">
        <f>PROCESAMIENTO!BY7</f>
        <v>0</v>
      </c>
      <c r="BZ7" s="76">
        <f>PROCESAMIENTO!BZ7</f>
        <v>1</v>
      </c>
      <c r="CA7" s="76">
        <f>PROCESAMIENTO!CA7</f>
        <v>0</v>
      </c>
      <c r="CB7" s="76">
        <f>PROCESAMIENTO!CB7</f>
        <v>1</v>
      </c>
      <c r="CC7" s="76">
        <f>PROCESAMIENTO!CC7</f>
        <v>1</v>
      </c>
      <c r="CD7" s="76">
        <f>PROCESAMIENTO!CD7</f>
        <v>0</v>
      </c>
      <c r="CE7" s="76">
        <f>PROCESAMIENTO!CE7</f>
        <v>1</v>
      </c>
      <c r="CF7" s="76">
        <f>PROCESAMIENTO!CF7</f>
        <v>0</v>
      </c>
      <c r="CG7" s="76">
        <f>PROCESAMIENTO!CG7</f>
        <v>0</v>
      </c>
      <c r="CH7" s="76">
        <f>PROCESAMIENTO!CH7</f>
        <v>1</v>
      </c>
      <c r="CI7" s="76">
        <f>PROCESAMIENTO!CI7</f>
        <v>1</v>
      </c>
      <c r="CJ7" s="76">
        <f>PROCESAMIENTO!CJ7</f>
        <v>1</v>
      </c>
      <c r="CK7" s="77">
        <f t="shared" si="0"/>
        <v>33</v>
      </c>
      <c r="CL7" s="103">
        <f t="shared" si="1"/>
        <v>0.41249999999999998</v>
      </c>
      <c r="CM7" s="82"/>
    </row>
    <row r="8" spans="1:91" ht="13.5" thickBot="1" x14ac:dyDescent="0.25">
      <c r="A8" s="80" t="s">
        <v>98</v>
      </c>
      <c r="B8" s="76">
        <f>PROCESAMIENTO!B8</f>
        <v>1</v>
      </c>
      <c r="C8" s="76">
        <f>PROCESAMIENTO!C8</f>
        <v>56</v>
      </c>
      <c r="D8" s="76">
        <f>PROCESAMIENTO!D8</f>
        <v>5</v>
      </c>
      <c r="E8" s="76">
        <f>PROCESAMIENTO!E8</f>
        <v>3</v>
      </c>
      <c r="F8" s="76">
        <f>PROCESAMIENTO!F8</f>
        <v>1</v>
      </c>
      <c r="G8" s="76">
        <f>PROCESAMIENTO!G8</f>
        <v>2</v>
      </c>
      <c r="H8" s="76">
        <f>PROCESAMIENTO!H8</f>
        <v>1</v>
      </c>
      <c r="I8" s="76">
        <f>PROCESAMIENTO!I8</f>
        <v>1</v>
      </c>
      <c r="J8" s="76">
        <f>PROCESAMIENTO!J8</f>
        <v>1</v>
      </c>
      <c r="K8" s="76">
        <f>PROCESAMIENTO!K8</f>
        <v>1</v>
      </c>
      <c r="L8" s="76">
        <f>PROCESAMIENTO!L8</f>
        <v>0</v>
      </c>
      <c r="M8" s="76">
        <f>PROCESAMIENTO!M8</f>
        <v>1</v>
      </c>
      <c r="N8" s="76">
        <f>PROCESAMIENTO!N8</f>
        <v>1</v>
      </c>
      <c r="O8" s="76">
        <f>PROCESAMIENTO!O8</f>
        <v>1</v>
      </c>
      <c r="P8" s="76">
        <f>PROCESAMIENTO!P8</f>
        <v>1</v>
      </c>
      <c r="Q8" s="76">
        <f>PROCESAMIENTO!Q8</f>
        <v>1</v>
      </c>
      <c r="R8" s="76">
        <f>PROCESAMIENTO!R8</f>
        <v>1</v>
      </c>
      <c r="S8" s="76">
        <f>PROCESAMIENTO!S8</f>
        <v>1</v>
      </c>
      <c r="T8" s="76">
        <f>PROCESAMIENTO!T8</f>
        <v>0</v>
      </c>
      <c r="U8" s="76">
        <f>PROCESAMIENTO!U8</f>
        <v>1</v>
      </c>
      <c r="V8" s="76">
        <f>PROCESAMIENTO!V8</f>
        <v>1</v>
      </c>
      <c r="W8" s="76">
        <f>PROCESAMIENTO!W8</f>
        <v>1</v>
      </c>
      <c r="X8" s="76">
        <f>PROCESAMIENTO!X8</f>
        <v>1</v>
      </c>
      <c r="Y8" s="76">
        <f>PROCESAMIENTO!Y8</f>
        <v>1</v>
      </c>
      <c r="Z8" s="76">
        <f>PROCESAMIENTO!Z8</f>
        <v>1</v>
      </c>
      <c r="AA8" s="76">
        <f>PROCESAMIENTO!AA8</f>
        <v>1</v>
      </c>
      <c r="AB8" s="76">
        <f>PROCESAMIENTO!AB8</f>
        <v>1</v>
      </c>
      <c r="AC8" s="76">
        <f>PROCESAMIENTO!AC8</f>
        <v>1</v>
      </c>
      <c r="AD8" s="76">
        <f>PROCESAMIENTO!AD8</f>
        <v>0</v>
      </c>
      <c r="AE8" s="76">
        <f>PROCESAMIENTO!AE8</f>
        <v>0</v>
      </c>
      <c r="AF8" s="76">
        <f>PROCESAMIENTO!AF8</f>
        <v>1</v>
      </c>
      <c r="AG8" s="76">
        <f>PROCESAMIENTO!AG8</f>
        <v>0</v>
      </c>
      <c r="AH8" s="76">
        <f>PROCESAMIENTO!AH8</f>
        <v>1</v>
      </c>
      <c r="AI8" s="76">
        <f>PROCESAMIENTO!AI8</f>
        <v>1</v>
      </c>
      <c r="AJ8" s="76">
        <f>PROCESAMIENTO!AJ8</f>
        <v>1</v>
      </c>
      <c r="AK8" s="76">
        <f>PROCESAMIENTO!AK8</f>
        <v>1</v>
      </c>
      <c r="AL8" s="76">
        <f>PROCESAMIENTO!AL8</f>
        <v>0</v>
      </c>
      <c r="AM8" s="76">
        <f>PROCESAMIENTO!AM8</f>
        <v>1</v>
      </c>
      <c r="AN8" s="76">
        <f>PROCESAMIENTO!AN8</f>
        <v>0</v>
      </c>
      <c r="AO8" s="76">
        <f>PROCESAMIENTO!AO8</f>
        <v>0</v>
      </c>
      <c r="AP8" s="76">
        <f>PROCESAMIENTO!AP8</f>
        <v>1</v>
      </c>
      <c r="AQ8" s="76">
        <f>PROCESAMIENTO!AQ8</f>
        <v>0</v>
      </c>
      <c r="AR8" s="76">
        <f>PROCESAMIENTO!AR8</f>
        <v>0</v>
      </c>
      <c r="AS8" s="76">
        <f>PROCESAMIENTO!AS8</f>
        <v>0</v>
      </c>
      <c r="AT8" s="76">
        <f>PROCESAMIENTO!AT8</f>
        <v>1</v>
      </c>
      <c r="AU8" s="76">
        <f>PROCESAMIENTO!AU8</f>
        <v>1</v>
      </c>
      <c r="AV8" s="76">
        <f>PROCESAMIENTO!AV8</f>
        <v>1</v>
      </c>
      <c r="AW8" s="76">
        <f>PROCESAMIENTO!AW8</f>
        <v>1</v>
      </c>
      <c r="AX8" s="76">
        <f>PROCESAMIENTO!AX8</f>
        <v>1</v>
      </c>
      <c r="AY8" s="76">
        <f>PROCESAMIENTO!AY8</f>
        <v>1</v>
      </c>
      <c r="AZ8" s="76">
        <f>PROCESAMIENTO!AZ8</f>
        <v>0</v>
      </c>
      <c r="BA8" s="76">
        <f>PROCESAMIENTO!BA8</f>
        <v>1</v>
      </c>
      <c r="BB8" s="76">
        <f>PROCESAMIENTO!BB8</f>
        <v>1</v>
      </c>
      <c r="BC8" s="76">
        <f>PROCESAMIENTO!BC8</f>
        <v>1</v>
      </c>
      <c r="BD8" s="76">
        <f>PROCESAMIENTO!BD8</f>
        <v>1</v>
      </c>
      <c r="BE8" s="76">
        <f>PROCESAMIENTO!BE8</f>
        <v>1</v>
      </c>
      <c r="BF8" s="76">
        <f>PROCESAMIENTO!BF8</f>
        <v>1</v>
      </c>
      <c r="BG8" s="76">
        <f>PROCESAMIENTO!BG8</f>
        <v>1</v>
      </c>
      <c r="BH8" s="76">
        <f>PROCESAMIENTO!BH8</f>
        <v>1</v>
      </c>
      <c r="BI8" s="76">
        <f>PROCESAMIENTO!BI8</f>
        <v>0</v>
      </c>
      <c r="BJ8" s="76">
        <f>PROCESAMIENTO!BJ8</f>
        <v>1</v>
      </c>
      <c r="BK8" s="76">
        <f>PROCESAMIENTO!BK8</f>
        <v>1</v>
      </c>
      <c r="BL8" s="76">
        <f>PROCESAMIENTO!BL8</f>
        <v>0</v>
      </c>
      <c r="BM8" s="76">
        <f>PROCESAMIENTO!BM8</f>
        <v>0</v>
      </c>
      <c r="BN8" s="76">
        <f>PROCESAMIENTO!BN8</f>
        <v>1</v>
      </c>
      <c r="BO8" s="76">
        <f>PROCESAMIENTO!BO8</f>
        <v>1</v>
      </c>
      <c r="BP8" s="76">
        <f>PROCESAMIENTO!BP8</f>
        <v>1</v>
      </c>
      <c r="BQ8" s="76">
        <f>PROCESAMIENTO!BQ8</f>
        <v>1</v>
      </c>
      <c r="BR8" s="76">
        <f>PROCESAMIENTO!BR8</f>
        <v>1</v>
      </c>
      <c r="BS8" s="76">
        <f>PROCESAMIENTO!BS8</f>
        <v>1</v>
      </c>
      <c r="BT8" s="76">
        <f>PROCESAMIENTO!BT8</f>
        <v>1</v>
      </c>
      <c r="BU8" s="76">
        <f>PROCESAMIENTO!BU8</f>
        <v>1</v>
      </c>
      <c r="BV8" s="76">
        <f>PROCESAMIENTO!BV8</f>
        <v>0</v>
      </c>
      <c r="BW8" s="76">
        <f>PROCESAMIENTO!BW8</f>
        <v>0</v>
      </c>
      <c r="BX8" s="76">
        <f>PROCESAMIENTO!BX8</f>
        <v>0</v>
      </c>
      <c r="BY8" s="76">
        <f>PROCESAMIENTO!BY8</f>
        <v>0</v>
      </c>
      <c r="BZ8" s="76">
        <f>PROCESAMIENTO!BZ8</f>
        <v>1</v>
      </c>
      <c r="CA8" s="76">
        <f>PROCESAMIENTO!CA8</f>
        <v>0</v>
      </c>
      <c r="CB8" s="76">
        <f>PROCESAMIENTO!CB8</f>
        <v>1</v>
      </c>
      <c r="CC8" s="76">
        <f>PROCESAMIENTO!CC8</f>
        <v>1</v>
      </c>
      <c r="CD8" s="76">
        <f>PROCESAMIENTO!CD8</f>
        <v>1</v>
      </c>
      <c r="CE8" s="76">
        <f>PROCESAMIENTO!CE8</f>
        <v>1</v>
      </c>
      <c r="CF8" s="76">
        <f>PROCESAMIENTO!CF8</f>
        <v>1</v>
      </c>
      <c r="CG8" s="76">
        <f>PROCESAMIENTO!CG8</f>
        <v>1</v>
      </c>
      <c r="CH8" s="76">
        <f>PROCESAMIENTO!CH8</f>
        <v>1</v>
      </c>
      <c r="CI8" s="76">
        <f>PROCESAMIENTO!CI8</f>
        <v>1</v>
      </c>
      <c r="CJ8" s="76">
        <f>PROCESAMIENTO!CJ8</f>
        <v>1</v>
      </c>
      <c r="CK8" s="77">
        <f t="shared" si="0"/>
        <v>60</v>
      </c>
      <c r="CL8" s="103">
        <f t="shared" si="1"/>
        <v>0.75</v>
      </c>
      <c r="CM8" s="82"/>
    </row>
    <row r="9" spans="1:91" ht="13.5" thickBot="1" x14ac:dyDescent="0.25">
      <c r="A9" s="80" t="s">
        <v>99</v>
      </c>
      <c r="B9" s="76">
        <f>PROCESAMIENTO!B9</f>
        <v>2</v>
      </c>
      <c r="C9" s="76">
        <f>PROCESAMIENTO!C9</f>
        <v>34</v>
      </c>
      <c r="D9" s="76">
        <f>PROCESAMIENTO!D9</f>
        <v>8</v>
      </c>
      <c r="E9" s="76">
        <f>PROCESAMIENTO!E9</f>
        <v>1</v>
      </c>
      <c r="F9" s="76">
        <f>PROCESAMIENTO!F9</f>
        <v>2</v>
      </c>
      <c r="G9" s="76">
        <f>PROCESAMIENTO!G9</f>
        <v>2</v>
      </c>
      <c r="H9" s="76">
        <f>PROCESAMIENTO!H9</f>
        <v>2</v>
      </c>
      <c r="I9" s="76">
        <f>PROCESAMIENTO!I9</f>
        <v>1</v>
      </c>
      <c r="J9" s="76">
        <f>PROCESAMIENTO!J9</f>
        <v>1</v>
      </c>
      <c r="K9" s="76">
        <f>PROCESAMIENTO!K9</f>
        <v>1</v>
      </c>
      <c r="L9" s="76">
        <f>PROCESAMIENTO!L9</f>
        <v>1</v>
      </c>
      <c r="M9" s="76">
        <f>PROCESAMIENTO!M9</f>
        <v>1</v>
      </c>
      <c r="N9" s="76">
        <f>PROCESAMIENTO!N9</f>
        <v>0</v>
      </c>
      <c r="O9" s="76">
        <f>PROCESAMIENTO!O9</f>
        <v>0</v>
      </c>
      <c r="P9" s="76">
        <f>PROCESAMIENTO!P9</f>
        <v>1</v>
      </c>
      <c r="Q9" s="76">
        <f>PROCESAMIENTO!Q9</f>
        <v>1</v>
      </c>
      <c r="R9" s="76">
        <f>PROCESAMIENTO!R9</f>
        <v>1</v>
      </c>
      <c r="S9" s="76">
        <f>PROCESAMIENTO!S9</f>
        <v>1</v>
      </c>
      <c r="T9" s="76">
        <f>PROCESAMIENTO!T9</f>
        <v>1</v>
      </c>
      <c r="U9" s="76">
        <f>PROCESAMIENTO!U9</f>
        <v>1</v>
      </c>
      <c r="V9" s="76">
        <f>PROCESAMIENTO!V9</f>
        <v>1</v>
      </c>
      <c r="W9" s="76">
        <f>PROCESAMIENTO!W9</f>
        <v>1</v>
      </c>
      <c r="X9" s="76">
        <f>PROCESAMIENTO!X9</f>
        <v>1</v>
      </c>
      <c r="Y9" s="76">
        <f>PROCESAMIENTO!Y9</f>
        <v>1</v>
      </c>
      <c r="Z9" s="76">
        <f>PROCESAMIENTO!Z9</f>
        <v>1</v>
      </c>
      <c r="AA9" s="76">
        <f>PROCESAMIENTO!AA9</f>
        <v>1</v>
      </c>
      <c r="AB9" s="76">
        <f>PROCESAMIENTO!AB9</f>
        <v>1</v>
      </c>
      <c r="AC9" s="76">
        <f>PROCESAMIENTO!AC9</f>
        <v>1</v>
      </c>
      <c r="AD9" s="76">
        <f>PROCESAMIENTO!AD9</f>
        <v>1</v>
      </c>
      <c r="AE9" s="76">
        <f>PROCESAMIENTO!AE9</f>
        <v>0</v>
      </c>
      <c r="AF9" s="76">
        <f>PROCESAMIENTO!AF9</f>
        <v>1</v>
      </c>
      <c r="AG9" s="76">
        <f>PROCESAMIENTO!AG9</f>
        <v>1</v>
      </c>
      <c r="AH9" s="76">
        <f>PROCESAMIENTO!AH9</f>
        <v>1</v>
      </c>
      <c r="AI9" s="76">
        <f>PROCESAMIENTO!AI9</f>
        <v>1</v>
      </c>
      <c r="AJ9" s="76">
        <f>PROCESAMIENTO!AJ9</f>
        <v>1</v>
      </c>
      <c r="AK9" s="76">
        <f>PROCESAMIENTO!AK9</f>
        <v>1</v>
      </c>
      <c r="AL9" s="76">
        <f>PROCESAMIENTO!AL9</f>
        <v>1</v>
      </c>
      <c r="AM9" s="76">
        <f>PROCESAMIENTO!AM9</f>
        <v>1</v>
      </c>
      <c r="AN9" s="76">
        <f>PROCESAMIENTO!AN9</f>
        <v>1</v>
      </c>
      <c r="AO9" s="76">
        <f>PROCESAMIENTO!AO9</f>
        <v>1</v>
      </c>
      <c r="AP9" s="76">
        <f>PROCESAMIENTO!AP9</f>
        <v>1</v>
      </c>
      <c r="AQ9" s="76">
        <f>PROCESAMIENTO!AQ9</f>
        <v>1</v>
      </c>
      <c r="AR9" s="76">
        <f>PROCESAMIENTO!AR9</f>
        <v>1</v>
      </c>
      <c r="AS9" s="76">
        <f>PROCESAMIENTO!AS9</f>
        <v>1</v>
      </c>
      <c r="AT9" s="76">
        <f>PROCESAMIENTO!AT9</f>
        <v>0</v>
      </c>
      <c r="AU9" s="76">
        <f>PROCESAMIENTO!AU9</f>
        <v>1</v>
      </c>
      <c r="AV9" s="76">
        <f>PROCESAMIENTO!AV9</f>
        <v>1</v>
      </c>
      <c r="AW9" s="76">
        <f>PROCESAMIENTO!AW9</f>
        <v>1</v>
      </c>
      <c r="AX9" s="76">
        <f>PROCESAMIENTO!AX9</f>
        <v>0</v>
      </c>
      <c r="AY9" s="76">
        <f>PROCESAMIENTO!AY9</f>
        <v>1</v>
      </c>
      <c r="AZ9" s="76">
        <f>PROCESAMIENTO!AZ9</f>
        <v>1</v>
      </c>
      <c r="BA9" s="76">
        <f>PROCESAMIENTO!BA9</f>
        <v>1</v>
      </c>
      <c r="BB9" s="76">
        <f>PROCESAMIENTO!BB9</f>
        <v>1</v>
      </c>
      <c r="BC9" s="76">
        <f>PROCESAMIENTO!BC9</f>
        <v>0</v>
      </c>
      <c r="BD9" s="76">
        <f>PROCESAMIENTO!BD9</f>
        <v>1</v>
      </c>
      <c r="BE9" s="76">
        <f>PROCESAMIENTO!BE9</f>
        <v>0</v>
      </c>
      <c r="BF9" s="76">
        <f>PROCESAMIENTO!BF9</f>
        <v>1</v>
      </c>
      <c r="BG9" s="76">
        <f>PROCESAMIENTO!BG9</f>
        <v>1</v>
      </c>
      <c r="BH9" s="76">
        <f>PROCESAMIENTO!BH9</f>
        <v>1</v>
      </c>
      <c r="BI9" s="76">
        <f>PROCESAMIENTO!BI9</f>
        <v>0</v>
      </c>
      <c r="BJ9" s="76">
        <f>PROCESAMIENTO!BJ9</f>
        <v>1</v>
      </c>
      <c r="BK9" s="76">
        <f>PROCESAMIENTO!BK9</f>
        <v>1</v>
      </c>
      <c r="BL9" s="76">
        <f>PROCESAMIENTO!BL9</f>
        <v>0</v>
      </c>
      <c r="BM9" s="76">
        <f>PROCESAMIENTO!BM9</f>
        <v>0</v>
      </c>
      <c r="BN9" s="76">
        <f>PROCESAMIENTO!BN9</f>
        <v>1</v>
      </c>
      <c r="BO9" s="76">
        <f>PROCESAMIENTO!BO9</f>
        <v>1</v>
      </c>
      <c r="BP9" s="76">
        <f>PROCESAMIENTO!BP9</f>
        <v>1</v>
      </c>
      <c r="BQ9" s="76">
        <f>PROCESAMIENTO!BQ9</f>
        <v>0</v>
      </c>
      <c r="BR9" s="76">
        <f>PROCESAMIENTO!BR9</f>
        <v>1</v>
      </c>
      <c r="BS9" s="76">
        <f>PROCESAMIENTO!BS9</f>
        <v>1</v>
      </c>
      <c r="BT9" s="76">
        <f>PROCESAMIENTO!BT9</f>
        <v>0</v>
      </c>
      <c r="BU9" s="76">
        <f>PROCESAMIENTO!BU9</f>
        <v>1</v>
      </c>
      <c r="BV9" s="76">
        <f>PROCESAMIENTO!BV9</f>
        <v>1</v>
      </c>
      <c r="BW9" s="76">
        <f>PROCESAMIENTO!BW9</f>
        <v>1</v>
      </c>
      <c r="BX9" s="76">
        <f>PROCESAMIENTO!BX9</f>
        <v>0</v>
      </c>
      <c r="BY9" s="76">
        <f>PROCESAMIENTO!BY9</f>
        <v>0</v>
      </c>
      <c r="BZ9" s="76">
        <f>PROCESAMIENTO!BZ9</f>
        <v>1</v>
      </c>
      <c r="CA9" s="76">
        <f>PROCESAMIENTO!CA9</f>
        <v>0</v>
      </c>
      <c r="CB9" s="76">
        <f>PROCESAMIENTO!CB9</f>
        <v>1</v>
      </c>
      <c r="CC9" s="76">
        <f>PROCESAMIENTO!CC9</f>
        <v>1</v>
      </c>
      <c r="CD9" s="76">
        <f>PROCESAMIENTO!CD9</f>
        <v>1</v>
      </c>
      <c r="CE9" s="76">
        <f>PROCESAMIENTO!CE9</f>
        <v>1</v>
      </c>
      <c r="CF9" s="76">
        <f>PROCESAMIENTO!CF9</f>
        <v>1</v>
      </c>
      <c r="CG9" s="76">
        <f>PROCESAMIENTO!CG9</f>
        <v>1</v>
      </c>
      <c r="CH9" s="76">
        <f>PROCESAMIENTO!CH9</f>
        <v>1</v>
      </c>
      <c r="CI9" s="76">
        <f>PROCESAMIENTO!CI9</f>
        <v>1</v>
      </c>
      <c r="CJ9" s="76">
        <f>PROCESAMIENTO!CJ9</f>
        <v>1</v>
      </c>
      <c r="CK9" s="77">
        <f t="shared" si="0"/>
        <v>65</v>
      </c>
      <c r="CL9" s="103">
        <f t="shared" si="1"/>
        <v>0.8125</v>
      </c>
      <c r="CM9" s="82"/>
    </row>
    <row r="10" spans="1:91" ht="13.5" thickBot="1" x14ac:dyDescent="0.25">
      <c r="A10" s="80" t="s">
        <v>100</v>
      </c>
      <c r="B10" s="76">
        <f>PROCESAMIENTO!B10</f>
        <v>1</v>
      </c>
      <c r="C10" s="76">
        <f>PROCESAMIENTO!C10</f>
        <v>34</v>
      </c>
      <c r="D10" s="76">
        <f>PROCESAMIENTO!D10</f>
        <v>8</v>
      </c>
      <c r="E10" s="76">
        <f>PROCESAMIENTO!E10</f>
        <v>1</v>
      </c>
      <c r="F10" s="76">
        <f>PROCESAMIENTO!F10</f>
        <v>2</v>
      </c>
      <c r="G10" s="76">
        <f>PROCESAMIENTO!G10</f>
        <v>1</v>
      </c>
      <c r="H10" s="76">
        <f>PROCESAMIENTO!H10</f>
        <v>2</v>
      </c>
      <c r="I10" s="76">
        <f>PROCESAMIENTO!I10</f>
        <v>1</v>
      </c>
      <c r="J10" s="76">
        <f>PROCESAMIENTO!J10</f>
        <v>1</v>
      </c>
      <c r="K10" s="76">
        <f>PROCESAMIENTO!K10</f>
        <v>1</v>
      </c>
      <c r="L10" s="76">
        <f>PROCESAMIENTO!L10</f>
        <v>1</v>
      </c>
      <c r="M10" s="76">
        <f>PROCESAMIENTO!M10</f>
        <v>1</v>
      </c>
      <c r="N10" s="76">
        <f>PROCESAMIENTO!N10</f>
        <v>1</v>
      </c>
      <c r="O10" s="76">
        <f>PROCESAMIENTO!O10</f>
        <v>1</v>
      </c>
      <c r="P10" s="76">
        <f>PROCESAMIENTO!P10</f>
        <v>1</v>
      </c>
      <c r="Q10" s="76">
        <f>PROCESAMIENTO!Q10</f>
        <v>0</v>
      </c>
      <c r="R10" s="76">
        <f>PROCESAMIENTO!R10</f>
        <v>1</v>
      </c>
      <c r="S10" s="76">
        <f>PROCESAMIENTO!S10</f>
        <v>0</v>
      </c>
      <c r="T10" s="76">
        <f>PROCESAMIENTO!T10</f>
        <v>1</v>
      </c>
      <c r="U10" s="76">
        <f>PROCESAMIENTO!U10</f>
        <v>1</v>
      </c>
      <c r="V10" s="76">
        <f>PROCESAMIENTO!V10</f>
        <v>1</v>
      </c>
      <c r="W10" s="76">
        <f>PROCESAMIENTO!W10</f>
        <v>1</v>
      </c>
      <c r="X10" s="76">
        <f>PROCESAMIENTO!X10</f>
        <v>1</v>
      </c>
      <c r="Y10" s="76">
        <f>PROCESAMIENTO!Y10</f>
        <v>1</v>
      </c>
      <c r="Z10" s="76">
        <f>PROCESAMIENTO!Z10</f>
        <v>1</v>
      </c>
      <c r="AA10" s="76">
        <f>PROCESAMIENTO!AA10</f>
        <v>1</v>
      </c>
      <c r="AB10" s="76">
        <f>PROCESAMIENTO!AB10</f>
        <v>1</v>
      </c>
      <c r="AC10" s="76">
        <f>PROCESAMIENTO!AC10</f>
        <v>1</v>
      </c>
      <c r="AD10" s="76">
        <f>PROCESAMIENTO!AD10</f>
        <v>1</v>
      </c>
      <c r="AE10" s="76">
        <f>PROCESAMIENTO!AE10</f>
        <v>1</v>
      </c>
      <c r="AF10" s="76">
        <f>PROCESAMIENTO!AF10</f>
        <v>1</v>
      </c>
      <c r="AG10" s="76">
        <f>PROCESAMIENTO!AG10</f>
        <v>0</v>
      </c>
      <c r="AH10" s="76">
        <f>PROCESAMIENTO!AH10</f>
        <v>1</v>
      </c>
      <c r="AI10" s="76">
        <f>PROCESAMIENTO!AI10</f>
        <v>1</v>
      </c>
      <c r="AJ10" s="76">
        <f>PROCESAMIENTO!AJ10</f>
        <v>1</v>
      </c>
      <c r="AK10" s="76">
        <f>PROCESAMIENTO!AK10</f>
        <v>1</v>
      </c>
      <c r="AL10" s="76">
        <f>PROCESAMIENTO!AL10</f>
        <v>1</v>
      </c>
      <c r="AM10" s="76">
        <f>PROCESAMIENTO!AM10</f>
        <v>1</v>
      </c>
      <c r="AN10" s="76">
        <f>PROCESAMIENTO!AN10</f>
        <v>1</v>
      </c>
      <c r="AO10" s="76">
        <f>PROCESAMIENTO!AO10</f>
        <v>1</v>
      </c>
      <c r="AP10" s="76">
        <f>PROCESAMIENTO!AP10</f>
        <v>0</v>
      </c>
      <c r="AQ10" s="76">
        <f>PROCESAMIENTO!AQ10</f>
        <v>1</v>
      </c>
      <c r="AR10" s="76">
        <f>PROCESAMIENTO!AR10</f>
        <v>1</v>
      </c>
      <c r="AS10" s="76">
        <f>PROCESAMIENTO!AS10</f>
        <v>1</v>
      </c>
      <c r="AT10" s="76">
        <f>PROCESAMIENTO!AT10</f>
        <v>1</v>
      </c>
      <c r="AU10" s="76">
        <f>PROCESAMIENTO!AU10</f>
        <v>1</v>
      </c>
      <c r="AV10" s="76">
        <f>PROCESAMIENTO!AV10</f>
        <v>1</v>
      </c>
      <c r="AW10" s="76">
        <f>PROCESAMIENTO!AW10</f>
        <v>1</v>
      </c>
      <c r="AX10" s="76">
        <f>PROCESAMIENTO!AX10</f>
        <v>0</v>
      </c>
      <c r="AY10" s="76">
        <f>PROCESAMIENTO!AY10</f>
        <v>1</v>
      </c>
      <c r="AZ10" s="76">
        <f>PROCESAMIENTO!AZ10</f>
        <v>1</v>
      </c>
      <c r="BA10" s="76">
        <f>PROCESAMIENTO!BA10</f>
        <v>1</v>
      </c>
      <c r="BB10" s="76">
        <f>PROCESAMIENTO!BB10</f>
        <v>1</v>
      </c>
      <c r="BC10" s="76">
        <f>PROCESAMIENTO!BC10</f>
        <v>1</v>
      </c>
      <c r="BD10" s="76">
        <f>PROCESAMIENTO!BD10</f>
        <v>1</v>
      </c>
      <c r="BE10" s="76">
        <f>PROCESAMIENTO!BE10</f>
        <v>1</v>
      </c>
      <c r="BF10" s="76">
        <f>PROCESAMIENTO!BF10</f>
        <v>1</v>
      </c>
      <c r="BG10" s="76">
        <f>PROCESAMIENTO!BG10</f>
        <v>1</v>
      </c>
      <c r="BH10" s="76">
        <f>PROCESAMIENTO!BH10</f>
        <v>1</v>
      </c>
      <c r="BI10" s="76">
        <f>PROCESAMIENTO!BI10</f>
        <v>1</v>
      </c>
      <c r="BJ10" s="76">
        <f>PROCESAMIENTO!BJ10</f>
        <v>1</v>
      </c>
      <c r="BK10" s="76">
        <f>PROCESAMIENTO!BK10</f>
        <v>1</v>
      </c>
      <c r="BL10" s="76">
        <f>PROCESAMIENTO!BL10</f>
        <v>0</v>
      </c>
      <c r="BM10" s="76">
        <f>PROCESAMIENTO!BM10</f>
        <v>0</v>
      </c>
      <c r="BN10" s="76">
        <f>PROCESAMIENTO!BN10</f>
        <v>1</v>
      </c>
      <c r="BO10" s="76">
        <f>PROCESAMIENTO!BO10</f>
        <v>1</v>
      </c>
      <c r="BP10" s="76">
        <f>PROCESAMIENTO!BP10</f>
        <v>1</v>
      </c>
      <c r="BQ10" s="76">
        <f>PROCESAMIENTO!BQ10</f>
        <v>0</v>
      </c>
      <c r="BR10" s="76">
        <f>PROCESAMIENTO!BR10</f>
        <v>1</v>
      </c>
      <c r="BS10" s="76">
        <f>PROCESAMIENTO!BS10</f>
        <v>1</v>
      </c>
      <c r="BT10" s="76">
        <f>PROCESAMIENTO!BT10</f>
        <v>1</v>
      </c>
      <c r="BU10" s="76">
        <f>PROCESAMIENTO!BU10</f>
        <v>1</v>
      </c>
      <c r="BV10" s="76">
        <f>PROCESAMIENTO!BV10</f>
        <v>1</v>
      </c>
      <c r="BW10" s="76">
        <f>PROCESAMIENTO!BW10</f>
        <v>1</v>
      </c>
      <c r="BX10" s="76">
        <f>PROCESAMIENTO!BX10</f>
        <v>1</v>
      </c>
      <c r="BY10" s="76">
        <f>PROCESAMIENTO!BY10</f>
        <v>1</v>
      </c>
      <c r="BZ10" s="76">
        <f>PROCESAMIENTO!BZ10</f>
        <v>1</v>
      </c>
      <c r="CA10" s="76">
        <f>PROCESAMIENTO!CA10</f>
        <v>1</v>
      </c>
      <c r="CB10" s="76">
        <f>PROCESAMIENTO!CB10</f>
        <v>1</v>
      </c>
      <c r="CC10" s="76">
        <f>PROCESAMIENTO!CC10</f>
        <v>1</v>
      </c>
      <c r="CD10" s="76">
        <f>PROCESAMIENTO!CD10</f>
        <v>1</v>
      </c>
      <c r="CE10" s="76">
        <f>PROCESAMIENTO!CE10</f>
        <v>1</v>
      </c>
      <c r="CF10" s="76">
        <f>PROCESAMIENTO!CF10</f>
        <v>1</v>
      </c>
      <c r="CG10" s="76">
        <f>PROCESAMIENTO!CG10</f>
        <v>1</v>
      </c>
      <c r="CH10" s="76">
        <f>PROCESAMIENTO!CH10</f>
        <v>1</v>
      </c>
      <c r="CI10" s="76">
        <f>PROCESAMIENTO!CI10</f>
        <v>1</v>
      </c>
      <c r="CJ10" s="76">
        <f>PROCESAMIENTO!CJ10</f>
        <v>1</v>
      </c>
      <c r="CK10" s="77">
        <f t="shared" si="0"/>
        <v>72</v>
      </c>
      <c r="CL10" s="103">
        <f t="shared" si="1"/>
        <v>0.9</v>
      </c>
      <c r="CM10" s="82"/>
    </row>
    <row r="11" spans="1:91" ht="13.5" thickBot="1" x14ac:dyDescent="0.25">
      <c r="A11" s="80" t="s">
        <v>101</v>
      </c>
      <c r="B11" s="76">
        <f>PROCESAMIENTO!B11</f>
        <v>2</v>
      </c>
      <c r="C11" s="76">
        <f>PROCESAMIENTO!C11</f>
        <v>23</v>
      </c>
      <c r="D11" s="76">
        <f>PROCESAMIENTO!D11</f>
        <v>6</v>
      </c>
      <c r="E11" s="76">
        <f>PROCESAMIENTO!E11</f>
        <v>1</v>
      </c>
      <c r="F11" s="76">
        <f>PROCESAMIENTO!F11</f>
        <v>2</v>
      </c>
      <c r="G11" s="76">
        <f>PROCESAMIENTO!G11</f>
        <v>2</v>
      </c>
      <c r="H11" s="76">
        <f>PROCESAMIENTO!H11</f>
        <v>2</v>
      </c>
      <c r="I11" s="76">
        <f>PROCESAMIENTO!I11</f>
        <v>1</v>
      </c>
      <c r="J11" s="76">
        <f>PROCESAMIENTO!J11</f>
        <v>1</v>
      </c>
      <c r="K11" s="76">
        <f>PROCESAMIENTO!K11</f>
        <v>1</v>
      </c>
      <c r="L11" s="76">
        <f>PROCESAMIENTO!L11</f>
        <v>1</v>
      </c>
      <c r="M11" s="76">
        <f>PROCESAMIENTO!M11</f>
        <v>0</v>
      </c>
      <c r="N11" s="76">
        <f>PROCESAMIENTO!N11</f>
        <v>0</v>
      </c>
      <c r="O11" s="76">
        <f>PROCESAMIENTO!O11</f>
        <v>1</v>
      </c>
      <c r="P11" s="76">
        <f>PROCESAMIENTO!P11</f>
        <v>0</v>
      </c>
      <c r="Q11" s="76">
        <f>PROCESAMIENTO!Q11</f>
        <v>0</v>
      </c>
      <c r="R11" s="76">
        <f>PROCESAMIENTO!R11</f>
        <v>1</v>
      </c>
      <c r="S11" s="76">
        <f>PROCESAMIENTO!S11</f>
        <v>1</v>
      </c>
      <c r="T11" s="76">
        <f>PROCESAMIENTO!T11</f>
        <v>0</v>
      </c>
      <c r="U11" s="76">
        <f>PROCESAMIENTO!U11</f>
        <v>1</v>
      </c>
      <c r="V11" s="76">
        <f>PROCESAMIENTO!V11</f>
        <v>0</v>
      </c>
      <c r="W11" s="76">
        <f>PROCESAMIENTO!W11</f>
        <v>0</v>
      </c>
      <c r="X11" s="76">
        <f>PROCESAMIENTO!X11</f>
        <v>1</v>
      </c>
      <c r="Y11" s="76">
        <f>PROCESAMIENTO!Y11</f>
        <v>1</v>
      </c>
      <c r="Z11" s="76">
        <f>PROCESAMIENTO!Z11</f>
        <v>1</v>
      </c>
      <c r="AA11" s="76">
        <f>PROCESAMIENTO!AA11</f>
        <v>0</v>
      </c>
      <c r="AB11" s="76">
        <f>PROCESAMIENTO!AB11</f>
        <v>1</v>
      </c>
      <c r="AC11" s="76">
        <f>PROCESAMIENTO!AC11</f>
        <v>1</v>
      </c>
      <c r="AD11" s="76">
        <f>PROCESAMIENTO!AD11</f>
        <v>0</v>
      </c>
      <c r="AE11" s="76">
        <f>PROCESAMIENTO!AE11</f>
        <v>0</v>
      </c>
      <c r="AF11" s="76">
        <f>PROCESAMIENTO!AF11</f>
        <v>1</v>
      </c>
      <c r="AG11" s="76">
        <f>PROCESAMIENTO!AG11</f>
        <v>1</v>
      </c>
      <c r="AH11" s="76">
        <f>PROCESAMIENTO!AH11</f>
        <v>1</v>
      </c>
      <c r="AI11" s="76">
        <f>PROCESAMIENTO!AI11</f>
        <v>1</v>
      </c>
      <c r="AJ11" s="76">
        <f>PROCESAMIENTO!AJ11</f>
        <v>0</v>
      </c>
      <c r="AK11" s="76">
        <f>PROCESAMIENTO!AK11</f>
        <v>1</v>
      </c>
      <c r="AL11" s="76">
        <f>PROCESAMIENTO!AL11</f>
        <v>1</v>
      </c>
      <c r="AM11" s="76">
        <f>PROCESAMIENTO!AM11</f>
        <v>1</v>
      </c>
      <c r="AN11" s="76">
        <f>PROCESAMIENTO!AN11</f>
        <v>1</v>
      </c>
      <c r="AO11" s="76">
        <f>PROCESAMIENTO!AO11</f>
        <v>1</v>
      </c>
      <c r="AP11" s="76">
        <f>PROCESAMIENTO!AP11</f>
        <v>1</v>
      </c>
      <c r="AQ11" s="76">
        <f>PROCESAMIENTO!AQ11</f>
        <v>1</v>
      </c>
      <c r="AR11" s="76">
        <f>PROCESAMIENTO!AR11</f>
        <v>1</v>
      </c>
      <c r="AS11" s="76">
        <f>PROCESAMIENTO!AS11</f>
        <v>0</v>
      </c>
      <c r="AT11" s="76">
        <f>PROCESAMIENTO!AT11</f>
        <v>0</v>
      </c>
      <c r="AU11" s="76">
        <f>PROCESAMIENTO!AU11</f>
        <v>1</v>
      </c>
      <c r="AV11" s="76">
        <f>PROCESAMIENTO!AV11</f>
        <v>1</v>
      </c>
      <c r="AW11" s="76">
        <f>PROCESAMIENTO!AW11</f>
        <v>1</v>
      </c>
      <c r="AX11" s="76">
        <f>PROCESAMIENTO!AX11</f>
        <v>0</v>
      </c>
      <c r="AY11" s="76">
        <f>PROCESAMIENTO!AY11</f>
        <v>1</v>
      </c>
      <c r="AZ11" s="76">
        <f>PROCESAMIENTO!AZ11</f>
        <v>0</v>
      </c>
      <c r="BA11" s="76">
        <f>PROCESAMIENTO!BA11</f>
        <v>0</v>
      </c>
      <c r="BB11" s="76">
        <f>PROCESAMIENTO!BB11</f>
        <v>1</v>
      </c>
      <c r="BC11" s="76">
        <f>PROCESAMIENTO!BC11</f>
        <v>0</v>
      </c>
      <c r="BD11" s="76">
        <f>PROCESAMIENTO!BD11</f>
        <v>1</v>
      </c>
      <c r="BE11" s="76">
        <f>PROCESAMIENTO!BE11</f>
        <v>1</v>
      </c>
      <c r="BF11" s="76">
        <f>PROCESAMIENTO!BF11</f>
        <v>1</v>
      </c>
      <c r="BG11" s="76">
        <f>PROCESAMIENTO!BG11</f>
        <v>1</v>
      </c>
      <c r="BH11" s="76">
        <f>PROCESAMIENTO!BH11</f>
        <v>0</v>
      </c>
      <c r="BI11" s="76">
        <f>PROCESAMIENTO!BI11</f>
        <v>1</v>
      </c>
      <c r="BJ11" s="76">
        <f>PROCESAMIENTO!BJ11</f>
        <v>1</v>
      </c>
      <c r="BK11" s="76">
        <f>PROCESAMIENTO!BK11</f>
        <v>0</v>
      </c>
      <c r="BL11" s="76">
        <f>PROCESAMIENTO!BL11</f>
        <v>0</v>
      </c>
      <c r="BM11" s="76">
        <f>PROCESAMIENTO!BM11</f>
        <v>0</v>
      </c>
      <c r="BN11" s="76">
        <f>PROCESAMIENTO!BN11</f>
        <v>0</v>
      </c>
      <c r="BO11" s="76">
        <f>PROCESAMIENTO!BO11</f>
        <v>1</v>
      </c>
      <c r="BP11" s="76">
        <f>PROCESAMIENTO!BP11</f>
        <v>1</v>
      </c>
      <c r="BQ11" s="76">
        <f>PROCESAMIENTO!BQ11</f>
        <v>1</v>
      </c>
      <c r="BR11" s="76">
        <f>PROCESAMIENTO!BR11</f>
        <v>1</v>
      </c>
      <c r="BS11" s="76">
        <f>PROCESAMIENTO!BS11</f>
        <v>1</v>
      </c>
      <c r="BT11" s="76">
        <f>PROCESAMIENTO!BT11</f>
        <v>0</v>
      </c>
      <c r="BU11" s="76">
        <f>PROCESAMIENTO!BU11</f>
        <v>1</v>
      </c>
      <c r="BV11" s="76">
        <f>PROCESAMIENTO!BV11</f>
        <v>0</v>
      </c>
      <c r="BW11" s="76">
        <f>PROCESAMIENTO!BW11</f>
        <v>0</v>
      </c>
      <c r="BX11" s="76">
        <f>PROCESAMIENTO!BX11</f>
        <v>0</v>
      </c>
      <c r="BY11" s="76">
        <f>PROCESAMIENTO!BY11</f>
        <v>0</v>
      </c>
      <c r="BZ11" s="76">
        <f>PROCESAMIENTO!BZ11</f>
        <v>1</v>
      </c>
      <c r="CA11" s="76">
        <f>PROCESAMIENTO!CA11</f>
        <v>1</v>
      </c>
      <c r="CB11" s="76">
        <f>PROCESAMIENTO!CB11</f>
        <v>1</v>
      </c>
      <c r="CC11" s="76">
        <f>PROCESAMIENTO!CC11</f>
        <v>0</v>
      </c>
      <c r="CD11" s="76">
        <f>PROCESAMIENTO!CD11</f>
        <v>1</v>
      </c>
      <c r="CE11" s="76">
        <f>PROCESAMIENTO!CE11</f>
        <v>1</v>
      </c>
      <c r="CF11" s="76">
        <f>PROCESAMIENTO!CF11</f>
        <v>1</v>
      </c>
      <c r="CG11" s="76">
        <f>PROCESAMIENTO!CG11</f>
        <v>1</v>
      </c>
      <c r="CH11" s="76">
        <f>PROCESAMIENTO!CH11</f>
        <v>1</v>
      </c>
      <c r="CI11" s="76">
        <f>PROCESAMIENTO!CI11</f>
        <v>1</v>
      </c>
      <c r="CJ11" s="76">
        <f>PROCESAMIENTO!CJ11</f>
        <v>0</v>
      </c>
      <c r="CK11" s="77">
        <f t="shared" si="0"/>
        <v>51</v>
      </c>
      <c r="CL11" s="103">
        <f t="shared" si="1"/>
        <v>0.63749999999999996</v>
      </c>
      <c r="CM11" s="82"/>
    </row>
    <row r="12" spans="1:91" ht="13.5" thickBot="1" x14ac:dyDescent="0.25">
      <c r="A12" s="80" t="s">
        <v>102</v>
      </c>
      <c r="B12" s="76">
        <f>PROCESAMIENTO!B12</f>
        <v>2</v>
      </c>
      <c r="C12" s="76">
        <f>PROCESAMIENTO!C12</f>
        <v>28</v>
      </c>
      <c r="D12" s="76">
        <f>PROCESAMIENTO!D12</f>
        <v>6</v>
      </c>
      <c r="E12" s="76">
        <f>PROCESAMIENTO!E12</f>
        <v>1</v>
      </c>
      <c r="F12" s="76">
        <f>PROCESAMIENTO!F12</f>
        <v>3</v>
      </c>
      <c r="G12" s="76">
        <f>PROCESAMIENTO!G12</f>
        <v>1</v>
      </c>
      <c r="H12" s="76">
        <f>PROCESAMIENTO!H12</f>
        <v>3</v>
      </c>
      <c r="I12" s="76">
        <f>PROCESAMIENTO!I12</f>
        <v>1</v>
      </c>
      <c r="J12" s="76">
        <f>PROCESAMIENTO!J12</f>
        <v>1</v>
      </c>
      <c r="K12" s="76">
        <f>PROCESAMIENTO!K12</f>
        <v>1</v>
      </c>
      <c r="L12" s="76">
        <f>PROCESAMIENTO!L12</f>
        <v>1</v>
      </c>
      <c r="M12" s="76">
        <f>PROCESAMIENTO!M12</f>
        <v>1</v>
      </c>
      <c r="N12" s="76">
        <f>PROCESAMIENTO!N12</f>
        <v>1</v>
      </c>
      <c r="O12" s="76">
        <f>PROCESAMIENTO!O12</f>
        <v>1</v>
      </c>
      <c r="P12" s="76">
        <f>PROCESAMIENTO!P12</f>
        <v>1</v>
      </c>
      <c r="Q12" s="76">
        <f>PROCESAMIENTO!Q12</f>
        <v>0</v>
      </c>
      <c r="R12" s="76">
        <f>PROCESAMIENTO!R12</f>
        <v>1</v>
      </c>
      <c r="S12" s="76">
        <f>PROCESAMIENTO!S12</f>
        <v>1</v>
      </c>
      <c r="T12" s="76">
        <f>PROCESAMIENTO!T12</f>
        <v>0</v>
      </c>
      <c r="U12" s="76">
        <f>PROCESAMIENTO!U12</f>
        <v>1</v>
      </c>
      <c r="V12" s="76">
        <f>PROCESAMIENTO!V12</f>
        <v>1</v>
      </c>
      <c r="W12" s="76">
        <f>PROCESAMIENTO!W12</f>
        <v>1</v>
      </c>
      <c r="X12" s="76">
        <f>PROCESAMIENTO!X12</f>
        <v>1</v>
      </c>
      <c r="Y12" s="76">
        <f>PROCESAMIENTO!Y12</f>
        <v>1</v>
      </c>
      <c r="Z12" s="76">
        <f>PROCESAMIENTO!Z12</f>
        <v>1</v>
      </c>
      <c r="AA12" s="76">
        <f>PROCESAMIENTO!AA12</f>
        <v>1</v>
      </c>
      <c r="AB12" s="76">
        <f>PROCESAMIENTO!AB12</f>
        <v>1</v>
      </c>
      <c r="AC12" s="76">
        <f>PROCESAMIENTO!AC12</f>
        <v>1</v>
      </c>
      <c r="AD12" s="76">
        <f>PROCESAMIENTO!AD12</f>
        <v>0</v>
      </c>
      <c r="AE12" s="76">
        <f>PROCESAMIENTO!AE12</f>
        <v>1</v>
      </c>
      <c r="AF12" s="76">
        <f>PROCESAMIENTO!AF12</f>
        <v>1</v>
      </c>
      <c r="AG12" s="76">
        <f>PROCESAMIENTO!AG12</f>
        <v>0</v>
      </c>
      <c r="AH12" s="76">
        <f>PROCESAMIENTO!AH12</f>
        <v>1</v>
      </c>
      <c r="AI12" s="76">
        <f>PROCESAMIENTO!AI12</f>
        <v>1</v>
      </c>
      <c r="AJ12" s="76">
        <f>PROCESAMIENTO!AJ12</f>
        <v>1</v>
      </c>
      <c r="AK12" s="76">
        <f>PROCESAMIENTO!AK12</f>
        <v>1</v>
      </c>
      <c r="AL12" s="76">
        <f>PROCESAMIENTO!AL12</f>
        <v>1</v>
      </c>
      <c r="AM12" s="76">
        <f>PROCESAMIENTO!AM12</f>
        <v>1</v>
      </c>
      <c r="AN12" s="76">
        <f>PROCESAMIENTO!AN12</f>
        <v>1</v>
      </c>
      <c r="AO12" s="76">
        <f>PROCESAMIENTO!AO12</f>
        <v>1</v>
      </c>
      <c r="AP12" s="76">
        <f>PROCESAMIENTO!AP12</f>
        <v>0</v>
      </c>
      <c r="AQ12" s="76">
        <f>PROCESAMIENTO!AQ12</f>
        <v>1</v>
      </c>
      <c r="AR12" s="76">
        <f>PROCESAMIENTO!AR12</f>
        <v>1</v>
      </c>
      <c r="AS12" s="76">
        <f>PROCESAMIENTO!AS12</f>
        <v>1</v>
      </c>
      <c r="AT12" s="76">
        <f>PROCESAMIENTO!AT12</f>
        <v>1</v>
      </c>
      <c r="AU12" s="76">
        <f>PROCESAMIENTO!AU12</f>
        <v>1</v>
      </c>
      <c r="AV12" s="76">
        <f>PROCESAMIENTO!AV12</f>
        <v>1</v>
      </c>
      <c r="AW12" s="76">
        <f>PROCESAMIENTO!AW12</f>
        <v>1</v>
      </c>
      <c r="AX12" s="76">
        <f>PROCESAMIENTO!AX12</f>
        <v>1</v>
      </c>
      <c r="AY12" s="76">
        <f>PROCESAMIENTO!AY12</f>
        <v>1</v>
      </c>
      <c r="AZ12" s="76">
        <f>PROCESAMIENTO!AZ12</f>
        <v>0</v>
      </c>
      <c r="BA12" s="76">
        <f>PROCESAMIENTO!BA12</f>
        <v>0</v>
      </c>
      <c r="BB12" s="76">
        <f>PROCESAMIENTO!BB12</f>
        <v>1</v>
      </c>
      <c r="BC12" s="76">
        <f>PROCESAMIENTO!BC12</f>
        <v>1</v>
      </c>
      <c r="BD12" s="76">
        <f>PROCESAMIENTO!BD12</f>
        <v>1</v>
      </c>
      <c r="BE12" s="76">
        <f>PROCESAMIENTO!BE12</f>
        <v>1</v>
      </c>
      <c r="BF12" s="76">
        <f>PROCESAMIENTO!BF12</f>
        <v>1</v>
      </c>
      <c r="BG12" s="76">
        <f>PROCESAMIENTO!BG12</f>
        <v>1</v>
      </c>
      <c r="BH12" s="76">
        <f>PROCESAMIENTO!BH12</f>
        <v>1</v>
      </c>
      <c r="BI12" s="76">
        <f>PROCESAMIENTO!BI12</f>
        <v>1</v>
      </c>
      <c r="BJ12" s="76">
        <f>PROCESAMIENTO!BJ12</f>
        <v>1</v>
      </c>
      <c r="BK12" s="76">
        <f>PROCESAMIENTO!BK12</f>
        <v>1</v>
      </c>
      <c r="BL12" s="76">
        <f>PROCESAMIENTO!BL12</f>
        <v>0</v>
      </c>
      <c r="BM12" s="76">
        <f>PROCESAMIENTO!BM12</f>
        <v>0</v>
      </c>
      <c r="BN12" s="76">
        <f>PROCESAMIENTO!BN12</f>
        <v>1</v>
      </c>
      <c r="BO12" s="76">
        <f>PROCESAMIENTO!BO12</f>
        <v>1</v>
      </c>
      <c r="BP12" s="76">
        <f>PROCESAMIENTO!BP12</f>
        <v>1</v>
      </c>
      <c r="BQ12" s="76">
        <f>PROCESAMIENTO!BQ12</f>
        <v>1</v>
      </c>
      <c r="BR12" s="76">
        <f>PROCESAMIENTO!BR12</f>
        <v>1</v>
      </c>
      <c r="BS12" s="76">
        <f>PROCESAMIENTO!BS12</f>
        <v>1</v>
      </c>
      <c r="BT12" s="76">
        <f>PROCESAMIENTO!BT12</f>
        <v>0</v>
      </c>
      <c r="BU12" s="76">
        <f>PROCESAMIENTO!BU12</f>
        <v>1</v>
      </c>
      <c r="BV12" s="76">
        <f>PROCESAMIENTO!BV12</f>
        <v>1</v>
      </c>
      <c r="BW12" s="76">
        <f>PROCESAMIENTO!BW12</f>
        <v>0</v>
      </c>
      <c r="BX12" s="76">
        <f>PROCESAMIENTO!BX12</f>
        <v>0</v>
      </c>
      <c r="BY12" s="76">
        <f>PROCESAMIENTO!BY12</f>
        <v>1</v>
      </c>
      <c r="BZ12" s="76">
        <f>PROCESAMIENTO!BZ12</f>
        <v>1</v>
      </c>
      <c r="CA12" s="76">
        <f>PROCESAMIENTO!CA12</f>
        <v>1</v>
      </c>
      <c r="CB12" s="76">
        <f>PROCESAMIENTO!CB12</f>
        <v>1</v>
      </c>
      <c r="CC12" s="76">
        <f>PROCESAMIENTO!CC12</f>
        <v>0</v>
      </c>
      <c r="CD12" s="76">
        <f>PROCESAMIENTO!CD12</f>
        <v>1</v>
      </c>
      <c r="CE12" s="76">
        <f>PROCESAMIENTO!CE12</f>
        <v>1</v>
      </c>
      <c r="CF12" s="76">
        <f>PROCESAMIENTO!CF12</f>
        <v>1</v>
      </c>
      <c r="CG12" s="76">
        <f>PROCESAMIENTO!CG12</f>
        <v>0</v>
      </c>
      <c r="CH12" s="76">
        <f>PROCESAMIENTO!CH12</f>
        <v>1</v>
      </c>
      <c r="CI12" s="76">
        <f>PROCESAMIENTO!CI12</f>
        <v>0</v>
      </c>
      <c r="CJ12" s="76">
        <f>PROCESAMIENTO!CJ12</f>
        <v>1</v>
      </c>
      <c r="CK12" s="77">
        <f t="shared" si="0"/>
        <v>65</v>
      </c>
      <c r="CL12" s="103">
        <f t="shared" si="1"/>
        <v>0.8125</v>
      </c>
      <c r="CM12" s="82"/>
    </row>
    <row r="13" spans="1:91" ht="13.5" thickBot="1" x14ac:dyDescent="0.25">
      <c r="A13" s="80" t="s">
        <v>103</v>
      </c>
      <c r="B13" s="76">
        <f>PROCESAMIENTO!B13</f>
        <v>2</v>
      </c>
      <c r="C13" s="76">
        <f>PROCESAMIENTO!C13</f>
        <v>45</v>
      </c>
      <c r="D13" s="76">
        <f>PROCESAMIENTO!D13</f>
        <v>8</v>
      </c>
      <c r="E13" s="76">
        <f>PROCESAMIENTO!E13</f>
        <v>1</v>
      </c>
      <c r="F13" s="76">
        <f>PROCESAMIENTO!F13</f>
        <v>2</v>
      </c>
      <c r="G13" s="76">
        <f>PROCESAMIENTO!G13</f>
        <v>1</v>
      </c>
      <c r="H13" s="76">
        <f>PROCESAMIENTO!H13</f>
        <v>2</v>
      </c>
      <c r="I13" s="76">
        <f>PROCESAMIENTO!I13</f>
        <v>1</v>
      </c>
      <c r="J13" s="76">
        <f>PROCESAMIENTO!J13</f>
        <v>1</v>
      </c>
      <c r="K13" s="76">
        <f>PROCESAMIENTO!K13</f>
        <v>1</v>
      </c>
      <c r="L13" s="76">
        <f>PROCESAMIENTO!L13</f>
        <v>0</v>
      </c>
      <c r="M13" s="76">
        <f>PROCESAMIENTO!M13</f>
        <v>1</v>
      </c>
      <c r="N13" s="76">
        <f>PROCESAMIENTO!N13</f>
        <v>1</v>
      </c>
      <c r="O13" s="76">
        <f>PROCESAMIENTO!O13</f>
        <v>1</v>
      </c>
      <c r="P13" s="76">
        <f>PROCESAMIENTO!P13</f>
        <v>1</v>
      </c>
      <c r="Q13" s="76">
        <f>PROCESAMIENTO!Q13</f>
        <v>1</v>
      </c>
      <c r="R13" s="76">
        <f>PROCESAMIENTO!R13</f>
        <v>1</v>
      </c>
      <c r="S13" s="76">
        <f>PROCESAMIENTO!S13</f>
        <v>1</v>
      </c>
      <c r="T13" s="76">
        <f>PROCESAMIENTO!T13</f>
        <v>1</v>
      </c>
      <c r="U13" s="76">
        <f>PROCESAMIENTO!U13</f>
        <v>1</v>
      </c>
      <c r="V13" s="76">
        <f>PROCESAMIENTO!V13</f>
        <v>1</v>
      </c>
      <c r="W13" s="76">
        <f>PROCESAMIENTO!W13</f>
        <v>1</v>
      </c>
      <c r="X13" s="76">
        <f>PROCESAMIENTO!X13</f>
        <v>1</v>
      </c>
      <c r="Y13" s="76">
        <f>PROCESAMIENTO!Y13</f>
        <v>1</v>
      </c>
      <c r="Z13" s="76">
        <f>PROCESAMIENTO!Z13</f>
        <v>1</v>
      </c>
      <c r="AA13" s="76">
        <f>PROCESAMIENTO!AA13</f>
        <v>1</v>
      </c>
      <c r="AB13" s="76">
        <f>PROCESAMIENTO!AB13</f>
        <v>1</v>
      </c>
      <c r="AC13" s="76">
        <f>PROCESAMIENTO!AC13</f>
        <v>1</v>
      </c>
      <c r="AD13" s="76">
        <f>PROCESAMIENTO!AD13</f>
        <v>1</v>
      </c>
      <c r="AE13" s="76">
        <f>PROCESAMIENTO!AE13</f>
        <v>1</v>
      </c>
      <c r="AF13" s="76">
        <f>PROCESAMIENTO!AF13</f>
        <v>1</v>
      </c>
      <c r="AG13" s="76">
        <f>PROCESAMIENTO!AG13</f>
        <v>0</v>
      </c>
      <c r="AH13" s="76">
        <f>PROCESAMIENTO!AH13</f>
        <v>1</v>
      </c>
      <c r="AI13" s="76">
        <f>PROCESAMIENTO!AI13</f>
        <v>1</v>
      </c>
      <c r="AJ13" s="76">
        <f>PROCESAMIENTO!AJ13</f>
        <v>1</v>
      </c>
      <c r="AK13" s="76">
        <f>PROCESAMIENTO!AK13</f>
        <v>1</v>
      </c>
      <c r="AL13" s="76">
        <f>PROCESAMIENTO!AL13</f>
        <v>0</v>
      </c>
      <c r="AM13" s="76">
        <f>PROCESAMIENTO!AM13</f>
        <v>1</v>
      </c>
      <c r="AN13" s="76">
        <f>PROCESAMIENTO!AN13</f>
        <v>1</v>
      </c>
      <c r="AO13" s="76">
        <f>PROCESAMIENTO!AO13</f>
        <v>1</v>
      </c>
      <c r="AP13" s="76">
        <f>PROCESAMIENTO!AP13</f>
        <v>0</v>
      </c>
      <c r="AQ13" s="76">
        <f>PROCESAMIENTO!AQ13</f>
        <v>1</v>
      </c>
      <c r="AR13" s="76">
        <f>PROCESAMIENTO!AR13</f>
        <v>1</v>
      </c>
      <c r="AS13" s="76">
        <f>PROCESAMIENTO!AS13</f>
        <v>1</v>
      </c>
      <c r="AT13" s="76">
        <f>PROCESAMIENTO!AT13</f>
        <v>1</v>
      </c>
      <c r="AU13" s="76">
        <f>PROCESAMIENTO!AU13</f>
        <v>1</v>
      </c>
      <c r="AV13" s="76">
        <f>PROCESAMIENTO!AV13</f>
        <v>1</v>
      </c>
      <c r="AW13" s="76">
        <f>PROCESAMIENTO!AW13</f>
        <v>1</v>
      </c>
      <c r="AX13" s="76">
        <f>PROCESAMIENTO!AX13</f>
        <v>1</v>
      </c>
      <c r="AY13" s="76">
        <f>PROCESAMIENTO!AY13</f>
        <v>1</v>
      </c>
      <c r="AZ13" s="76">
        <f>PROCESAMIENTO!AZ13</f>
        <v>1</v>
      </c>
      <c r="BA13" s="76">
        <f>PROCESAMIENTO!BA13</f>
        <v>1</v>
      </c>
      <c r="BB13" s="76">
        <f>PROCESAMIENTO!BB13</f>
        <v>1</v>
      </c>
      <c r="BC13" s="76">
        <f>PROCESAMIENTO!BC13</f>
        <v>1</v>
      </c>
      <c r="BD13" s="76">
        <f>PROCESAMIENTO!BD13</f>
        <v>1</v>
      </c>
      <c r="BE13" s="76">
        <f>PROCESAMIENTO!BE13</f>
        <v>1</v>
      </c>
      <c r="BF13" s="76">
        <f>PROCESAMIENTO!BF13</f>
        <v>1</v>
      </c>
      <c r="BG13" s="76">
        <f>PROCESAMIENTO!BG13</f>
        <v>1</v>
      </c>
      <c r="BH13" s="76">
        <f>PROCESAMIENTO!BH13</f>
        <v>1</v>
      </c>
      <c r="BI13" s="76">
        <f>PROCESAMIENTO!BI13</f>
        <v>0</v>
      </c>
      <c r="BJ13" s="76">
        <f>PROCESAMIENTO!BJ13</f>
        <v>1</v>
      </c>
      <c r="BK13" s="76">
        <f>PROCESAMIENTO!BK13</f>
        <v>1</v>
      </c>
      <c r="BL13" s="76">
        <f>PROCESAMIENTO!BL13</f>
        <v>0</v>
      </c>
      <c r="BM13" s="76">
        <f>PROCESAMIENTO!BM13</f>
        <v>0</v>
      </c>
      <c r="BN13" s="76">
        <f>PROCESAMIENTO!BN13</f>
        <v>0</v>
      </c>
      <c r="BO13" s="76">
        <f>PROCESAMIENTO!BO13</f>
        <v>1</v>
      </c>
      <c r="BP13" s="76">
        <f>PROCESAMIENTO!BP13</f>
        <v>1</v>
      </c>
      <c r="BQ13" s="76">
        <f>PROCESAMIENTO!BQ13</f>
        <v>1</v>
      </c>
      <c r="BR13" s="76">
        <f>PROCESAMIENTO!BR13</f>
        <v>1</v>
      </c>
      <c r="BS13" s="76">
        <f>PROCESAMIENTO!BS13</f>
        <v>0</v>
      </c>
      <c r="BT13" s="76">
        <f>PROCESAMIENTO!BT13</f>
        <v>1</v>
      </c>
      <c r="BU13" s="76">
        <f>PROCESAMIENTO!BU13</f>
        <v>1</v>
      </c>
      <c r="BV13" s="76">
        <f>PROCESAMIENTO!BV13</f>
        <v>1</v>
      </c>
      <c r="BW13" s="76">
        <f>PROCESAMIENTO!BW13</f>
        <v>1</v>
      </c>
      <c r="BX13" s="76">
        <f>PROCESAMIENTO!BX13</f>
        <v>1</v>
      </c>
      <c r="BY13" s="76">
        <f>PROCESAMIENTO!BY13</f>
        <v>1</v>
      </c>
      <c r="BZ13" s="76">
        <f>PROCESAMIENTO!BZ13</f>
        <v>1</v>
      </c>
      <c r="CA13" s="76">
        <f>PROCESAMIENTO!CA13</f>
        <v>0</v>
      </c>
      <c r="CB13" s="76">
        <f>PROCESAMIENTO!CB13</f>
        <v>1</v>
      </c>
      <c r="CC13" s="76">
        <f>PROCESAMIENTO!CC13</f>
        <v>1</v>
      </c>
      <c r="CD13" s="76">
        <f>PROCESAMIENTO!CD13</f>
        <v>1</v>
      </c>
      <c r="CE13" s="76">
        <f>PROCESAMIENTO!CE13</f>
        <v>1</v>
      </c>
      <c r="CF13" s="76">
        <f>PROCESAMIENTO!CF13</f>
        <v>1</v>
      </c>
      <c r="CG13" s="76">
        <f>PROCESAMIENTO!CG13</f>
        <v>1</v>
      </c>
      <c r="CH13" s="76">
        <f>PROCESAMIENTO!CH13</f>
        <v>1</v>
      </c>
      <c r="CI13" s="76">
        <f>PROCESAMIENTO!CI13</f>
        <v>1</v>
      </c>
      <c r="CJ13" s="76">
        <f>PROCESAMIENTO!CJ13</f>
        <v>1</v>
      </c>
      <c r="CK13" s="77">
        <f t="shared" si="0"/>
        <v>70</v>
      </c>
      <c r="CL13" s="103">
        <f t="shared" si="1"/>
        <v>0.875</v>
      </c>
      <c r="CM13" s="82"/>
    </row>
    <row r="14" spans="1:91" ht="13.5" thickBot="1" x14ac:dyDescent="0.25">
      <c r="A14" s="80" t="s">
        <v>104</v>
      </c>
      <c r="B14" s="76">
        <f>PROCESAMIENTO!B14</f>
        <v>2</v>
      </c>
      <c r="C14" s="76">
        <f>PROCESAMIENTO!C14</f>
        <v>54</v>
      </c>
      <c r="D14" s="76">
        <f>PROCESAMIENTO!D14</f>
        <v>5</v>
      </c>
      <c r="E14" s="76">
        <f>PROCESAMIENTO!E14</f>
        <v>3</v>
      </c>
      <c r="F14" s="76">
        <f>PROCESAMIENTO!F14</f>
        <v>1</v>
      </c>
      <c r="G14" s="76">
        <f>PROCESAMIENTO!G14</f>
        <v>2</v>
      </c>
      <c r="H14" s="76">
        <f>PROCESAMIENTO!H14</f>
        <v>1</v>
      </c>
      <c r="I14" s="76">
        <f>PROCESAMIENTO!I14</f>
        <v>1</v>
      </c>
      <c r="J14" s="76">
        <f>PROCESAMIENTO!J14</f>
        <v>1</v>
      </c>
      <c r="K14" s="76">
        <f>PROCESAMIENTO!K14</f>
        <v>1</v>
      </c>
      <c r="L14" s="76">
        <f>PROCESAMIENTO!L14</f>
        <v>1</v>
      </c>
      <c r="M14" s="76">
        <f>PROCESAMIENTO!M14</f>
        <v>0</v>
      </c>
      <c r="N14" s="76">
        <f>PROCESAMIENTO!N14</f>
        <v>1</v>
      </c>
      <c r="O14" s="76">
        <f>PROCESAMIENTO!O14</f>
        <v>0</v>
      </c>
      <c r="P14" s="76">
        <f>PROCESAMIENTO!P14</f>
        <v>0</v>
      </c>
      <c r="Q14" s="76">
        <f>PROCESAMIENTO!Q14</f>
        <v>0</v>
      </c>
      <c r="R14" s="76">
        <f>PROCESAMIENTO!R14</f>
        <v>1</v>
      </c>
      <c r="S14" s="76">
        <f>PROCESAMIENTO!S14</f>
        <v>0</v>
      </c>
      <c r="T14" s="76">
        <f>PROCESAMIENTO!T14</f>
        <v>0</v>
      </c>
      <c r="U14" s="76">
        <f>PROCESAMIENTO!U14</f>
        <v>0</v>
      </c>
      <c r="V14" s="76">
        <f>PROCESAMIENTO!V14</f>
        <v>1</v>
      </c>
      <c r="W14" s="76">
        <f>PROCESAMIENTO!W14</f>
        <v>1</v>
      </c>
      <c r="X14" s="76">
        <f>PROCESAMIENTO!X14</f>
        <v>1</v>
      </c>
      <c r="Y14" s="76">
        <f>PROCESAMIENTO!Y14</f>
        <v>1</v>
      </c>
      <c r="Z14" s="76">
        <f>PROCESAMIENTO!Z14</f>
        <v>1</v>
      </c>
      <c r="AA14" s="76">
        <f>PROCESAMIENTO!AA14</f>
        <v>0</v>
      </c>
      <c r="AB14" s="76">
        <f>PROCESAMIENTO!AB14</f>
        <v>0</v>
      </c>
      <c r="AC14" s="76">
        <f>PROCESAMIENTO!AC14</f>
        <v>1</v>
      </c>
      <c r="AD14" s="76">
        <f>PROCESAMIENTO!AD14</f>
        <v>1</v>
      </c>
      <c r="AE14" s="76">
        <f>PROCESAMIENTO!AE14</f>
        <v>1</v>
      </c>
      <c r="AF14" s="76">
        <f>PROCESAMIENTO!AF14</f>
        <v>1</v>
      </c>
      <c r="AG14" s="76">
        <f>PROCESAMIENTO!AG14</f>
        <v>0</v>
      </c>
      <c r="AH14" s="76">
        <f>PROCESAMIENTO!AH14</f>
        <v>1</v>
      </c>
      <c r="AI14" s="76">
        <f>PROCESAMIENTO!AI14</f>
        <v>1</v>
      </c>
      <c r="AJ14" s="76">
        <f>PROCESAMIENTO!AJ14</f>
        <v>1</v>
      </c>
      <c r="AK14" s="76">
        <f>PROCESAMIENTO!AK14</f>
        <v>0</v>
      </c>
      <c r="AL14" s="76">
        <f>PROCESAMIENTO!AL14</f>
        <v>0</v>
      </c>
      <c r="AM14" s="76">
        <f>PROCESAMIENTO!AM14</f>
        <v>0</v>
      </c>
      <c r="AN14" s="76">
        <f>PROCESAMIENTO!AN14</f>
        <v>0</v>
      </c>
      <c r="AO14" s="76">
        <f>PROCESAMIENTO!AO14</f>
        <v>1</v>
      </c>
      <c r="AP14" s="76">
        <f>PROCESAMIENTO!AP14</f>
        <v>1</v>
      </c>
      <c r="AQ14" s="76">
        <f>PROCESAMIENTO!AQ14</f>
        <v>0</v>
      </c>
      <c r="AR14" s="76">
        <f>PROCESAMIENTO!AR14</f>
        <v>0</v>
      </c>
      <c r="AS14" s="76">
        <f>PROCESAMIENTO!AS14</f>
        <v>0</v>
      </c>
      <c r="AT14" s="76">
        <f>PROCESAMIENTO!AT14</f>
        <v>0</v>
      </c>
      <c r="AU14" s="76">
        <f>PROCESAMIENTO!AU14</f>
        <v>0</v>
      </c>
      <c r="AV14" s="76">
        <f>PROCESAMIENTO!AV14</f>
        <v>1</v>
      </c>
      <c r="AW14" s="76">
        <f>PROCESAMIENTO!AW14</f>
        <v>0</v>
      </c>
      <c r="AX14" s="76">
        <f>PROCESAMIENTO!AX14</f>
        <v>0</v>
      </c>
      <c r="AY14" s="76">
        <f>PROCESAMIENTO!AY14</f>
        <v>0</v>
      </c>
      <c r="AZ14" s="76">
        <f>PROCESAMIENTO!AZ14</f>
        <v>0</v>
      </c>
      <c r="BA14" s="76">
        <f>PROCESAMIENTO!BA14</f>
        <v>0</v>
      </c>
      <c r="BB14" s="76">
        <f>PROCESAMIENTO!BB14</f>
        <v>0</v>
      </c>
      <c r="BC14" s="76">
        <f>PROCESAMIENTO!BC14</f>
        <v>0</v>
      </c>
      <c r="BD14" s="76">
        <f>PROCESAMIENTO!BD14</f>
        <v>0</v>
      </c>
      <c r="BE14" s="76">
        <f>PROCESAMIENTO!BE14</f>
        <v>1</v>
      </c>
      <c r="BF14" s="76">
        <f>PROCESAMIENTO!BF14</f>
        <v>1</v>
      </c>
      <c r="BG14" s="76">
        <f>PROCESAMIENTO!BG14</f>
        <v>1</v>
      </c>
      <c r="BH14" s="76">
        <f>PROCESAMIENTO!BH14</f>
        <v>0</v>
      </c>
      <c r="BI14" s="76">
        <f>PROCESAMIENTO!BI14</f>
        <v>1</v>
      </c>
      <c r="BJ14" s="76">
        <f>PROCESAMIENTO!BJ14</f>
        <v>1</v>
      </c>
      <c r="BK14" s="76">
        <f>PROCESAMIENTO!BK14</f>
        <v>0</v>
      </c>
      <c r="BL14" s="76">
        <f>PROCESAMIENTO!BL14</f>
        <v>0</v>
      </c>
      <c r="BM14" s="76">
        <f>PROCESAMIENTO!BM14</f>
        <v>0</v>
      </c>
      <c r="BN14" s="76">
        <f>PROCESAMIENTO!BN14</f>
        <v>0</v>
      </c>
      <c r="BO14" s="76">
        <f>PROCESAMIENTO!BO14</f>
        <v>0</v>
      </c>
      <c r="BP14" s="76">
        <f>PROCESAMIENTO!BP14</f>
        <v>1</v>
      </c>
      <c r="BQ14" s="76">
        <f>PROCESAMIENTO!BQ14</f>
        <v>0</v>
      </c>
      <c r="BR14" s="76">
        <f>PROCESAMIENTO!BR14</f>
        <v>0</v>
      </c>
      <c r="BS14" s="76">
        <f>PROCESAMIENTO!BS14</f>
        <v>0</v>
      </c>
      <c r="BT14" s="76">
        <f>PROCESAMIENTO!BT14</f>
        <v>0</v>
      </c>
      <c r="BU14" s="76">
        <f>PROCESAMIENTO!BU14</f>
        <v>1</v>
      </c>
      <c r="BV14" s="76">
        <f>PROCESAMIENTO!BV14</f>
        <v>0</v>
      </c>
      <c r="BW14" s="76">
        <f>PROCESAMIENTO!BW14</f>
        <v>1</v>
      </c>
      <c r="BX14" s="76">
        <f>PROCESAMIENTO!BX14</f>
        <v>0</v>
      </c>
      <c r="BY14" s="76">
        <f>PROCESAMIENTO!BY14</f>
        <v>0</v>
      </c>
      <c r="BZ14" s="76">
        <f>PROCESAMIENTO!BZ14</f>
        <v>0</v>
      </c>
      <c r="CA14" s="76">
        <f>PROCESAMIENTO!CA14</f>
        <v>0</v>
      </c>
      <c r="CB14" s="76">
        <f>PROCESAMIENTO!CB14</f>
        <v>0</v>
      </c>
      <c r="CC14" s="76">
        <f>PROCESAMIENTO!CC14</f>
        <v>0</v>
      </c>
      <c r="CD14" s="76">
        <f>PROCESAMIENTO!CD14</f>
        <v>0</v>
      </c>
      <c r="CE14" s="76">
        <f>PROCESAMIENTO!CE14</f>
        <v>0</v>
      </c>
      <c r="CF14" s="76">
        <f>PROCESAMIENTO!CF14</f>
        <v>0</v>
      </c>
      <c r="CG14" s="76">
        <f>PROCESAMIENTO!CG14</f>
        <v>0</v>
      </c>
      <c r="CH14" s="76">
        <f>PROCESAMIENTO!CH14</f>
        <v>1</v>
      </c>
      <c r="CI14" s="76">
        <f>PROCESAMIENTO!CI14</f>
        <v>0</v>
      </c>
      <c r="CJ14" s="76">
        <f>PROCESAMIENTO!CJ14</f>
        <v>0</v>
      </c>
      <c r="CK14" s="77">
        <f t="shared" si="0"/>
        <v>30</v>
      </c>
      <c r="CL14" s="103">
        <f t="shared" si="1"/>
        <v>0.375</v>
      </c>
      <c r="CM14" s="82"/>
    </row>
    <row r="15" spans="1:91" ht="13.5" thickBot="1" x14ac:dyDescent="0.25">
      <c r="A15" s="80" t="s">
        <v>105</v>
      </c>
      <c r="B15" s="76">
        <f>PROCESAMIENTO!B15</f>
        <v>2</v>
      </c>
      <c r="C15" s="76">
        <f>PROCESAMIENTO!C15</f>
        <v>51</v>
      </c>
      <c r="D15" s="76">
        <f>PROCESAMIENTO!D15</f>
        <v>6</v>
      </c>
      <c r="E15" s="76">
        <f>PROCESAMIENTO!E15</f>
        <v>3</v>
      </c>
      <c r="F15" s="76">
        <f>PROCESAMIENTO!F15</f>
        <v>1</v>
      </c>
      <c r="G15" s="76">
        <f>PROCESAMIENTO!G15</f>
        <v>2</v>
      </c>
      <c r="H15" s="76">
        <f>PROCESAMIENTO!H15</f>
        <v>1</v>
      </c>
      <c r="I15" s="76">
        <f>PROCESAMIENTO!I15</f>
        <v>1</v>
      </c>
      <c r="J15" s="76">
        <f>PROCESAMIENTO!J15</f>
        <v>1</v>
      </c>
      <c r="K15" s="76">
        <f>PROCESAMIENTO!K15</f>
        <v>1</v>
      </c>
      <c r="L15" s="76">
        <f>PROCESAMIENTO!L15</f>
        <v>0</v>
      </c>
      <c r="M15" s="76">
        <f>PROCESAMIENTO!M15</f>
        <v>1</v>
      </c>
      <c r="N15" s="76">
        <f>PROCESAMIENTO!N15</f>
        <v>1</v>
      </c>
      <c r="O15" s="76">
        <f>PROCESAMIENTO!O15</f>
        <v>0</v>
      </c>
      <c r="P15" s="76">
        <f>PROCESAMIENTO!P15</f>
        <v>0</v>
      </c>
      <c r="Q15" s="76">
        <f>PROCESAMIENTO!Q15</f>
        <v>1</v>
      </c>
      <c r="R15" s="76">
        <f>PROCESAMIENTO!R15</f>
        <v>0</v>
      </c>
      <c r="S15" s="76">
        <f>PROCESAMIENTO!S15</f>
        <v>0</v>
      </c>
      <c r="T15" s="76">
        <f>PROCESAMIENTO!T15</f>
        <v>0</v>
      </c>
      <c r="U15" s="76">
        <f>PROCESAMIENTO!U15</f>
        <v>0</v>
      </c>
      <c r="V15" s="76">
        <f>PROCESAMIENTO!V15</f>
        <v>1</v>
      </c>
      <c r="W15" s="76">
        <f>PROCESAMIENTO!W15</f>
        <v>0</v>
      </c>
      <c r="X15" s="76">
        <f>PROCESAMIENTO!X15</f>
        <v>0</v>
      </c>
      <c r="Y15" s="76">
        <f>PROCESAMIENTO!Y15</f>
        <v>1</v>
      </c>
      <c r="Z15" s="76">
        <f>PROCESAMIENTO!Z15</f>
        <v>1</v>
      </c>
      <c r="AA15" s="76">
        <f>PROCESAMIENTO!AA15</f>
        <v>0</v>
      </c>
      <c r="AB15" s="76">
        <f>PROCESAMIENTO!AB15</f>
        <v>1</v>
      </c>
      <c r="AC15" s="76">
        <f>PROCESAMIENTO!AC15</f>
        <v>1</v>
      </c>
      <c r="AD15" s="76">
        <f>PROCESAMIENTO!AD15</f>
        <v>0</v>
      </c>
      <c r="AE15" s="76">
        <f>PROCESAMIENTO!AE15</f>
        <v>1</v>
      </c>
      <c r="AF15" s="76">
        <f>PROCESAMIENTO!AF15</f>
        <v>0</v>
      </c>
      <c r="AG15" s="76">
        <f>PROCESAMIENTO!AG15</f>
        <v>1</v>
      </c>
      <c r="AH15" s="76">
        <f>PROCESAMIENTO!AH15</f>
        <v>0</v>
      </c>
      <c r="AI15" s="76">
        <f>PROCESAMIENTO!AI15</f>
        <v>0</v>
      </c>
      <c r="AJ15" s="76">
        <f>PROCESAMIENTO!AJ15</f>
        <v>0</v>
      </c>
      <c r="AK15" s="76">
        <f>PROCESAMIENTO!AK15</f>
        <v>0</v>
      </c>
      <c r="AL15" s="76">
        <f>PROCESAMIENTO!AL15</f>
        <v>0</v>
      </c>
      <c r="AM15" s="76">
        <f>PROCESAMIENTO!AM15</f>
        <v>1</v>
      </c>
      <c r="AN15" s="76">
        <f>PROCESAMIENTO!AN15</f>
        <v>1</v>
      </c>
      <c r="AO15" s="76">
        <f>PROCESAMIENTO!AO15</f>
        <v>1</v>
      </c>
      <c r="AP15" s="76">
        <f>PROCESAMIENTO!AP15</f>
        <v>1</v>
      </c>
      <c r="AQ15" s="76">
        <f>PROCESAMIENTO!AQ15</f>
        <v>0</v>
      </c>
      <c r="AR15" s="76">
        <f>PROCESAMIENTO!AR15</f>
        <v>0</v>
      </c>
      <c r="AS15" s="76">
        <f>PROCESAMIENTO!AS15</f>
        <v>0</v>
      </c>
      <c r="AT15" s="76">
        <f>PROCESAMIENTO!AT15</f>
        <v>0</v>
      </c>
      <c r="AU15" s="76">
        <f>PROCESAMIENTO!AU15</f>
        <v>0</v>
      </c>
      <c r="AV15" s="76">
        <f>PROCESAMIENTO!AV15</f>
        <v>1</v>
      </c>
      <c r="AW15" s="76">
        <f>PROCESAMIENTO!AW15</f>
        <v>0</v>
      </c>
      <c r="AX15" s="76">
        <f>PROCESAMIENTO!AX15</f>
        <v>0</v>
      </c>
      <c r="AY15" s="76">
        <f>PROCESAMIENTO!AY15</f>
        <v>0</v>
      </c>
      <c r="AZ15" s="76">
        <f>PROCESAMIENTO!AZ15</f>
        <v>1</v>
      </c>
      <c r="BA15" s="76">
        <f>PROCESAMIENTO!BA15</f>
        <v>0</v>
      </c>
      <c r="BB15" s="76">
        <f>PROCESAMIENTO!BB15</f>
        <v>0</v>
      </c>
      <c r="BC15" s="76">
        <f>PROCESAMIENTO!BC15</f>
        <v>0</v>
      </c>
      <c r="BD15" s="76">
        <f>PROCESAMIENTO!BD15</f>
        <v>0</v>
      </c>
      <c r="BE15" s="76">
        <f>PROCESAMIENTO!BE15</f>
        <v>1</v>
      </c>
      <c r="BF15" s="76">
        <f>PROCESAMIENTO!BF15</f>
        <v>1</v>
      </c>
      <c r="BG15" s="76">
        <f>PROCESAMIENTO!BG15</f>
        <v>1</v>
      </c>
      <c r="BH15" s="76">
        <f>PROCESAMIENTO!BH15</f>
        <v>0</v>
      </c>
      <c r="BI15" s="76">
        <f>PROCESAMIENTO!BI15</f>
        <v>1</v>
      </c>
      <c r="BJ15" s="76">
        <f>PROCESAMIENTO!BJ15</f>
        <v>1</v>
      </c>
      <c r="BK15" s="76">
        <f>PROCESAMIENTO!BK15</f>
        <v>0</v>
      </c>
      <c r="BL15" s="76">
        <f>PROCESAMIENTO!BL15</f>
        <v>0</v>
      </c>
      <c r="BM15" s="76">
        <f>PROCESAMIENTO!BM15</f>
        <v>0</v>
      </c>
      <c r="BN15" s="76">
        <f>PROCESAMIENTO!BN15</f>
        <v>0</v>
      </c>
      <c r="BO15" s="76">
        <f>PROCESAMIENTO!BO15</f>
        <v>0</v>
      </c>
      <c r="BP15" s="76">
        <f>PROCESAMIENTO!BP15</f>
        <v>1</v>
      </c>
      <c r="BQ15" s="76">
        <f>PROCESAMIENTO!BQ15</f>
        <v>0</v>
      </c>
      <c r="BR15" s="76">
        <f>PROCESAMIENTO!BR15</f>
        <v>0</v>
      </c>
      <c r="BS15" s="76">
        <f>PROCESAMIENTO!BS15</f>
        <v>1</v>
      </c>
      <c r="BT15" s="76">
        <f>PROCESAMIENTO!BT15</f>
        <v>0</v>
      </c>
      <c r="BU15" s="76">
        <f>PROCESAMIENTO!BU15</f>
        <v>1</v>
      </c>
      <c r="BV15" s="76">
        <f>PROCESAMIENTO!BV15</f>
        <v>0</v>
      </c>
      <c r="BW15" s="76">
        <f>PROCESAMIENTO!BW15</f>
        <v>1</v>
      </c>
      <c r="BX15" s="76">
        <f>PROCESAMIENTO!BX15</f>
        <v>0</v>
      </c>
      <c r="BY15" s="76">
        <f>PROCESAMIENTO!BY15</f>
        <v>0</v>
      </c>
      <c r="BZ15" s="76">
        <f>PROCESAMIENTO!BZ15</f>
        <v>0</v>
      </c>
      <c r="CA15" s="76">
        <f>PROCESAMIENTO!CA15</f>
        <v>0</v>
      </c>
      <c r="CB15" s="76">
        <f>PROCESAMIENTO!CB15</f>
        <v>0</v>
      </c>
      <c r="CC15" s="76">
        <f>PROCESAMIENTO!CC15</f>
        <v>0</v>
      </c>
      <c r="CD15" s="76">
        <f>PROCESAMIENTO!CD15</f>
        <v>0</v>
      </c>
      <c r="CE15" s="76">
        <f>PROCESAMIENTO!CE15</f>
        <v>0</v>
      </c>
      <c r="CF15" s="76">
        <f>PROCESAMIENTO!CF15</f>
        <v>0</v>
      </c>
      <c r="CG15" s="76">
        <f>PROCESAMIENTO!CG15</f>
        <v>0</v>
      </c>
      <c r="CH15" s="76">
        <f>PROCESAMIENTO!CH15</f>
        <v>1</v>
      </c>
      <c r="CI15" s="76">
        <f>PROCESAMIENTO!CI15</f>
        <v>0</v>
      </c>
      <c r="CJ15" s="76">
        <f>PROCESAMIENTO!CJ15</f>
        <v>0</v>
      </c>
      <c r="CK15" s="77">
        <f t="shared" si="0"/>
        <v>29</v>
      </c>
      <c r="CL15" s="103">
        <f t="shared" si="1"/>
        <v>0.36249999999999999</v>
      </c>
      <c r="CM15" s="82"/>
    </row>
    <row r="16" spans="1:91" ht="13.5" thickBot="1" x14ac:dyDescent="0.25">
      <c r="A16" s="80" t="s">
        <v>106</v>
      </c>
      <c r="B16" s="76">
        <f>PROCESAMIENTO!B16</f>
        <v>2</v>
      </c>
      <c r="C16" s="76">
        <f>PROCESAMIENTO!C16</f>
        <v>57</v>
      </c>
      <c r="D16" s="76">
        <f>PROCESAMIENTO!D16</f>
        <v>5</v>
      </c>
      <c r="E16" s="76">
        <f>PROCESAMIENTO!E16</f>
        <v>5</v>
      </c>
      <c r="F16" s="76">
        <f>PROCESAMIENTO!F16</f>
        <v>1</v>
      </c>
      <c r="G16" s="76">
        <f>PROCESAMIENTO!G16</f>
        <v>2</v>
      </c>
      <c r="H16" s="76">
        <f>PROCESAMIENTO!H16</f>
        <v>1</v>
      </c>
      <c r="I16" s="76">
        <f>PROCESAMIENTO!I16</f>
        <v>0</v>
      </c>
      <c r="J16" s="76">
        <f>PROCESAMIENTO!J16</f>
        <v>0</v>
      </c>
      <c r="K16" s="76">
        <f>PROCESAMIENTO!K16</f>
        <v>1</v>
      </c>
      <c r="L16" s="76">
        <f>PROCESAMIENTO!L16</f>
        <v>0</v>
      </c>
      <c r="M16" s="76">
        <f>PROCESAMIENTO!M16</f>
        <v>0</v>
      </c>
      <c r="N16" s="76">
        <f>PROCESAMIENTO!N16</f>
        <v>0</v>
      </c>
      <c r="O16" s="76">
        <f>PROCESAMIENTO!O16</f>
        <v>0</v>
      </c>
      <c r="P16" s="76">
        <f>PROCESAMIENTO!P16</f>
        <v>0</v>
      </c>
      <c r="Q16" s="76">
        <f>PROCESAMIENTO!Q16</f>
        <v>0</v>
      </c>
      <c r="R16" s="76">
        <f>PROCESAMIENTO!R16</f>
        <v>0</v>
      </c>
      <c r="S16" s="76">
        <f>PROCESAMIENTO!S16</f>
        <v>1</v>
      </c>
      <c r="T16" s="76">
        <f>PROCESAMIENTO!T16</f>
        <v>0</v>
      </c>
      <c r="U16" s="76">
        <f>PROCESAMIENTO!U16</f>
        <v>1</v>
      </c>
      <c r="V16" s="76">
        <f>PROCESAMIENTO!V16</f>
        <v>0</v>
      </c>
      <c r="W16" s="76">
        <f>PROCESAMIENTO!W16</f>
        <v>0</v>
      </c>
      <c r="X16" s="76">
        <f>PROCESAMIENTO!X16</f>
        <v>0</v>
      </c>
      <c r="Y16" s="76">
        <f>PROCESAMIENTO!Y16</f>
        <v>1</v>
      </c>
      <c r="Z16" s="76">
        <f>PROCESAMIENTO!Z16</f>
        <v>1</v>
      </c>
      <c r="AA16" s="76">
        <f>PROCESAMIENTO!AA16</f>
        <v>0</v>
      </c>
      <c r="AB16" s="76">
        <f>PROCESAMIENTO!AB16</f>
        <v>1</v>
      </c>
      <c r="AC16" s="76">
        <f>PROCESAMIENTO!AC16</f>
        <v>0</v>
      </c>
      <c r="AD16" s="76">
        <f>PROCESAMIENTO!AD16</f>
        <v>1</v>
      </c>
      <c r="AE16" s="76">
        <f>PROCESAMIENTO!AE16</f>
        <v>0</v>
      </c>
      <c r="AF16" s="76">
        <f>PROCESAMIENTO!AF16</f>
        <v>1</v>
      </c>
      <c r="AG16" s="76">
        <f>PROCESAMIENTO!AG16</f>
        <v>0</v>
      </c>
      <c r="AH16" s="76">
        <f>PROCESAMIENTO!AH16</f>
        <v>0</v>
      </c>
      <c r="AI16" s="76">
        <f>PROCESAMIENTO!AI16</f>
        <v>1</v>
      </c>
      <c r="AJ16" s="76">
        <f>PROCESAMIENTO!AJ16</f>
        <v>0</v>
      </c>
      <c r="AK16" s="76">
        <f>PROCESAMIENTO!AK16</f>
        <v>1</v>
      </c>
      <c r="AL16" s="76">
        <f>PROCESAMIENTO!AL16</f>
        <v>1</v>
      </c>
      <c r="AM16" s="76">
        <f>PROCESAMIENTO!AM16</f>
        <v>0</v>
      </c>
      <c r="AN16" s="76">
        <f>PROCESAMIENTO!AN16</f>
        <v>0</v>
      </c>
      <c r="AO16" s="76">
        <f>PROCESAMIENTO!AO16</f>
        <v>0</v>
      </c>
      <c r="AP16" s="76">
        <f>PROCESAMIENTO!AP16</f>
        <v>0</v>
      </c>
      <c r="AQ16" s="76">
        <f>PROCESAMIENTO!AQ16</f>
        <v>0</v>
      </c>
      <c r="AR16" s="76">
        <f>PROCESAMIENTO!AR16</f>
        <v>1</v>
      </c>
      <c r="AS16" s="76">
        <f>PROCESAMIENTO!AS16</f>
        <v>0</v>
      </c>
      <c r="AT16" s="76">
        <f>PROCESAMIENTO!AT16</f>
        <v>0</v>
      </c>
      <c r="AU16" s="76">
        <f>PROCESAMIENTO!AU16</f>
        <v>0</v>
      </c>
      <c r="AV16" s="76">
        <f>PROCESAMIENTO!AV16</f>
        <v>1</v>
      </c>
      <c r="AW16" s="76">
        <f>PROCESAMIENTO!AW16</f>
        <v>0</v>
      </c>
      <c r="AX16" s="76">
        <f>PROCESAMIENTO!AX16</f>
        <v>0</v>
      </c>
      <c r="AY16" s="76">
        <f>PROCESAMIENTO!AY16</f>
        <v>1</v>
      </c>
      <c r="AZ16" s="76">
        <f>PROCESAMIENTO!AZ16</f>
        <v>0</v>
      </c>
      <c r="BA16" s="76">
        <f>PROCESAMIENTO!BA16</f>
        <v>0</v>
      </c>
      <c r="BB16" s="76">
        <f>PROCESAMIENTO!BB16</f>
        <v>0</v>
      </c>
      <c r="BC16" s="76">
        <f>PROCESAMIENTO!BC16</f>
        <v>0</v>
      </c>
      <c r="BD16" s="76">
        <f>PROCESAMIENTO!BD16</f>
        <v>1</v>
      </c>
      <c r="BE16" s="76">
        <f>PROCESAMIENTO!BE16</f>
        <v>0</v>
      </c>
      <c r="BF16" s="76">
        <f>PROCESAMIENTO!BF16</f>
        <v>0</v>
      </c>
      <c r="BG16" s="76">
        <f>PROCESAMIENTO!BG16</f>
        <v>1</v>
      </c>
      <c r="BH16" s="76">
        <f>PROCESAMIENTO!BH16</f>
        <v>1</v>
      </c>
      <c r="BI16" s="76">
        <f>PROCESAMIENTO!BI16</f>
        <v>0</v>
      </c>
      <c r="BJ16" s="76">
        <f>PROCESAMIENTO!BJ16</f>
        <v>1</v>
      </c>
      <c r="BK16" s="76">
        <f>PROCESAMIENTO!BK16</f>
        <v>0</v>
      </c>
      <c r="BL16" s="76">
        <f>PROCESAMIENTO!BL16</f>
        <v>0</v>
      </c>
      <c r="BM16" s="76">
        <f>PROCESAMIENTO!BM16</f>
        <v>0</v>
      </c>
      <c r="BN16" s="76">
        <f>PROCESAMIENTO!BN16</f>
        <v>1</v>
      </c>
      <c r="BO16" s="76">
        <f>PROCESAMIENTO!BO16</f>
        <v>1</v>
      </c>
      <c r="BP16" s="76">
        <f>PROCESAMIENTO!BP16</f>
        <v>1</v>
      </c>
      <c r="BQ16" s="76">
        <f>PROCESAMIENTO!BQ16</f>
        <v>0</v>
      </c>
      <c r="BR16" s="76">
        <f>PROCESAMIENTO!BR16</f>
        <v>1</v>
      </c>
      <c r="BS16" s="76">
        <f>PROCESAMIENTO!BS16</f>
        <v>1</v>
      </c>
      <c r="BT16" s="76">
        <f>PROCESAMIENTO!BT16</f>
        <v>0</v>
      </c>
      <c r="BU16" s="76">
        <f>PROCESAMIENTO!BU16</f>
        <v>0</v>
      </c>
      <c r="BV16" s="76">
        <f>PROCESAMIENTO!BV16</f>
        <v>0</v>
      </c>
      <c r="BW16" s="76">
        <f>PROCESAMIENTO!BW16</f>
        <v>1</v>
      </c>
      <c r="BX16" s="76">
        <f>PROCESAMIENTO!BX16</f>
        <v>0</v>
      </c>
      <c r="BY16" s="76">
        <f>PROCESAMIENTO!BY16</f>
        <v>0</v>
      </c>
      <c r="BZ16" s="76">
        <f>PROCESAMIENTO!BZ16</f>
        <v>1</v>
      </c>
      <c r="CA16" s="76">
        <f>PROCESAMIENTO!CA16</f>
        <v>1</v>
      </c>
      <c r="CB16" s="76">
        <f>PROCESAMIENTO!CB16</f>
        <v>0</v>
      </c>
      <c r="CC16" s="76">
        <f>PROCESAMIENTO!CC16</f>
        <v>1</v>
      </c>
      <c r="CD16" s="76">
        <f>PROCESAMIENTO!CD16</f>
        <v>1</v>
      </c>
      <c r="CE16" s="76">
        <f>PROCESAMIENTO!CE16</f>
        <v>1</v>
      </c>
      <c r="CF16" s="76">
        <f>PROCESAMIENTO!CF16</f>
        <v>1</v>
      </c>
      <c r="CG16" s="76">
        <f>PROCESAMIENTO!CG16</f>
        <v>1</v>
      </c>
      <c r="CH16" s="76">
        <f>PROCESAMIENTO!CH16</f>
        <v>1</v>
      </c>
      <c r="CI16" s="76">
        <f>PROCESAMIENTO!CI16</f>
        <v>0</v>
      </c>
      <c r="CJ16" s="76">
        <f>PROCESAMIENTO!CJ16</f>
        <v>1</v>
      </c>
      <c r="CK16" s="77">
        <f t="shared" si="0"/>
        <v>33</v>
      </c>
      <c r="CL16" s="103">
        <f t="shared" si="1"/>
        <v>0.41249999999999998</v>
      </c>
      <c r="CM16" s="82"/>
    </row>
    <row r="17" spans="1:91" ht="13.5" thickBot="1" x14ac:dyDescent="0.25">
      <c r="A17" s="80" t="s">
        <v>107</v>
      </c>
      <c r="B17" s="76">
        <f>PROCESAMIENTO!B17</f>
        <v>2</v>
      </c>
      <c r="C17" s="76">
        <f>PROCESAMIENTO!C17</f>
        <v>32</v>
      </c>
      <c r="D17" s="76">
        <f>PROCESAMIENTO!D17</f>
        <v>5</v>
      </c>
      <c r="E17" s="76">
        <f>PROCESAMIENTO!E17</f>
        <v>5</v>
      </c>
      <c r="F17" s="76">
        <f>PROCESAMIENTO!F17</f>
        <v>1</v>
      </c>
      <c r="G17" s="76">
        <f>PROCESAMIENTO!G17</f>
        <v>2</v>
      </c>
      <c r="H17" s="76">
        <f>PROCESAMIENTO!H17</f>
        <v>1</v>
      </c>
      <c r="I17" s="76">
        <f>PROCESAMIENTO!I17</f>
        <v>1</v>
      </c>
      <c r="J17" s="76">
        <f>PROCESAMIENTO!J17</f>
        <v>1</v>
      </c>
      <c r="K17" s="76">
        <f>PROCESAMIENTO!K17</f>
        <v>1</v>
      </c>
      <c r="L17" s="76">
        <f>PROCESAMIENTO!L17</f>
        <v>0</v>
      </c>
      <c r="M17" s="76">
        <f>PROCESAMIENTO!M17</f>
        <v>0</v>
      </c>
      <c r="N17" s="76">
        <f>PROCESAMIENTO!N17</f>
        <v>1</v>
      </c>
      <c r="O17" s="76">
        <f>PROCESAMIENTO!O17</f>
        <v>0</v>
      </c>
      <c r="P17" s="76">
        <f>PROCESAMIENTO!P17</f>
        <v>1</v>
      </c>
      <c r="Q17" s="76">
        <f>PROCESAMIENTO!Q17</f>
        <v>0</v>
      </c>
      <c r="R17" s="76">
        <f>PROCESAMIENTO!R17</f>
        <v>1</v>
      </c>
      <c r="S17" s="76">
        <f>PROCESAMIENTO!S17</f>
        <v>1</v>
      </c>
      <c r="T17" s="76">
        <f>PROCESAMIENTO!T17</f>
        <v>0</v>
      </c>
      <c r="U17" s="76">
        <f>PROCESAMIENTO!U17</f>
        <v>0</v>
      </c>
      <c r="V17" s="76">
        <f>PROCESAMIENTO!V17</f>
        <v>1</v>
      </c>
      <c r="W17" s="76">
        <f>PROCESAMIENTO!W17</f>
        <v>1</v>
      </c>
      <c r="X17" s="76">
        <f>PROCESAMIENTO!X17</f>
        <v>1</v>
      </c>
      <c r="Y17" s="76">
        <f>PROCESAMIENTO!Y17</f>
        <v>1</v>
      </c>
      <c r="Z17" s="76">
        <f>PROCESAMIENTO!Z17</f>
        <v>1</v>
      </c>
      <c r="AA17" s="76">
        <f>PROCESAMIENTO!AA17</f>
        <v>1</v>
      </c>
      <c r="AB17" s="76">
        <f>PROCESAMIENTO!AB17</f>
        <v>0</v>
      </c>
      <c r="AC17" s="76">
        <f>PROCESAMIENTO!AC17</f>
        <v>1</v>
      </c>
      <c r="AD17" s="76">
        <f>PROCESAMIENTO!AD17</f>
        <v>1</v>
      </c>
      <c r="AE17" s="76">
        <f>PROCESAMIENTO!AE17</f>
        <v>1</v>
      </c>
      <c r="AF17" s="76">
        <f>PROCESAMIENTO!AF17</f>
        <v>1</v>
      </c>
      <c r="AG17" s="76">
        <f>PROCESAMIENTO!AG17</f>
        <v>0</v>
      </c>
      <c r="AH17" s="76">
        <f>PROCESAMIENTO!AH17</f>
        <v>1</v>
      </c>
      <c r="AI17" s="76">
        <f>PROCESAMIENTO!AI17</f>
        <v>0</v>
      </c>
      <c r="AJ17" s="76">
        <f>PROCESAMIENTO!AJ17</f>
        <v>0</v>
      </c>
      <c r="AK17" s="76">
        <f>PROCESAMIENTO!AK17</f>
        <v>0</v>
      </c>
      <c r="AL17" s="76">
        <f>PROCESAMIENTO!AL17</f>
        <v>0</v>
      </c>
      <c r="AM17" s="76">
        <f>PROCESAMIENTO!AM17</f>
        <v>1</v>
      </c>
      <c r="AN17" s="76">
        <f>PROCESAMIENTO!AN17</f>
        <v>1</v>
      </c>
      <c r="AO17" s="76">
        <f>PROCESAMIENTO!AO17</f>
        <v>1</v>
      </c>
      <c r="AP17" s="76">
        <f>PROCESAMIENTO!AP17</f>
        <v>0</v>
      </c>
      <c r="AQ17" s="76">
        <f>PROCESAMIENTO!AQ17</f>
        <v>1</v>
      </c>
      <c r="AR17" s="76">
        <f>PROCESAMIENTO!AR17</f>
        <v>1</v>
      </c>
      <c r="AS17" s="76">
        <f>PROCESAMIENTO!AS17</f>
        <v>1</v>
      </c>
      <c r="AT17" s="76">
        <f>PROCESAMIENTO!AT17</f>
        <v>1</v>
      </c>
      <c r="AU17" s="76">
        <f>PROCESAMIENTO!AU17</f>
        <v>1</v>
      </c>
      <c r="AV17" s="76">
        <f>PROCESAMIENTO!AV17</f>
        <v>1</v>
      </c>
      <c r="AW17" s="76">
        <f>PROCESAMIENTO!AW17</f>
        <v>1</v>
      </c>
      <c r="AX17" s="76">
        <f>PROCESAMIENTO!AX17</f>
        <v>1</v>
      </c>
      <c r="AY17" s="76">
        <f>PROCESAMIENTO!AY17</f>
        <v>1</v>
      </c>
      <c r="AZ17" s="76">
        <f>PROCESAMIENTO!AZ17</f>
        <v>0</v>
      </c>
      <c r="BA17" s="76">
        <f>PROCESAMIENTO!BA17</f>
        <v>0</v>
      </c>
      <c r="BB17" s="76">
        <f>PROCESAMIENTO!BB17</f>
        <v>1</v>
      </c>
      <c r="BC17" s="76">
        <f>PROCESAMIENTO!BC17</f>
        <v>0</v>
      </c>
      <c r="BD17" s="76">
        <f>PROCESAMIENTO!BD17</f>
        <v>1</v>
      </c>
      <c r="BE17" s="76">
        <f>PROCESAMIENTO!BE17</f>
        <v>1</v>
      </c>
      <c r="BF17" s="76">
        <f>PROCESAMIENTO!BF17</f>
        <v>1</v>
      </c>
      <c r="BG17" s="76">
        <f>PROCESAMIENTO!BG17</f>
        <v>1</v>
      </c>
      <c r="BH17" s="76">
        <f>PROCESAMIENTO!BH17</f>
        <v>1</v>
      </c>
      <c r="BI17" s="76">
        <f>PROCESAMIENTO!BI17</f>
        <v>1</v>
      </c>
      <c r="BJ17" s="76">
        <f>PROCESAMIENTO!BJ17</f>
        <v>0</v>
      </c>
      <c r="BK17" s="76">
        <f>PROCESAMIENTO!BK17</f>
        <v>1</v>
      </c>
      <c r="BL17" s="76">
        <f>PROCESAMIENTO!BL17</f>
        <v>0</v>
      </c>
      <c r="BM17" s="76">
        <f>PROCESAMIENTO!BM17</f>
        <v>0</v>
      </c>
      <c r="BN17" s="76">
        <f>PROCESAMIENTO!BN17</f>
        <v>1</v>
      </c>
      <c r="BO17" s="76">
        <f>PROCESAMIENTO!BO17</f>
        <v>1</v>
      </c>
      <c r="BP17" s="76">
        <f>PROCESAMIENTO!BP17</f>
        <v>1</v>
      </c>
      <c r="BQ17" s="76">
        <f>PROCESAMIENTO!BQ17</f>
        <v>1</v>
      </c>
      <c r="BR17" s="76">
        <f>PROCESAMIENTO!BR17</f>
        <v>1</v>
      </c>
      <c r="BS17" s="76">
        <f>PROCESAMIENTO!BS17</f>
        <v>0</v>
      </c>
      <c r="BT17" s="76">
        <f>PROCESAMIENTO!BT17</f>
        <v>0</v>
      </c>
      <c r="BU17" s="76">
        <f>PROCESAMIENTO!BU17</f>
        <v>1</v>
      </c>
      <c r="BV17" s="76">
        <f>PROCESAMIENTO!BV17</f>
        <v>1</v>
      </c>
      <c r="BW17" s="76">
        <f>PROCESAMIENTO!BW17</f>
        <v>0</v>
      </c>
      <c r="BX17" s="76">
        <f>PROCESAMIENTO!BX17</f>
        <v>1</v>
      </c>
      <c r="BY17" s="76">
        <f>PROCESAMIENTO!BY17</f>
        <v>1</v>
      </c>
      <c r="BZ17" s="76">
        <f>PROCESAMIENTO!BZ17</f>
        <v>0</v>
      </c>
      <c r="CA17" s="76">
        <f>PROCESAMIENTO!CA17</f>
        <v>1</v>
      </c>
      <c r="CB17" s="76">
        <f>PROCESAMIENTO!CB17</f>
        <v>1</v>
      </c>
      <c r="CC17" s="76">
        <f>PROCESAMIENTO!CC17</f>
        <v>0</v>
      </c>
      <c r="CD17" s="76">
        <f>PROCESAMIENTO!CD17</f>
        <v>1</v>
      </c>
      <c r="CE17" s="76">
        <f>PROCESAMIENTO!CE17</f>
        <v>1</v>
      </c>
      <c r="CF17" s="76">
        <f>PROCESAMIENTO!CF17</f>
        <v>1</v>
      </c>
      <c r="CG17" s="76">
        <f>PROCESAMIENTO!CG17</f>
        <v>1</v>
      </c>
      <c r="CH17" s="76">
        <f>PROCESAMIENTO!CH17</f>
        <v>1</v>
      </c>
      <c r="CI17" s="76">
        <f>PROCESAMIENTO!CI17</f>
        <v>1</v>
      </c>
      <c r="CJ17" s="76">
        <f>PROCESAMIENTO!CJ17</f>
        <v>1</v>
      </c>
      <c r="CK17" s="77">
        <f t="shared" si="0"/>
        <v>56</v>
      </c>
      <c r="CL17" s="103">
        <f t="shared" si="1"/>
        <v>0.7</v>
      </c>
      <c r="CM17" s="82"/>
    </row>
    <row r="18" spans="1:91" ht="13.5" thickBot="1" x14ac:dyDescent="0.25">
      <c r="A18" s="80" t="s">
        <v>108</v>
      </c>
      <c r="B18" s="76">
        <f>PROCESAMIENTO!B18</f>
        <v>2</v>
      </c>
      <c r="C18" s="76">
        <f>PROCESAMIENTO!C18</f>
        <v>26</v>
      </c>
      <c r="D18" s="76">
        <f>PROCESAMIENTO!D18</f>
        <v>8</v>
      </c>
      <c r="E18" s="76">
        <f>PROCESAMIENTO!E18</f>
        <v>1</v>
      </c>
      <c r="F18" s="76">
        <f>PROCESAMIENTO!F18</f>
        <v>1</v>
      </c>
      <c r="G18" s="76">
        <f>PROCESAMIENTO!G18</f>
        <v>2</v>
      </c>
      <c r="H18" s="76">
        <f>PROCESAMIENTO!H18</f>
        <v>1</v>
      </c>
      <c r="I18" s="76">
        <f>PROCESAMIENTO!I18</f>
        <v>1</v>
      </c>
      <c r="J18" s="76">
        <f>PROCESAMIENTO!J18</f>
        <v>0</v>
      </c>
      <c r="K18" s="76">
        <f>PROCESAMIENTO!K18</f>
        <v>1</v>
      </c>
      <c r="L18" s="76">
        <f>PROCESAMIENTO!L18</f>
        <v>1</v>
      </c>
      <c r="M18" s="76">
        <f>PROCESAMIENTO!M18</f>
        <v>0</v>
      </c>
      <c r="N18" s="76">
        <f>PROCESAMIENTO!N18</f>
        <v>1</v>
      </c>
      <c r="O18" s="76">
        <f>PROCESAMIENTO!O18</f>
        <v>1</v>
      </c>
      <c r="P18" s="76">
        <f>PROCESAMIENTO!P18</f>
        <v>0</v>
      </c>
      <c r="Q18" s="76">
        <f>PROCESAMIENTO!Q18</f>
        <v>1</v>
      </c>
      <c r="R18" s="76">
        <f>PROCESAMIENTO!R18</f>
        <v>1</v>
      </c>
      <c r="S18" s="76">
        <f>PROCESAMIENTO!S18</f>
        <v>1</v>
      </c>
      <c r="T18" s="76">
        <f>PROCESAMIENTO!T18</f>
        <v>0</v>
      </c>
      <c r="U18" s="76">
        <f>PROCESAMIENTO!U18</f>
        <v>1</v>
      </c>
      <c r="V18" s="76">
        <f>PROCESAMIENTO!V18</f>
        <v>0</v>
      </c>
      <c r="W18" s="76">
        <f>PROCESAMIENTO!W18</f>
        <v>1</v>
      </c>
      <c r="X18" s="76">
        <f>PROCESAMIENTO!X18</f>
        <v>1</v>
      </c>
      <c r="Y18" s="76">
        <f>PROCESAMIENTO!Y18</f>
        <v>1</v>
      </c>
      <c r="Z18" s="76">
        <f>PROCESAMIENTO!Z18</f>
        <v>1</v>
      </c>
      <c r="AA18" s="76">
        <f>PROCESAMIENTO!AA18</f>
        <v>1</v>
      </c>
      <c r="AB18" s="76">
        <f>PROCESAMIENTO!AB18</f>
        <v>1</v>
      </c>
      <c r="AC18" s="76">
        <f>PROCESAMIENTO!AC18</f>
        <v>1</v>
      </c>
      <c r="AD18" s="76">
        <f>PROCESAMIENTO!AD18</f>
        <v>1</v>
      </c>
      <c r="AE18" s="76">
        <f>PROCESAMIENTO!AE18</f>
        <v>0</v>
      </c>
      <c r="AF18" s="76">
        <f>PROCESAMIENTO!AF18</f>
        <v>1</v>
      </c>
      <c r="AG18" s="76">
        <f>PROCESAMIENTO!AG18</f>
        <v>1</v>
      </c>
      <c r="AH18" s="76">
        <f>PROCESAMIENTO!AH18</f>
        <v>0</v>
      </c>
      <c r="AI18" s="76">
        <f>PROCESAMIENTO!AI18</f>
        <v>1</v>
      </c>
      <c r="AJ18" s="76">
        <f>PROCESAMIENTO!AJ18</f>
        <v>1</v>
      </c>
      <c r="AK18" s="76">
        <f>PROCESAMIENTO!AK18</f>
        <v>1</v>
      </c>
      <c r="AL18" s="76">
        <f>PROCESAMIENTO!AL18</f>
        <v>0</v>
      </c>
      <c r="AM18" s="76">
        <f>PROCESAMIENTO!AM18</f>
        <v>1</v>
      </c>
      <c r="AN18" s="76">
        <f>PROCESAMIENTO!AN18</f>
        <v>1</v>
      </c>
      <c r="AO18" s="76">
        <f>PROCESAMIENTO!AO18</f>
        <v>1</v>
      </c>
      <c r="AP18" s="76">
        <f>PROCESAMIENTO!AP18</f>
        <v>1</v>
      </c>
      <c r="AQ18" s="76">
        <f>PROCESAMIENTO!AQ18</f>
        <v>0</v>
      </c>
      <c r="AR18" s="76">
        <f>PROCESAMIENTO!AR18</f>
        <v>1</v>
      </c>
      <c r="AS18" s="76">
        <f>PROCESAMIENTO!AS18</f>
        <v>0</v>
      </c>
      <c r="AT18" s="76">
        <f>PROCESAMIENTO!AT18</f>
        <v>1</v>
      </c>
      <c r="AU18" s="76">
        <f>PROCESAMIENTO!AU18</f>
        <v>1</v>
      </c>
      <c r="AV18" s="76">
        <f>PROCESAMIENTO!AV18</f>
        <v>1</v>
      </c>
      <c r="AW18" s="76">
        <f>PROCESAMIENTO!AW18</f>
        <v>1</v>
      </c>
      <c r="AX18" s="76">
        <f>PROCESAMIENTO!AX18</f>
        <v>1</v>
      </c>
      <c r="AY18" s="76">
        <f>PROCESAMIENTO!AY18</f>
        <v>1</v>
      </c>
      <c r="AZ18" s="76">
        <f>PROCESAMIENTO!AZ18</f>
        <v>1</v>
      </c>
      <c r="BA18" s="76">
        <f>PROCESAMIENTO!BA18</f>
        <v>0</v>
      </c>
      <c r="BB18" s="76">
        <f>PROCESAMIENTO!BB18</f>
        <v>0</v>
      </c>
      <c r="BC18" s="76">
        <f>PROCESAMIENTO!BC18</f>
        <v>0</v>
      </c>
      <c r="BD18" s="76">
        <f>PROCESAMIENTO!BD18</f>
        <v>1</v>
      </c>
      <c r="BE18" s="76">
        <f>PROCESAMIENTO!BE18</f>
        <v>1</v>
      </c>
      <c r="BF18" s="76">
        <f>PROCESAMIENTO!BF18</f>
        <v>1</v>
      </c>
      <c r="BG18" s="76">
        <f>PROCESAMIENTO!BG18</f>
        <v>1</v>
      </c>
      <c r="BH18" s="76">
        <f>PROCESAMIENTO!BH18</f>
        <v>0</v>
      </c>
      <c r="BI18" s="76">
        <f>PROCESAMIENTO!BI18</f>
        <v>0</v>
      </c>
      <c r="BJ18" s="76">
        <f>PROCESAMIENTO!BJ18</f>
        <v>1</v>
      </c>
      <c r="BK18" s="76">
        <f>PROCESAMIENTO!BK18</f>
        <v>0</v>
      </c>
      <c r="BL18" s="76">
        <f>PROCESAMIENTO!BL18</f>
        <v>0</v>
      </c>
      <c r="BM18" s="76">
        <f>PROCESAMIENTO!BM18</f>
        <v>0</v>
      </c>
      <c r="BN18" s="76">
        <f>PROCESAMIENTO!BN18</f>
        <v>1</v>
      </c>
      <c r="BO18" s="76">
        <f>PROCESAMIENTO!BO18</f>
        <v>1</v>
      </c>
      <c r="BP18" s="76">
        <f>PROCESAMIENTO!BP18</f>
        <v>1</v>
      </c>
      <c r="BQ18" s="76">
        <f>PROCESAMIENTO!BQ18</f>
        <v>0</v>
      </c>
      <c r="BR18" s="76">
        <f>PROCESAMIENTO!BR18</f>
        <v>1</v>
      </c>
      <c r="BS18" s="76">
        <f>PROCESAMIENTO!BS18</f>
        <v>1</v>
      </c>
      <c r="BT18" s="76">
        <f>PROCESAMIENTO!BT18</f>
        <v>1</v>
      </c>
      <c r="BU18" s="76">
        <f>PROCESAMIENTO!BU18</f>
        <v>1</v>
      </c>
      <c r="BV18" s="76">
        <f>PROCESAMIENTO!BV18</f>
        <v>1</v>
      </c>
      <c r="BW18" s="76">
        <f>PROCESAMIENTO!BW18</f>
        <v>1</v>
      </c>
      <c r="BX18" s="76">
        <f>PROCESAMIENTO!BX18</f>
        <v>0</v>
      </c>
      <c r="BY18" s="76">
        <f>PROCESAMIENTO!BY18</f>
        <v>1</v>
      </c>
      <c r="BZ18" s="76">
        <f>PROCESAMIENTO!BZ18</f>
        <v>1</v>
      </c>
      <c r="CA18" s="76">
        <f>PROCESAMIENTO!CA18</f>
        <v>0</v>
      </c>
      <c r="CB18" s="76">
        <f>PROCESAMIENTO!CB18</f>
        <v>0</v>
      </c>
      <c r="CC18" s="76">
        <f>PROCESAMIENTO!CC18</f>
        <v>1</v>
      </c>
      <c r="CD18" s="76">
        <f>PROCESAMIENTO!CD18</f>
        <v>1</v>
      </c>
      <c r="CE18" s="76">
        <f>PROCESAMIENTO!CE18</f>
        <v>1</v>
      </c>
      <c r="CF18" s="76">
        <f>PROCESAMIENTO!CF18</f>
        <v>1</v>
      </c>
      <c r="CG18" s="76">
        <f>PROCESAMIENTO!CG18</f>
        <v>1</v>
      </c>
      <c r="CH18" s="76">
        <f>PROCESAMIENTO!CH18</f>
        <v>1</v>
      </c>
      <c r="CI18" s="76">
        <f>PROCESAMIENTO!CI18</f>
        <v>0</v>
      </c>
      <c r="CJ18" s="76">
        <f>PROCESAMIENTO!CJ18</f>
        <v>1</v>
      </c>
      <c r="CK18" s="77">
        <f t="shared" si="0"/>
        <v>57</v>
      </c>
      <c r="CL18" s="103">
        <f t="shared" si="1"/>
        <v>0.71250000000000002</v>
      </c>
      <c r="CM18" s="82"/>
    </row>
    <row r="19" spans="1:91" ht="13.5" thickBot="1" x14ac:dyDescent="0.25">
      <c r="A19" s="80" t="s">
        <v>109</v>
      </c>
      <c r="B19" s="76">
        <f>PROCESAMIENTO!B19</f>
        <v>1</v>
      </c>
      <c r="C19" s="76">
        <f>PROCESAMIENTO!C19</f>
        <v>28</v>
      </c>
      <c r="D19" s="76">
        <f>PROCESAMIENTO!D19</f>
        <v>8</v>
      </c>
      <c r="E19" s="76">
        <f>PROCESAMIENTO!E19</f>
        <v>2</v>
      </c>
      <c r="F19" s="76">
        <f>PROCESAMIENTO!F19</f>
        <v>2</v>
      </c>
      <c r="G19" s="76">
        <f>PROCESAMIENTO!G19</f>
        <v>2</v>
      </c>
      <c r="H19" s="76">
        <f>PROCESAMIENTO!H19</f>
        <v>2</v>
      </c>
      <c r="I19" s="76">
        <f>PROCESAMIENTO!I19</f>
        <v>1</v>
      </c>
      <c r="J19" s="76">
        <f>PROCESAMIENTO!J19</f>
        <v>0</v>
      </c>
      <c r="K19" s="76">
        <f>PROCESAMIENTO!K19</f>
        <v>1</v>
      </c>
      <c r="L19" s="76">
        <f>PROCESAMIENTO!L19</f>
        <v>0</v>
      </c>
      <c r="M19" s="76">
        <f>PROCESAMIENTO!M19</f>
        <v>1</v>
      </c>
      <c r="N19" s="76">
        <f>PROCESAMIENTO!N19</f>
        <v>1</v>
      </c>
      <c r="O19" s="76">
        <f>PROCESAMIENTO!O19</f>
        <v>1</v>
      </c>
      <c r="P19" s="76">
        <f>PROCESAMIENTO!P19</f>
        <v>0</v>
      </c>
      <c r="Q19" s="76">
        <f>PROCESAMIENTO!Q19</f>
        <v>1</v>
      </c>
      <c r="R19" s="76">
        <f>PROCESAMIENTO!R19</f>
        <v>1</v>
      </c>
      <c r="S19" s="76">
        <f>PROCESAMIENTO!S19</f>
        <v>1</v>
      </c>
      <c r="T19" s="76">
        <f>PROCESAMIENTO!T19</f>
        <v>1</v>
      </c>
      <c r="U19" s="76">
        <f>PROCESAMIENTO!U19</f>
        <v>1</v>
      </c>
      <c r="V19" s="76">
        <f>PROCESAMIENTO!V19</f>
        <v>1</v>
      </c>
      <c r="W19" s="76">
        <f>PROCESAMIENTO!W19</f>
        <v>0</v>
      </c>
      <c r="X19" s="76">
        <f>PROCESAMIENTO!X19</f>
        <v>0</v>
      </c>
      <c r="Y19" s="76">
        <f>PROCESAMIENTO!Y19</f>
        <v>0</v>
      </c>
      <c r="Z19" s="76">
        <f>PROCESAMIENTO!Z19</f>
        <v>0</v>
      </c>
      <c r="AA19" s="76">
        <f>PROCESAMIENTO!AA19</f>
        <v>0</v>
      </c>
      <c r="AB19" s="76">
        <f>PROCESAMIENTO!AB19</f>
        <v>0</v>
      </c>
      <c r="AC19" s="76">
        <f>PROCESAMIENTO!AC19</f>
        <v>1</v>
      </c>
      <c r="AD19" s="76">
        <f>PROCESAMIENTO!AD19</f>
        <v>0</v>
      </c>
      <c r="AE19" s="76">
        <f>PROCESAMIENTO!AE19</f>
        <v>1</v>
      </c>
      <c r="AF19" s="76">
        <f>PROCESAMIENTO!AF19</f>
        <v>0</v>
      </c>
      <c r="AG19" s="76">
        <f>PROCESAMIENTO!AG19</f>
        <v>0</v>
      </c>
      <c r="AH19" s="76">
        <f>PROCESAMIENTO!AH19</f>
        <v>0</v>
      </c>
      <c r="AI19" s="76">
        <f>PROCESAMIENTO!AI19</f>
        <v>1</v>
      </c>
      <c r="AJ19" s="76">
        <f>PROCESAMIENTO!AJ19</f>
        <v>1</v>
      </c>
      <c r="AK19" s="76">
        <f>PROCESAMIENTO!AK19</f>
        <v>1</v>
      </c>
      <c r="AL19" s="76">
        <f>PROCESAMIENTO!AL19</f>
        <v>1</v>
      </c>
      <c r="AM19" s="76">
        <f>PROCESAMIENTO!AM19</f>
        <v>1</v>
      </c>
      <c r="AN19" s="76">
        <f>PROCESAMIENTO!AN19</f>
        <v>0</v>
      </c>
      <c r="AO19" s="76">
        <f>PROCESAMIENTO!AO19</f>
        <v>1</v>
      </c>
      <c r="AP19" s="76">
        <f>PROCESAMIENTO!AP19</f>
        <v>0</v>
      </c>
      <c r="AQ19" s="76">
        <f>PROCESAMIENTO!AQ19</f>
        <v>1</v>
      </c>
      <c r="AR19" s="76">
        <f>PROCESAMIENTO!AR19</f>
        <v>1</v>
      </c>
      <c r="AS19" s="76">
        <f>PROCESAMIENTO!AS19</f>
        <v>0</v>
      </c>
      <c r="AT19" s="76">
        <f>PROCESAMIENTO!AT19</f>
        <v>0</v>
      </c>
      <c r="AU19" s="76">
        <f>PROCESAMIENTO!AU19</f>
        <v>1</v>
      </c>
      <c r="AV19" s="76">
        <f>PROCESAMIENTO!AV19</f>
        <v>1</v>
      </c>
      <c r="AW19" s="76">
        <f>PROCESAMIENTO!AW19</f>
        <v>1</v>
      </c>
      <c r="AX19" s="76">
        <f>PROCESAMIENTO!AX19</f>
        <v>1</v>
      </c>
      <c r="AY19" s="76">
        <f>PROCESAMIENTO!AY19</f>
        <v>1</v>
      </c>
      <c r="AZ19" s="76">
        <f>PROCESAMIENTO!AZ19</f>
        <v>0</v>
      </c>
      <c r="BA19" s="76">
        <f>PROCESAMIENTO!BA19</f>
        <v>0</v>
      </c>
      <c r="BB19" s="76">
        <f>PROCESAMIENTO!BB19</f>
        <v>0</v>
      </c>
      <c r="BC19" s="76">
        <f>PROCESAMIENTO!BC19</f>
        <v>0</v>
      </c>
      <c r="BD19" s="76">
        <f>PROCESAMIENTO!BD19</f>
        <v>0</v>
      </c>
      <c r="BE19" s="76">
        <f>PROCESAMIENTO!BE19</f>
        <v>0</v>
      </c>
      <c r="BF19" s="76">
        <f>PROCESAMIENTO!BF19</f>
        <v>1</v>
      </c>
      <c r="BG19" s="76">
        <f>PROCESAMIENTO!BG19</f>
        <v>1</v>
      </c>
      <c r="BH19" s="76">
        <f>PROCESAMIENTO!BH19</f>
        <v>0</v>
      </c>
      <c r="BI19" s="76">
        <f>PROCESAMIENTO!BI19</f>
        <v>0</v>
      </c>
      <c r="BJ19" s="76">
        <f>PROCESAMIENTO!BJ19</f>
        <v>0</v>
      </c>
      <c r="BK19" s="76">
        <f>PROCESAMIENTO!BK19</f>
        <v>1</v>
      </c>
      <c r="BL19" s="76">
        <f>PROCESAMIENTO!BL19</f>
        <v>0</v>
      </c>
      <c r="BM19" s="76">
        <f>PROCESAMIENTO!BM19</f>
        <v>0</v>
      </c>
      <c r="BN19" s="76">
        <f>PROCESAMIENTO!BN19</f>
        <v>1</v>
      </c>
      <c r="BO19" s="76">
        <f>PROCESAMIENTO!BO19</f>
        <v>1</v>
      </c>
      <c r="BP19" s="76">
        <f>PROCESAMIENTO!BP19</f>
        <v>1</v>
      </c>
      <c r="BQ19" s="76">
        <f>PROCESAMIENTO!BQ19</f>
        <v>0</v>
      </c>
      <c r="BR19" s="76">
        <f>PROCESAMIENTO!BR19</f>
        <v>1</v>
      </c>
      <c r="BS19" s="76">
        <f>PROCESAMIENTO!BS19</f>
        <v>0</v>
      </c>
      <c r="BT19" s="76">
        <f>PROCESAMIENTO!BT19</f>
        <v>0</v>
      </c>
      <c r="BU19" s="76">
        <f>PROCESAMIENTO!BU19</f>
        <v>0</v>
      </c>
      <c r="BV19" s="76">
        <f>PROCESAMIENTO!BV19</f>
        <v>0</v>
      </c>
      <c r="BW19" s="76">
        <f>PROCESAMIENTO!BW19</f>
        <v>0</v>
      </c>
      <c r="BX19" s="76">
        <f>PROCESAMIENTO!BX19</f>
        <v>0</v>
      </c>
      <c r="BY19" s="76">
        <f>PROCESAMIENTO!BY19</f>
        <v>1</v>
      </c>
      <c r="BZ19" s="76">
        <f>PROCESAMIENTO!BZ19</f>
        <v>1</v>
      </c>
      <c r="CA19" s="76">
        <f>PROCESAMIENTO!CA19</f>
        <v>0</v>
      </c>
      <c r="CB19" s="76">
        <f>PROCESAMIENTO!CB19</f>
        <v>1</v>
      </c>
      <c r="CC19" s="76">
        <f>PROCESAMIENTO!CC19</f>
        <v>0</v>
      </c>
      <c r="CD19" s="76">
        <f>PROCESAMIENTO!CD19</f>
        <v>1</v>
      </c>
      <c r="CE19" s="76">
        <f>PROCESAMIENTO!CE19</f>
        <v>0</v>
      </c>
      <c r="CF19" s="76">
        <f>PROCESAMIENTO!CF19</f>
        <v>1</v>
      </c>
      <c r="CG19" s="76">
        <f>PROCESAMIENTO!CG19</f>
        <v>0</v>
      </c>
      <c r="CH19" s="76">
        <f>PROCESAMIENTO!CH19</f>
        <v>0</v>
      </c>
      <c r="CI19" s="76">
        <f>PROCESAMIENTO!CI19</f>
        <v>0</v>
      </c>
      <c r="CJ19" s="76">
        <f>PROCESAMIENTO!CJ19</f>
        <v>0</v>
      </c>
      <c r="CK19" s="77">
        <f t="shared" si="0"/>
        <v>38</v>
      </c>
      <c r="CL19" s="103">
        <f t="shared" si="1"/>
        <v>0.47499999999999998</v>
      </c>
      <c r="CM19" s="82"/>
    </row>
    <row r="20" spans="1:91" ht="13.5" thickBot="1" x14ac:dyDescent="0.25">
      <c r="A20" s="80" t="s">
        <v>110</v>
      </c>
      <c r="B20" s="76">
        <f>PROCESAMIENTO!B20</f>
        <v>2</v>
      </c>
      <c r="C20" s="76">
        <f>PROCESAMIENTO!C20</f>
        <v>26</v>
      </c>
      <c r="D20" s="76">
        <f>PROCESAMIENTO!D20</f>
        <v>8</v>
      </c>
      <c r="E20" s="76">
        <f>PROCESAMIENTO!E20</f>
        <v>3</v>
      </c>
      <c r="F20" s="76">
        <f>PROCESAMIENTO!F20</f>
        <v>1</v>
      </c>
      <c r="G20" s="76">
        <f>PROCESAMIENTO!G20</f>
        <v>2</v>
      </c>
      <c r="H20" s="76">
        <f>PROCESAMIENTO!H20</f>
        <v>1</v>
      </c>
      <c r="I20" s="76">
        <f>PROCESAMIENTO!I20</f>
        <v>0</v>
      </c>
      <c r="J20" s="76">
        <f>PROCESAMIENTO!J20</f>
        <v>1</v>
      </c>
      <c r="K20" s="76">
        <f>PROCESAMIENTO!K20</f>
        <v>1</v>
      </c>
      <c r="L20" s="76">
        <f>PROCESAMIENTO!L20</f>
        <v>0</v>
      </c>
      <c r="M20" s="76">
        <f>PROCESAMIENTO!M20</f>
        <v>1</v>
      </c>
      <c r="N20" s="76">
        <f>PROCESAMIENTO!N20</f>
        <v>1</v>
      </c>
      <c r="O20" s="76">
        <f>PROCESAMIENTO!O20</f>
        <v>1</v>
      </c>
      <c r="P20" s="76">
        <f>PROCESAMIENTO!P20</f>
        <v>0</v>
      </c>
      <c r="Q20" s="76">
        <f>PROCESAMIENTO!Q20</f>
        <v>1</v>
      </c>
      <c r="R20" s="76">
        <f>PROCESAMIENTO!R20</f>
        <v>1</v>
      </c>
      <c r="S20" s="76">
        <f>PROCESAMIENTO!S20</f>
        <v>1</v>
      </c>
      <c r="T20" s="76">
        <f>PROCESAMIENTO!T20</f>
        <v>1</v>
      </c>
      <c r="U20" s="76">
        <f>PROCESAMIENTO!U20</f>
        <v>1</v>
      </c>
      <c r="V20" s="76">
        <f>PROCESAMIENTO!V20</f>
        <v>0</v>
      </c>
      <c r="W20" s="76">
        <f>PROCESAMIENTO!W20</f>
        <v>1</v>
      </c>
      <c r="X20" s="76">
        <f>PROCESAMIENTO!X20</f>
        <v>0</v>
      </c>
      <c r="Y20" s="76">
        <f>PROCESAMIENTO!Y20</f>
        <v>1</v>
      </c>
      <c r="Z20" s="76">
        <f>PROCESAMIENTO!Z20</f>
        <v>0</v>
      </c>
      <c r="AA20" s="76">
        <f>PROCESAMIENTO!AA20</f>
        <v>1</v>
      </c>
      <c r="AB20" s="76">
        <f>PROCESAMIENTO!AB20</f>
        <v>1</v>
      </c>
      <c r="AC20" s="76">
        <f>PROCESAMIENTO!AC20</f>
        <v>1</v>
      </c>
      <c r="AD20" s="76">
        <f>PROCESAMIENTO!AD20</f>
        <v>0</v>
      </c>
      <c r="AE20" s="76">
        <f>PROCESAMIENTO!AE20</f>
        <v>1</v>
      </c>
      <c r="AF20" s="76">
        <f>PROCESAMIENTO!AF20</f>
        <v>1</v>
      </c>
      <c r="AG20" s="76">
        <f>PROCESAMIENTO!AG20</f>
        <v>0</v>
      </c>
      <c r="AH20" s="76">
        <f>PROCESAMIENTO!AH20</f>
        <v>1</v>
      </c>
      <c r="AI20" s="76">
        <f>PROCESAMIENTO!AI20</f>
        <v>1</v>
      </c>
      <c r="AJ20" s="76">
        <f>PROCESAMIENTO!AJ20</f>
        <v>1</v>
      </c>
      <c r="AK20" s="76">
        <f>PROCESAMIENTO!AK20</f>
        <v>0</v>
      </c>
      <c r="AL20" s="76">
        <f>PROCESAMIENTO!AL20</f>
        <v>1</v>
      </c>
      <c r="AM20" s="76">
        <f>PROCESAMIENTO!AM20</f>
        <v>0</v>
      </c>
      <c r="AN20" s="76">
        <f>PROCESAMIENTO!AN20</f>
        <v>0</v>
      </c>
      <c r="AO20" s="76">
        <f>PROCESAMIENTO!AO20</f>
        <v>1</v>
      </c>
      <c r="AP20" s="76">
        <f>PROCESAMIENTO!AP20</f>
        <v>1</v>
      </c>
      <c r="AQ20" s="76">
        <f>PROCESAMIENTO!AQ20</f>
        <v>1</v>
      </c>
      <c r="AR20" s="76">
        <f>PROCESAMIENTO!AR20</f>
        <v>1</v>
      </c>
      <c r="AS20" s="76">
        <f>PROCESAMIENTO!AS20</f>
        <v>1</v>
      </c>
      <c r="AT20" s="76">
        <f>PROCESAMIENTO!AT20</f>
        <v>1</v>
      </c>
      <c r="AU20" s="76">
        <f>PROCESAMIENTO!AU20</f>
        <v>1</v>
      </c>
      <c r="AV20" s="76">
        <f>PROCESAMIENTO!AV20</f>
        <v>1</v>
      </c>
      <c r="AW20" s="76">
        <f>PROCESAMIENTO!AW20</f>
        <v>1</v>
      </c>
      <c r="AX20" s="76">
        <f>PROCESAMIENTO!AX20</f>
        <v>0</v>
      </c>
      <c r="AY20" s="76">
        <f>PROCESAMIENTO!AY20</f>
        <v>0</v>
      </c>
      <c r="AZ20" s="76">
        <f>PROCESAMIENTO!AZ20</f>
        <v>0</v>
      </c>
      <c r="BA20" s="76">
        <f>PROCESAMIENTO!BA20</f>
        <v>1</v>
      </c>
      <c r="BB20" s="76">
        <f>PROCESAMIENTO!BB20</f>
        <v>0</v>
      </c>
      <c r="BC20" s="76">
        <f>PROCESAMIENTO!BC20</f>
        <v>0</v>
      </c>
      <c r="BD20" s="76">
        <f>PROCESAMIENTO!BD20</f>
        <v>0</v>
      </c>
      <c r="BE20" s="76">
        <f>PROCESAMIENTO!BE20</f>
        <v>1</v>
      </c>
      <c r="BF20" s="76">
        <f>PROCESAMIENTO!BF20</f>
        <v>0</v>
      </c>
      <c r="BG20" s="76">
        <f>PROCESAMIENTO!BG20</f>
        <v>0</v>
      </c>
      <c r="BH20" s="76">
        <f>PROCESAMIENTO!BH20</f>
        <v>0</v>
      </c>
      <c r="BI20" s="76">
        <f>PROCESAMIENTO!BI20</f>
        <v>1</v>
      </c>
      <c r="BJ20" s="76">
        <f>PROCESAMIENTO!BJ20</f>
        <v>0</v>
      </c>
      <c r="BK20" s="76">
        <f>PROCESAMIENTO!BK20</f>
        <v>0</v>
      </c>
      <c r="BL20" s="76">
        <f>PROCESAMIENTO!BL20</f>
        <v>0</v>
      </c>
      <c r="BM20" s="76">
        <f>PROCESAMIENTO!BM20</f>
        <v>0</v>
      </c>
      <c r="BN20" s="76">
        <f>PROCESAMIENTO!BN20</f>
        <v>1</v>
      </c>
      <c r="BO20" s="76">
        <f>PROCESAMIENTO!BO20</f>
        <v>0</v>
      </c>
      <c r="BP20" s="76">
        <f>PROCESAMIENTO!BP20</f>
        <v>1</v>
      </c>
      <c r="BQ20" s="76">
        <f>PROCESAMIENTO!BQ20</f>
        <v>0</v>
      </c>
      <c r="BR20" s="76">
        <f>PROCESAMIENTO!BR20</f>
        <v>1</v>
      </c>
      <c r="BS20" s="76">
        <f>PROCESAMIENTO!BS20</f>
        <v>1</v>
      </c>
      <c r="BT20" s="76">
        <f>PROCESAMIENTO!BT20</f>
        <v>0</v>
      </c>
      <c r="BU20" s="76">
        <f>PROCESAMIENTO!BU20</f>
        <v>1</v>
      </c>
      <c r="BV20" s="76">
        <f>PROCESAMIENTO!BV20</f>
        <v>0</v>
      </c>
      <c r="BW20" s="76">
        <f>PROCESAMIENTO!BW20</f>
        <v>1</v>
      </c>
      <c r="BX20" s="76">
        <f>PROCESAMIENTO!BX20</f>
        <v>0</v>
      </c>
      <c r="BY20" s="76">
        <f>PROCESAMIENTO!BY20</f>
        <v>0</v>
      </c>
      <c r="BZ20" s="76">
        <f>PROCESAMIENTO!BZ20</f>
        <v>1</v>
      </c>
      <c r="CA20" s="76">
        <f>PROCESAMIENTO!CA20</f>
        <v>1</v>
      </c>
      <c r="CB20" s="76">
        <f>PROCESAMIENTO!CB20</f>
        <v>1</v>
      </c>
      <c r="CC20" s="76">
        <f>PROCESAMIENTO!CC20</f>
        <v>0</v>
      </c>
      <c r="CD20" s="76">
        <f>PROCESAMIENTO!CD20</f>
        <v>1</v>
      </c>
      <c r="CE20" s="76">
        <f>PROCESAMIENTO!CE20</f>
        <v>1</v>
      </c>
      <c r="CF20" s="76">
        <f>PROCESAMIENTO!CF20</f>
        <v>0</v>
      </c>
      <c r="CG20" s="76">
        <f>PROCESAMIENTO!CG20</f>
        <v>1</v>
      </c>
      <c r="CH20" s="76">
        <f>PROCESAMIENTO!CH20</f>
        <v>1</v>
      </c>
      <c r="CI20" s="76">
        <f>PROCESAMIENTO!CI20</f>
        <v>0</v>
      </c>
      <c r="CJ20" s="76">
        <f>PROCESAMIENTO!CJ20</f>
        <v>1</v>
      </c>
      <c r="CK20" s="77">
        <f t="shared" si="0"/>
        <v>47</v>
      </c>
      <c r="CL20" s="103">
        <f t="shared" si="1"/>
        <v>0.58750000000000002</v>
      </c>
      <c r="CM20" s="82"/>
    </row>
    <row r="21" spans="1:91" ht="13.5" thickBot="1" x14ac:dyDescent="0.25">
      <c r="A21" s="80" t="s">
        <v>111</v>
      </c>
      <c r="B21" s="76">
        <f>PROCESAMIENTO!B21</f>
        <v>2</v>
      </c>
      <c r="C21" s="76">
        <f>PROCESAMIENTO!C21</f>
        <v>38</v>
      </c>
      <c r="D21" s="76">
        <f>PROCESAMIENTO!D21</f>
        <v>5</v>
      </c>
      <c r="E21" s="76">
        <f>PROCESAMIENTO!E21</f>
        <v>4</v>
      </c>
      <c r="F21" s="76">
        <f>PROCESAMIENTO!F21</f>
        <v>1</v>
      </c>
      <c r="G21" s="76">
        <f>PROCESAMIENTO!G21</f>
        <v>2</v>
      </c>
      <c r="H21" s="76">
        <f>PROCESAMIENTO!H21</f>
        <v>1</v>
      </c>
      <c r="I21" s="76">
        <f>PROCESAMIENTO!I21</f>
        <v>1</v>
      </c>
      <c r="J21" s="76">
        <f>PROCESAMIENTO!J21</f>
        <v>1</v>
      </c>
      <c r="K21" s="76">
        <f>PROCESAMIENTO!K21</f>
        <v>1</v>
      </c>
      <c r="L21" s="76">
        <f>PROCESAMIENTO!L21</f>
        <v>0</v>
      </c>
      <c r="M21" s="76">
        <f>PROCESAMIENTO!M21</f>
        <v>1</v>
      </c>
      <c r="N21" s="76">
        <f>PROCESAMIENTO!N21</f>
        <v>1</v>
      </c>
      <c r="O21" s="76">
        <f>PROCESAMIENTO!O21</f>
        <v>1</v>
      </c>
      <c r="P21" s="76">
        <f>PROCESAMIENTO!P21</f>
        <v>1</v>
      </c>
      <c r="Q21" s="76">
        <f>PROCESAMIENTO!Q21</f>
        <v>1</v>
      </c>
      <c r="R21" s="76">
        <f>PROCESAMIENTO!R21</f>
        <v>1</v>
      </c>
      <c r="S21" s="76">
        <f>PROCESAMIENTO!S21</f>
        <v>1</v>
      </c>
      <c r="T21" s="76">
        <f>PROCESAMIENTO!T21</f>
        <v>0</v>
      </c>
      <c r="U21" s="76">
        <f>PROCESAMIENTO!U21</f>
        <v>1</v>
      </c>
      <c r="V21" s="76">
        <f>PROCESAMIENTO!V21</f>
        <v>1</v>
      </c>
      <c r="W21" s="76">
        <f>PROCESAMIENTO!W21</f>
        <v>1</v>
      </c>
      <c r="X21" s="76">
        <f>PROCESAMIENTO!X21</f>
        <v>1</v>
      </c>
      <c r="Y21" s="76">
        <f>PROCESAMIENTO!Y21</f>
        <v>1</v>
      </c>
      <c r="Z21" s="76">
        <f>PROCESAMIENTO!Z21</f>
        <v>0</v>
      </c>
      <c r="AA21" s="76">
        <f>PROCESAMIENTO!AA21</f>
        <v>0</v>
      </c>
      <c r="AB21" s="76">
        <f>PROCESAMIENTO!AB21</f>
        <v>1</v>
      </c>
      <c r="AC21" s="76">
        <f>PROCESAMIENTO!AC21</f>
        <v>1</v>
      </c>
      <c r="AD21" s="76">
        <f>PROCESAMIENTO!AD21</f>
        <v>0</v>
      </c>
      <c r="AE21" s="76">
        <f>PROCESAMIENTO!AE21</f>
        <v>0</v>
      </c>
      <c r="AF21" s="76">
        <f>PROCESAMIENTO!AF21</f>
        <v>1</v>
      </c>
      <c r="AG21" s="76">
        <f>PROCESAMIENTO!AG21</f>
        <v>0</v>
      </c>
      <c r="AH21" s="76">
        <f>PROCESAMIENTO!AH21</f>
        <v>1</v>
      </c>
      <c r="AI21" s="76">
        <f>PROCESAMIENTO!AI21</f>
        <v>1</v>
      </c>
      <c r="AJ21" s="76">
        <f>PROCESAMIENTO!AJ21</f>
        <v>1</v>
      </c>
      <c r="AK21" s="76">
        <f>PROCESAMIENTO!AK21</f>
        <v>1</v>
      </c>
      <c r="AL21" s="76">
        <f>PROCESAMIENTO!AL21</f>
        <v>1</v>
      </c>
      <c r="AM21" s="76">
        <f>PROCESAMIENTO!AM21</f>
        <v>1</v>
      </c>
      <c r="AN21" s="76">
        <f>PROCESAMIENTO!AN21</f>
        <v>1</v>
      </c>
      <c r="AO21" s="76">
        <f>PROCESAMIENTO!AO21</f>
        <v>1</v>
      </c>
      <c r="AP21" s="76">
        <f>PROCESAMIENTO!AP21</f>
        <v>1</v>
      </c>
      <c r="AQ21" s="76">
        <f>PROCESAMIENTO!AQ21</f>
        <v>1</v>
      </c>
      <c r="AR21" s="76">
        <f>PROCESAMIENTO!AR21</f>
        <v>1</v>
      </c>
      <c r="AS21" s="76">
        <f>PROCESAMIENTO!AS21</f>
        <v>1</v>
      </c>
      <c r="AT21" s="76">
        <f>PROCESAMIENTO!AT21</f>
        <v>0</v>
      </c>
      <c r="AU21" s="76">
        <f>PROCESAMIENTO!AU21</f>
        <v>1</v>
      </c>
      <c r="AV21" s="76">
        <f>PROCESAMIENTO!AV21</f>
        <v>1</v>
      </c>
      <c r="AW21" s="76">
        <f>PROCESAMIENTO!AW21</f>
        <v>1</v>
      </c>
      <c r="AX21" s="76">
        <f>PROCESAMIENTO!AX21</f>
        <v>1</v>
      </c>
      <c r="AY21" s="76">
        <f>PROCESAMIENTO!AY21</f>
        <v>0</v>
      </c>
      <c r="AZ21" s="76">
        <f>PROCESAMIENTO!AZ21</f>
        <v>0</v>
      </c>
      <c r="BA21" s="76">
        <f>PROCESAMIENTO!BA21</f>
        <v>1</v>
      </c>
      <c r="BB21" s="76">
        <f>PROCESAMIENTO!BB21</f>
        <v>1</v>
      </c>
      <c r="BC21" s="76">
        <f>PROCESAMIENTO!BC21</f>
        <v>1</v>
      </c>
      <c r="BD21" s="76">
        <f>PROCESAMIENTO!BD21</f>
        <v>0</v>
      </c>
      <c r="BE21" s="76">
        <f>PROCESAMIENTO!BE21</f>
        <v>1</v>
      </c>
      <c r="BF21" s="76">
        <f>PROCESAMIENTO!BF21</f>
        <v>1</v>
      </c>
      <c r="BG21" s="76">
        <f>PROCESAMIENTO!BG21</f>
        <v>1</v>
      </c>
      <c r="BH21" s="76">
        <f>PROCESAMIENTO!BH21</f>
        <v>1</v>
      </c>
      <c r="BI21" s="76">
        <f>PROCESAMIENTO!BI21</f>
        <v>0</v>
      </c>
      <c r="BJ21" s="76">
        <f>PROCESAMIENTO!BJ21</f>
        <v>1</v>
      </c>
      <c r="BK21" s="76">
        <f>PROCESAMIENTO!BK21</f>
        <v>1</v>
      </c>
      <c r="BL21" s="76">
        <f>PROCESAMIENTO!BL21</f>
        <v>0</v>
      </c>
      <c r="BM21" s="76">
        <f>PROCESAMIENTO!BM21</f>
        <v>0</v>
      </c>
      <c r="BN21" s="76">
        <f>PROCESAMIENTO!BN21</f>
        <v>0</v>
      </c>
      <c r="BO21" s="76">
        <f>PROCESAMIENTO!BO21</f>
        <v>1</v>
      </c>
      <c r="BP21" s="76">
        <f>PROCESAMIENTO!BP21</f>
        <v>1</v>
      </c>
      <c r="BQ21" s="76">
        <f>PROCESAMIENTO!BQ21</f>
        <v>0</v>
      </c>
      <c r="BR21" s="76">
        <f>PROCESAMIENTO!BR21</f>
        <v>1</v>
      </c>
      <c r="BS21" s="76">
        <f>PROCESAMIENTO!BS21</f>
        <v>1</v>
      </c>
      <c r="BT21" s="76">
        <f>PROCESAMIENTO!BT21</f>
        <v>1</v>
      </c>
      <c r="BU21" s="76">
        <f>PROCESAMIENTO!BU21</f>
        <v>1</v>
      </c>
      <c r="BV21" s="76">
        <f>PROCESAMIENTO!BV21</f>
        <v>0</v>
      </c>
      <c r="BW21" s="76">
        <f>PROCESAMIENTO!BW21</f>
        <v>1</v>
      </c>
      <c r="BX21" s="76">
        <f>PROCESAMIENTO!BX21</f>
        <v>1</v>
      </c>
      <c r="BY21" s="76">
        <f>PROCESAMIENTO!BY21</f>
        <v>0</v>
      </c>
      <c r="BZ21" s="76">
        <f>PROCESAMIENTO!BZ21</f>
        <v>1</v>
      </c>
      <c r="CA21" s="76">
        <f>PROCESAMIENTO!CA21</f>
        <v>0</v>
      </c>
      <c r="CB21" s="76">
        <f>PROCESAMIENTO!CB21</f>
        <v>1</v>
      </c>
      <c r="CC21" s="76">
        <f>PROCESAMIENTO!CC21</f>
        <v>1</v>
      </c>
      <c r="CD21" s="76">
        <f>PROCESAMIENTO!CD21</f>
        <v>1</v>
      </c>
      <c r="CE21" s="76">
        <f>PROCESAMIENTO!CE21</f>
        <v>1</v>
      </c>
      <c r="CF21" s="76">
        <f>PROCESAMIENTO!CF21</f>
        <v>0</v>
      </c>
      <c r="CG21" s="76">
        <f>PROCESAMIENTO!CG21</f>
        <v>1</v>
      </c>
      <c r="CH21" s="76">
        <f>PROCESAMIENTO!CH21</f>
        <v>1</v>
      </c>
      <c r="CI21" s="76">
        <f>PROCESAMIENTO!CI21</f>
        <v>1</v>
      </c>
      <c r="CJ21" s="76">
        <f>PROCESAMIENTO!CJ21</f>
        <v>1</v>
      </c>
      <c r="CK21" s="77">
        <f t="shared" si="0"/>
        <v>60</v>
      </c>
      <c r="CL21" s="103">
        <f t="shared" si="1"/>
        <v>0.75</v>
      </c>
      <c r="CM21" s="82"/>
    </row>
    <row r="22" spans="1:91" ht="13.5" thickBot="1" x14ac:dyDescent="0.25">
      <c r="A22" s="80" t="s">
        <v>112</v>
      </c>
      <c r="B22" s="76">
        <f>PROCESAMIENTO!B22</f>
        <v>1</v>
      </c>
      <c r="C22" s="76">
        <f>PROCESAMIENTO!C22</f>
        <v>61</v>
      </c>
      <c r="D22" s="76">
        <f>PROCESAMIENTO!D22</f>
        <v>4</v>
      </c>
      <c r="E22" s="76">
        <f>PROCESAMIENTO!E22</f>
        <v>3</v>
      </c>
      <c r="F22" s="76">
        <f>PROCESAMIENTO!F22</f>
        <v>1</v>
      </c>
      <c r="G22" s="76">
        <f>PROCESAMIENTO!G22</f>
        <v>2</v>
      </c>
      <c r="H22" s="76">
        <f>PROCESAMIENTO!H22</f>
        <v>1</v>
      </c>
      <c r="I22" s="76">
        <f>PROCESAMIENTO!I22</f>
        <v>1</v>
      </c>
      <c r="J22" s="76">
        <f>PROCESAMIENTO!J22</f>
        <v>1</v>
      </c>
      <c r="K22" s="76">
        <f>PROCESAMIENTO!K22</f>
        <v>1</v>
      </c>
      <c r="L22" s="76">
        <f>PROCESAMIENTO!L22</f>
        <v>0</v>
      </c>
      <c r="M22" s="76">
        <f>PROCESAMIENTO!M22</f>
        <v>1</v>
      </c>
      <c r="N22" s="76">
        <f>PROCESAMIENTO!N22</f>
        <v>1</v>
      </c>
      <c r="O22" s="76">
        <f>PROCESAMIENTO!O22</f>
        <v>1</v>
      </c>
      <c r="P22" s="76">
        <f>PROCESAMIENTO!P22</f>
        <v>1</v>
      </c>
      <c r="Q22" s="76">
        <f>PROCESAMIENTO!Q22</f>
        <v>1</v>
      </c>
      <c r="R22" s="76">
        <f>PROCESAMIENTO!R22</f>
        <v>1</v>
      </c>
      <c r="S22" s="76">
        <f>PROCESAMIENTO!S22</f>
        <v>1</v>
      </c>
      <c r="T22" s="76">
        <f>PROCESAMIENTO!T22</f>
        <v>1</v>
      </c>
      <c r="U22" s="76">
        <f>PROCESAMIENTO!U22</f>
        <v>1</v>
      </c>
      <c r="V22" s="76">
        <f>PROCESAMIENTO!V22</f>
        <v>1</v>
      </c>
      <c r="W22" s="76">
        <f>PROCESAMIENTO!W22</f>
        <v>1</v>
      </c>
      <c r="X22" s="76">
        <f>PROCESAMIENTO!X22</f>
        <v>1</v>
      </c>
      <c r="Y22" s="76">
        <f>PROCESAMIENTO!Y22</f>
        <v>1</v>
      </c>
      <c r="Z22" s="76">
        <f>PROCESAMIENTO!Z22</f>
        <v>1</v>
      </c>
      <c r="AA22" s="76">
        <f>PROCESAMIENTO!AA22</f>
        <v>1</v>
      </c>
      <c r="AB22" s="76">
        <f>PROCESAMIENTO!AB22</f>
        <v>1</v>
      </c>
      <c r="AC22" s="76">
        <f>PROCESAMIENTO!AC22</f>
        <v>1</v>
      </c>
      <c r="AD22" s="76">
        <f>PROCESAMIENTO!AD22</f>
        <v>1</v>
      </c>
      <c r="AE22" s="76">
        <f>PROCESAMIENTO!AE22</f>
        <v>1</v>
      </c>
      <c r="AF22" s="76">
        <f>PROCESAMIENTO!AF22</f>
        <v>1</v>
      </c>
      <c r="AG22" s="76">
        <f>PROCESAMIENTO!AG22</f>
        <v>0</v>
      </c>
      <c r="AH22" s="76">
        <f>PROCESAMIENTO!AH22</f>
        <v>1</v>
      </c>
      <c r="AI22" s="76">
        <f>PROCESAMIENTO!AI22</f>
        <v>1</v>
      </c>
      <c r="AJ22" s="76">
        <f>PROCESAMIENTO!AJ22</f>
        <v>1</v>
      </c>
      <c r="AK22" s="76">
        <f>PROCESAMIENTO!AK22</f>
        <v>1</v>
      </c>
      <c r="AL22" s="76">
        <f>PROCESAMIENTO!AL22</f>
        <v>0</v>
      </c>
      <c r="AM22" s="76">
        <f>PROCESAMIENTO!AM22</f>
        <v>1</v>
      </c>
      <c r="AN22" s="76">
        <f>PROCESAMIENTO!AN22</f>
        <v>1</v>
      </c>
      <c r="AO22" s="76">
        <f>PROCESAMIENTO!AO22</f>
        <v>1</v>
      </c>
      <c r="AP22" s="76">
        <f>PROCESAMIENTO!AP22</f>
        <v>0</v>
      </c>
      <c r="AQ22" s="76">
        <f>PROCESAMIENTO!AQ22</f>
        <v>1</v>
      </c>
      <c r="AR22" s="76">
        <f>PROCESAMIENTO!AR22</f>
        <v>1</v>
      </c>
      <c r="AS22" s="76">
        <f>PROCESAMIENTO!AS22</f>
        <v>1</v>
      </c>
      <c r="AT22" s="76">
        <f>PROCESAMIENTO!AT22</f>
        <v>1</v>
      </c>
      <c r="AU22" s="76">
        <f>PROCESAMIENTO!AU22</f>
        <v>1</v>
      </c>
      <c r="AV22" s="76">
        <f>PROCESAMIENTO!AV22</f>
        <v>1</v>
      </c>
      <c r="AW22" s="76">
        <f>PROCESAMIENTO!AW22</f>
        <v>1</v>
      </c>
      <c r="AX22" s="76">
        <f>PROCESAMIENTO!AX22</f>
        <v>1</v>
      </c>
      <c r="AY22" s="76">
        <f>PROCESAMIENTO!AY22</f>
        <v>1</v>
      </c>
      <c r="AZ22" s="76">
        <f>PROCESAMIENTO!AZ22</f>
        <v>1</v>
      </c>
      <c r="BA22" s="76">
        <f>PROCESAMIENTO!BA22</f>
        <v>1</v>
      </c>
      <c r="BB22" s="76">
        <f>PROCESAMIENTO!BB22</f>
        <v>1</v>
      </c>
      <c r="BC22" s="76">
        <f>PROCESAMIENTO!BC22</f>
        <v>0</v>
      </c>
      <c r="BD22" s="76">
        <f>PROCESAMIENTO!BD22</f>
        <v>1</v>
      </c>
      <c r="BE22" s="76">
        <f>PROCESAMIENTO!BE22</f>
        <v>1</v>
      </c>
      <c r="BF22" s="76">
        <f>PROCESAMIENTO!BF22</f>
        <v>1</v>
      </c>
      <c r="BG22" s="76">
        <f>PROCESAMIENTO!BG22</f>
        <v>1</v>
      </c>
      <c r="BH22" s="76">
        <f>PROCESAMIENTO!BH22</f>
        <v>1</v>
      </c>
      <c r="BI22" s="76">
        <f>PROCESAMIENTO!BI22</f>
        <v>1</v>
      </c>
      <c r="BJ22" s="76">
        <f>PROCESAMIENTO!BJ22</f>
        <v>1</v>
      </c>
      <c r="BK22" s="76">
        <f>PROCESAMIENTO!BK22</f>
        <v>1</v>
      </c>
      <c r="BL22" s="76">
        <f>PROCESAMIENTO!BL22</f>
        <v>0</v>
      </c>
      <c r="BM22" s="76">
        <f>PROCESAMIENTO!BM22</f>
        <v>0</v>
      </c>
      <c r="BN22" s="76">
        <f>PROCESAMIENTO!BN22</f>
        <v>1</v>
      </c>
      <c r="BO22" s="76">
        <f>PROCESAMIENTO!BO22</f>
        <v>1</v>
      </c>
      <c r="BP22" s="76">
        <f>PROCESAMIENTO!BP22</f>
        <v>1</v>
      </c>
      <c r="BQ22" s="76">
        <f>PROCESAMIENTO!BQ22</f>
        <v>1</v>
      </c>
      <c r="BR22" s="76">
        <f>PROCESAMIENTO!BR22</f>
        <v>1</v>
      </c>
      <c r="BS22" s="76">
        <f>PROCESAMIENTO!BS22</f>
        <v>1</v>
      </c>
      <c r="BT22" s="76">
        <f>PROCESAMIENTO!BT22</f>
        <v>1</v>
      </c>
      <c r="BU22" s="76">
        <f>PROCESAMIENTO!BU22</f>
        <v>1</v>
      </c>
      <c r="BV22" s="76">
        <f>PROCESAMIENTO!BV22</f>
        <v>1</v>
      </c>
      <c r="BW22" s="76">
        <f>PROCESAMIENTO!BW22</f>
        <v>1</v>
      </c>
      <c r="BX22" s="76">
        <f>PROCESAMIENTO!BX22</f>
        <v>1</v>
      </c>
      <c r="BY22" s="76">
        <f>PROCESAMIENTO!BY22</f>
        <v>1</v>
      </c>
      <c r="BZ22" s="76">
        <f>PROCESAMIENTO!BZ22</f>
        <v>0</v>
      </c>
      <c r="CA22" s="76">
        <f>PROCESAMIENTO!CA22</f>
        <v>1</v>
      </c>
      <c r="CB22" s="76">
        <f>PROCESAMIENTO!CB22</f>
        <v>1</v>
      </c>
      <c r="CC22" s="76">
        <f>PROCESAMIENTO!CC22</f>
        <v>1</v>
      </c>
      <c r="CD22" s="76">
        <f>PROCESAMIENTO!CD22</f>
        <v>1</v>
      </c>
      <c r="CE22" s="76">
        <f>PROCESAMIENTO!CE22</f>
        <v>1</v>
      </c>
      <c r="CF22" s="76">
        <f>PROCESAMIENTO!CF22</f>
        <v>1</v>
      </c>
      <c r="CG22" s="76">
        <f>PROCESAMIENTO!CG22</f>
        <v>1</v>
      </c>
      <c r="CH22" s="76">
        <f>PROCESAMIENTO!CH22</f>
        <v>1</v>
      </c>
      <c r="CI22" s="76">
        <f>PROCESAMIENTO!CI22</f>
        <v>1</v>
      </c>
      <c r="CJ22" s="76">
        <f>PROCESAMIENTO!CJ22</f>
        <v>1</v>
      </c>
      <c r="CK22" s="77">
        <f t="shared" si="0"/>
        <v>72</v>
      </c>
      <c r="CL22" s="103">
        <f t="shared" si="1"/>
        <v>0.9</v>
      </c>
      <c r="CM22" s="82"/>
    </row>
    <row r="23" spans="1:91" ht="13.5" thickBot="1" x14ac:dyDescent="0.25">
      <c r="A23" s="80" t="s">
        <v>113</v>
      </c>
      <c r="B23" s="76">
        <f>PROCESAMIENTO!B23</f>
        <v>2</v>
      </c>
      <c r="C23" s="76">
        <f>PROCESAMIENTO!C23</f>
        <v>24</v>
      </c>
      <c r="D23" s="76">
        <f>PROCESAMIENTO!D23</f>
        <v>8</v>
      </c>
      <c r="E23" s="76">
        <f>PROCESAMIENTO!E23</f>
        <v>1</v>
      </c>
      <c r="F23" s="76">
        <f>PROCESAMIENTO!F23</f>
        <v>1</v>
      </c>
      <c r="G23" s="76">
        <f>PROCESAMIENTO!G23</f>
        <v>2</v>
      </c>
      <c r="H23" s="76">
        <f>PROCESAMIENTO!H23</f>
        <v>1</v>
      </c>
      <c r="I23" s="76">
        <f>PROCESAMIENTO!I23</f>
        <v>0</v>
      </c>
      <c r="J23" s="76">
        <f>PROCESAMIENTO!J23</f>
        <v>0</v>
      </c>
      <c r="K23" s="76">
        <f>PROCESAMIENTO!K23</f>
        <v>1</v>
      </c>
      <c r="L23" s="76">
        <f>PROCESAMIENTO!L23</f>
        <v>1</v>
      </c>
      <c r="M23" s="76">
        <f>PROCESAMIENTO!M23</f>
        <v>0</v>
      </c>
      <c r="N23" s="76">
        <f>PROCESAMIENTO!N23</f>
        <v>1</v>
      </c>
      <c r="O23" s="76">
        <f>PROCESAMIENTO!O23</f>
        <v>0</v>
      </c>
      <c r="P23" s="76">
        <f>PROCESAMIENTO!P23</f>
        <v>0</v>
      </c>
      <c r="Q23" s="76">
        <f>PROCESAMIENTO!Q23</f>
        <v>1</v>
      </c>
      <c r="R23" s="76">
        <f>PROCESAMIENTO!R23</f>
        <v>0</v>
      </c>
      <c r="S23" s="76">
        <f>PROCESAMIENTO!S23</f>
        <v>1</v>
      </c>
      <c r="T23" s="76">
        <f>PROCESAMIENTO!T23</f>
        <v>0</v>
      </c>
      <c r="U23" s="76">
        <f>PROCESAMIENTO!U23</f>
        <v>1</v>
      </c>
      <c r="V23" s="76">
        <f>PROCESAMIENTO!V23</f>
        <v>1</v>
      </c>
      <c r="W23" s="76">
        <f>PROCESAMIENTO!W23</f>
        <v>1</v>
      </c>
      <c r="X23" s="76">
        <f>PROCESAMIENTO!X23</f>
        <v>0</v>
      </c>
      <c r="Y23" s="76">
        <f>PROCESAMIENTO!Y23</f>
        <v>1</v>
      </c>
      <c r="Z23" s="76">
        <f>PROCESAMIENTO!Z23</f>
        <v>1</v>
      </c>
      <c r="AA23" s="76">
        <f>PROCESAMIENTO!AA23</f>
        <v>0</v>
      </c>
      <c r="AB23" s="76">
        <f>PROCESAMIENTO!AB23</f>
        <v>1</v>
      </c>
      <c r="AC23" s="76">
        <f>PROCESAMIENTO!AC23</f>
        <v>1</v>
      </c>
      <c r="AD23" s="76">
        <f>PROCESAMIENTO!AD23</f>
        <v>1</v>
      </c>
      <c r="AE23" s="76">
        <f>PROCESAMIENTO!AE23</f>
        <v>1</v>
      </c>
      <c r="AF23" s="76">
        <f>PROCESAMIENTO!AF23</f>
        <v>1</v>
      </c>
      <c r="AG23" s="76">
        <f>PROCESAMIENTO!AG23</f>
        <v>1</v>
      </c>
      <c r="AH23" s="76">
        <f>PROCESAMIENTO!AH23</f>
        <v>0</v>
      </c>
      <c r="AI23" s="76">
        <f>PROCESAMIENTO!AI23</f>
        <v>0</v>
      </c>
      <c r="AJ23" s="76">
        <f>PROCESAMIENTO!AJ23</f>
        <v>0</v>
      </c>
      <c r="AK23" s="76">
        <f>PROCESAMIENTO!AK23</f>
        <v>1</v>
      </c>
      <c r="AL23" s="76">
        <f>PROCESAMIENTO!AL23</f>
        <v>1</v>
      </c>
      <c r="AM23" s="76">
        <f>PROCESAMIENTO!AM23</f>
        <v>1</v>
      </c>
      <c r="AN23" s="76">
        <f>PROCESAMIENTO!AN23</f>
        <v>1</v>
      </c>
      <c r="AO23" s="76">
        <f>PROCESAMIENTO!AO23</f>
        <v>1</v>
      </c>
      <c r="AP23" s="76">
        <f>PROCESAMIENTO!AP23</f>
        <v>1</v>
      </c>
      <c r="AQ23" s="76">
        <f>PROCESAMIENTO!AQ23</f>
        <v>1</v>
      </c>
      <c r="AR23" s="76">
        <f>PROCESAMIENTO!AR23</f>
        <v>1</v>
      </c>
      <c r="AS23" s="76">
        <f>PROCESAMIENTO!AS23</f>
        <v>1</v>
      </c>
      <c r="AT23" s="76">
        <f>PROCESAMIENTO!AT23</f>
        <v>0</v>
      </c>
      <c r="AU23" s="76">
        <f>PROCESAMIENTO!AU23</f>
        <v>0</v>
      </c>
      <c r="AV23" s="76">
        <f>PROCESAMIENTO!AV23</f>
        <v>1</v>
      </c>
      <c r="AW23" s="76">
        <f>PROCESAMIENTO!AW23</f>
        <v>1</v>
      </c>
      <c r="AX23" s="76">
        <f>PROCESAMIENTO!AX23</f>
        <v>1</v>
      </c>
      <c r="AY23" s="76">
        <f>PROCESAMIENTO!AY23</f>
        <v>1</v>
      </c>
      <c r="AZ23" s="76">
        <f>PROCESAMIENTO!AZ23</f>
        <v>0</v>
      </c>
      <c r="BA23" s="76">
        <f>PROCESAMIENTO!BA23</f>
        <v>0</v>
      </c>
      <c r="BB23" s="76">
        <f>PROCESAMIENTO!BB23</f>
        <v>0</v>
      </c>
      <c r="BC23" s="76">
        <f>PROCESAMIENTO!BC23</f>
        <v>0</v>
      </c>
      <c r="BD23" s="76">
        <f>PROCESAMIENTO!BD23</f>
        <v>1</v>
      </c>
      <c r="BE23" s="76">
        <f>PROCESAMIENTO!BE23</f>
        <v>1</v>
      </c>
      <c r="BF23" s="76">
        <f>PROCESAMIENTO!BF23</f>
        <v>1</v>
      </c>
      <c r="BG23" s="76">
        <f>PROCESAMIENTO!BG23</f>
        <v>0</v>
      </c>
      <c r="BH23" s="76">
        <f>PROCESAMIENTO!BH23</f>
        <v>1</v>
      </c>
      <c r="BI23" s="76">
        <f>PROCESAMIENTO!BI23</f>
        <v>1</v>
      </c>
      <c r="BJ23" s="76">
        <f>PROCESAMIENTO!BJ23</f>
        <v>1</v>
      </c>
      <c r="BK23" s="76">
        <f>PROCESAMIENTO!BK23</f>
        <v>1</v>
      </c>
      <c r="BL23" s="76">
        <f>PROCESAMIENTO!BL23</f>
        <v>0</v>
      </c>
      <c r="BM23" s="76">
        <f>PROCESAMIENTO!BM23</f>
        <v>1</v>
      </c>
      <c r="BN23" s="76">
        <f>PROCESAMIENTO!BN23</f>
        <v>1</v>
      </c>
      <c r="BO23" s="76">
        <f>PROCESAMIENTO!BO23</f>
        <v>1</v>
      </c>
      <c r="BP23" s="76">
        <f>PROCESAMIENTO!BP23</f>
        <v>1</v>
      </c>
      <c r="BQ23" s="76">
        <f>PROCESAMIENTO!BQ23</f>
        <v>0</v>
      </c>
      <c r="BR23" s="76">
        <f>PROCESAMIENTO!BR23</f>
        <v>0</v>
      </c>
      <c r="BS23" s="76">
        <f>PROCESAMIENTO!BS23</f>
        <v>1</v>
      </c>
      <c r="BT23" s="76">
        <f>PROCESAMIENTO!BT23</f>
        <v>1</v>
      </c>
      <c r="BU23" s="76">
        <f>PROCESAMIENTO!BU23</f>
        <v>1</v>
      </c>
      <c r="BV23" s="76">
        <f>PROCESAMIENTO!BV23</f>
        <v>0</v>
      </c>
      <c r="BW23" s="76">
        <f>PROCESAMIENTO!BW23</f>
        <v>1</v>
      </c>
      <c r="BX23" s="76">
        <f>PROCESAMIENTO!BX23</f>
        <v>0</v>
      </c>
      <c r="BY23" s="76">
        <f>PROCESAMIENTO!BY23</f>
        <v>0</v>
      </c>
      <c r="BZ23" s="76">
        <f>PROCESAMIENTO!BZ23</f>
        <v>1</v>
      </c>
      <c r="CA23" s="76">
        <f>PROCESAMIENTO!CA23</f>
        <v>0</v>
      </c>
      <c r="CB23" s="76">
        <f>PROCESAMIENTO!CB23</f>
        <v>1</v>
      </c>
      <c r="CC23" s="76">
        <f>PROCESAMIENTO!CC23</f>
        <v>1</v>
      </c>
      <c r="CD23" s="76">
        <f>PROCESAMIENTO!CD23</f>
        <v>1</v>
      </c>
      <c r="CE23" s="76">
        <f>PROCESAMIENTO!CE23</f>
        <v>1</v>
      </c>
      <c r="CF23" s="76">
        <f>PROCESAMIENTO!CF23</f>
        <v>1</v>
      </c>
      <c r="CG23" s="76">
        <f>PROCESAMIENTO!CG23</f>
        <v>1</v>
      </c>
      <c r="CH23" s="76">
        <f>PROCESAMIENTO!CH23</f>
        <v>1</v>
      </c>
      <c r="CI23" s="76">
        <f>PROCESAMIENTO!CI23</f>
        <v>0</v>
      </c>
      <c r="CJ23" s="76">
        <f>PROCESAMIENTO!CJ23</f>
        <v>1</v>
      </c>
      <c r="CK23" s="77">
        <f t="shared" si="0"/>
        <v>53</v>
      </c>
      <c r="CL23" s="103">
        <f t="shared" si="1"/>
        <v>0.66249999999999998</v>
      </c>
      <c r="CM23" s="82"/>
    </row>
    <row r="24" spans="1:91" ht="13.5" thickBot="1" x14ac:dyDescent="0.25">
      <c r="A24" s="80" t="s">
        <v>114</v>
      </c>
      <c r="B24" s="76">
        <f>PROCESAMIENTO!B24</f>
        <v>2</v>
      </c>
      <c r="C24" s="76">
        <f>PROCESAMIENTO!C24</f>
        <v>49</v>
      </c>
      <c r="D24" s="76">
        <f>PROCESAMIENTO!D24</f>
        <v>6</v>
      </c>
      <c r="E24" s="76">
        <f>PROCESAMIENTO!E24</f>
        <v>5</v>
      </c>
      <c r="F24" s="76">
        <f>PROCESAMIENTO!F24</f>
        <v>1</v>
      </c>
      <c r="G24" s="76">
        <f>PROCESAMIENTO!G24</f>
        <v>2</v>
      </c>
      <c r="H24" s="76">
        <f>PROCESAMIENTO!H24</f>
        <v>1</v>
      </c>
      <c r="I24" s="76">
        <f>PROCESAMIENTO!I24</f>
        <v>1</v>
      </c>
      <c r="J24" s="76">
        <f>PROCESAMIENTO!J24</f>
        <v>0</v>
      </c>
      <c r="K24" s="76">
        <f>PROCESAMIENTO!K24</f>
        <v>0</v>
      </c>
      <c r="L24" s="76">
        <f>PROCESAMIENTO!L24</f>
        <v>0</v>
      </c>
      <c r="M24" s="76">
        <f>PROCESAMIENTO!M24</f>
        <v>0</v>
      </c>
      <c r="N24" s="76">
        <f>PROCESAMIENTO!N24</f>
        <v>1</v>
      </c>
      <c r="O24" s="76">
        <f>PROCESAMIENTO!O24</f>
        <v>0</v>
      </c>
      <c r="P24" s="76">
        <f>PROCESAMIENTO!P24</f>
        <v>0</v>
      </c>
      <c r="Q24" s="76">
        <f>PROCESAMIENTO!Q24</f>
        <v>1</v>
      </c>
      <c r="R24" s="76">
        <f>PROCESAMIENTO!R24</f>
        <v>0</v>
      </c>
      <c r="S24" s="76">
        <f>PROCESAMIENTO!S24</f>
        <v>1</v>
      </c>
      <c r="T24" s="76">
        <f>PROCESAMIENTO!T24</f>
        <v>0</v>
      </c>
      <c r="U24" s="76">
        <f>PROCESAMIENTO!U24</f>
        <v>1</v>
      </c>
      <c r="V24" s="76">
        <f>PROCESAMIENTO!V24</f>
        <v>0</v>
      </c>
      <c r="W24" s="76">
        <f>PROCESAMIENTO!W24</f>
        <v>0</v>
      </c>
      <c r="X24" s="76">
        <f>PROCESAMIENTO!X24</f>
        <v>0</v>
      </c>
      <c r="Y24" s="76">
        <f>PROCESAMIENTO!Y24</f>
        <v>1</v>
      </c>
      <c r="Z24" s="76">
        <f>PROCESAMIENTO!Z24</f>
        <v>1</v>
      </c>
      <c r="AA24" s="76">
        <f>PROCESAMIENTO!AA24</f>
        <v>0</v>
      </c>
      <c r="AB24" s="76">
        <f>PROCESAMIENTO!AB24</f>
        <v>0</v>
      </c>
      <c r="AC24" s="76">
        <f>PROCESAMIENTO!AC24</f>
        <v>1</v>
      </c>
      <c r="AD24" s="76">
        <f>PROCESAMIENTO!AD24</f>
        <v>0</v>
      </c>
      <c r="AE24" s="76">
        <f>PROCESAMIENTO!AE24</f>
        <v>0</v>
      </c>
      <c r="AF24" s="76">
        <f>PROCESAMIENTO!AF24</f>
        <v>1</v>
      </c>
      <c r="AG24" s="76">
        <f>PROCESAMIENTO!AG24</f>
        <v>1</v>
      </c>
      <c r="AH24" s="76">
        <f>PROCESAMIENTO!AH24</f>
        <v>1</v>
      </c>
      <c r="AI24" s="76">
        <f>PROCESAMIENTO!AI24</f>
        <v>0</v>
      </c>
      <c r="AJ24" s="76">
        <f>PROCESAMIENTO!AJ24</f>
        <v>0</v>
      </c>
      <c r="AK24" s="76">
        <f>PROCESAMIENTO!AK24</f>
        <v>0</v>
      </c>
      <c r="AL24" s="76">
        <f>PROCESAMIENTO!AL24</f>
        <v>1</v>
      </c>
      <c r="AM24" s="76">
        <f>PROCESAMIENTO!AM24</f>
        <v>1</v>
      </c>
      <c r="AN24" s="76">
        <f>PROCESAMIENTO!AN24</f>
        <v>0</v>
      </c>
      <c r="AO24" s="76">
        <f>PROCESAMIENTO!AO24</f>
        <v>0</v>
      </c>
      <c r="AP24" s="76">
        <f>PROCESAMIENTO!AP24</f>
        <v>1</v>
      </c>
      <c r="AQ24" s="76">
        <f>PROCESAMIENTO!AQ24</f>
        <v>1</v>
      </c>
      <c r="AR24" s="76">
        <f>PROCESAMIENTO!AR24</f>
        <v>1</v>
      </c>
      <c r="AS24" s="76">
        <f>PROCESAMIENTO!AS24</f>
        <v>0</v>
      </c>
      <c r="AT24" s="76">
        <f>PROCESAMIENTO!AT24</f>
        <v>0</v>
      </c>
      <c r="AU24" s="76">
        <f>PROCESAMIENTO!AU24</f>
        <v>0</v>
      </c>
      <c r="AV24" s="76">
        <f>PROCESAMIENTO!AV24</f>
        <v>1</v>
      </c>
      <c r="AW24" s="76">
        <f>PROCESAMIENTO!AW24</f>
        <v>1</v>
      </c>
      <c r="AX24" s="76">
        <f>PROCESAMIENTO!AX24</f>
        <v>0</v>
      </c>
      <c r="AY24" s="76">
        <f>PROCESAMIENTO!AY24</f>
        <v>1</v>
      </c>
      <c r="AZ24" s="76">
        <f>PROCESAMIENTO!AZ24</f>
        <v>0</v>
      </c>
      <c r="BA24" s="76">
        <f>PROCESAMIENTO!BA24</f>
        <v>0</v>
      </c>
      <c r="BB24" s="76">
        <f>PROCESAMIENTO!BB24</f>
        <v>0</v>
      </c>
      <c r="BC24" s="76">
        <f>PROCESAMIENTO!BC24</f>
        <v>0</v>
      </c>
      <c r="BD24" s="76">
        <f>PROCESAMIENTO!BD24</f>
        <v>1</v>
      </c>
      <c r="BE24" s="76">
        <f>PROCESAMIENTO!BE24</f>
        <v>0</v>
      </c>
      <c r="BF24" s="76">
        <f>PROCESAMIENTO!BF24</f>
        <v>0</v>
      </c>
      <c r="BG24" s="76">
        <f>PROCESAMIENTO!BG24</f>
        <v>0</v>
      </c>
      <c r="BH24" s="76">
        <f>PROCESAMIENTO!BH24</f>
        <v>0</v>
      </c>
      <c r="BI24" s="76">
        <f>PROCESAMIENTO!BI24</f>
        <v>1</v>
      </c>
      <c r="BJ24" s="76">
        <f>PROCESAMIENTO!BJ24</f>
        <v>0</v>
      </c>
      <c r="BK24" s="76">
        <f>PROCESAMIENTO!BK24</f>
        <v>0</v>
      </c>
      <c r="BL24" s="76">
        <f>PROCESAMIENTO!BL24</f>
        <v>0</v>
      </c>
      <c r="BM24" s="76">
        <f>PROCESAMIENTO!BM24</f>
        <v>0</v>
      </c>
      <c r="BN24" s="76">
        <f>PROCESAMIENTO!BN24</f>
        <v>0</v>
      </c>
      <c r="BO24" s="76">
        <f>PROCESAMIENTO!BO24</f>
        <v>1</v>
      </c>
      <c r="BP24" s="76">
        <f>PROCESAMIENTO!BP24</f>
        <v>1</v>
      </c>
      <c r="BQ24" s="76">
        <f>PROCESAMIENTO!BQ24</f>
        <v>0</v>
      </c>
      <c r="BR24" s="76">
        <f>PROCESAMIENTO!BR24</f>
        <v>1</v>
      </c>
      <c r="BS24" s="76">
        <f>PROCESAMIENTO!BS24</f>
        <v>0</v>
      </c>
      <c r="BT24" s="76">
        <f>PROCESAMIENTO!BT24</f>
        <v>0</v>
      </c>
      <c r="BU24" s="76">
        <f>PROCESAMIENTO!BU24</f>
        <v>0</v>
      </c>
      <c r="BV24" s="76">
        <f>PROCESAMIENTO!BV24</f>
        <v>1</v>
      </c>
      <c r="BW24" s="76">
        <f>PROCESAMIENTO!BW24</f>
        <v>1</v>
      </c>
      <c r="BX24" s="76">
        <f>PROCESAMIENTO!BX24</f>
        <v>0</v>
      </c>
      <c r="BY24" s="76">
        <f>PROCESAMIENTO!BY24</f>
        <v>0</v>
      </c>
      <c r="BZ24" s="76">
        <f>PROCESAMIENTO!BZ24</f>
        <v>1</v>
      </c>
      <c r="CA24" s="76">
        <f>PROCESAMIENTO!CA24</f>
        <v>1</v>
      </c>
      <c r="CB24" s="76">
        <f>PROCESAMIENTO!CB24</f>
        <v>0</v>
      </c>
      <c r="CC24" s="76">
        <f>PROCESAMIENTO!CC24</f>
        <v>0</v>
      </c>
      <c r="CD24" s="76">
        <f>PROCESAMIENTO!CD24</f>
        <v>1</v>
      </c>
      <c r="CE24" s="76">
        <f>PROCESAMIENTO!CE24</f>
        <v>1</v>
      </c>
      <c r="CF24" s="76">
        <f>PROCESAMIENTO!CF24</f>
        <v>1</v>
      </c>
      <c r="CG24" s="76">
        <f>PROCESAMIENTO!CG24</f>
        <v>0</v>
      </c>
      <c r="CH24" s="76">
        <f>PROCESAMIENTO!CH24</f>
        <v>0</v>
      </c>
      <c r="CI24" s="76">
        <f>PROCESAMIENTO!CI24</f>
        <v>0</v>
      </c>
      <c r="CJ24" s="76">
        <f>PROCESAMIENTO!CJ24</f>
        <v>0</v>
      </c>
      <c r="CK24" s="77">
        <f t="shared" si="0"/>
        <v>31</v>
      </c>
      <c r="CL24" s="103">
        <f t="shared" si="1"/>
        <v>0.38750000000000001</v>
      </c>
      <c r="CM24" s="82"/>
    </row>
    <row r="25" spans="1:91" ht="13.5" thickBot="1" x14ac:dyDescent="0.25">
      <c r="A25" s="80" t="s">
        <v>115</v>
      </c>
      <c r="B25" s="76">
        <f>PROCESAMIENTO!B25</f>
        <v>2</v>
      </c>
      <c r="C25" s="76">
        <f>PROCESAMIENTO!C25</f>
        <v>26</v>
      </c>
      <c r="D25" s="76">
        <f>PROCESAMIENTO!D25</f>
        <v>6</v>
      </c>
      <c r="E25" s="76">
        <f>PROCESAMIENTO!E25</f>
        <v>1</v>
      </c>
      <c r="F25" s="76">
        <f>PROCESAMIENTO!F25</f>
        <v>2</v>
      </c>
      <c r="G25" s="76">
        <f>PROCESAMIENTO!G25</f>
        <v>2</v>
      </c>
      <c r="H25" s="76">
        <f>PROCESAMIENTO!H25</f>
        <v>2</v>
      </c>
      <c r="I25" s="76">
        <f>PROCESAMIENTO!I25</f>
        <v>1</v>
      </c>
      <c r="J25" s="76">
        <f>PROCESAMIENTO!J25</f>
        <v>1</v>
      </c>
      <c r="K25" s="76">
        <f>PROCESAMIENTO!K25</f>
        <v>1</v>
      </c>
      <c r="L25" s="76">
        <f>PROCESAMIENTO!L25</f>
        <v>0</v>
      </c>
      <c r="M25" s="76">
        <f>PROCESAMIENTO!M25</f>
        <v>0</v>
      </c>
      <c r="N25" s="76">
        <f>PROCESAMIENTO!N25</f>
        <v>1</v>
      </c>
      <c r="O25" s="76">
        <f>PROCESAMIENTO!O25</f>
        <v>0</v>
      </c>
      <c r="P25" s="76">
        <f>PROCESAMIENTO!P25</f>
        <v>0</v>
      </c>
      <c r="Q25" s="76">
        <f>PROCESAMIENTO!Q25</f>
        <v>0</v>
      </c>
      <c r="R25" s="76">
        <f>PROCESAMIENTO!R25</f>
        <v>0</v>
      </c>
      <c r="S25" s="76">
        <f>PROCESAMIENTO!S25</f>
        <v>1</v>
      </c>
      <c r="T25" s="76">
        <f>PROCESAMIENTO!T25</f>
        <v>0</v>
      </c>
      <c r="U25" s="76">
        <f>PROCESAMIENTO!U25</f>
        <v>0</v>
      </c>
      <c r="V25" s="76">
        <f>PROCESAMIENTO!V25</f>
        <v>0</v>
      </c>
      <c r="W25" s="76">
        <f>PROCESAMIENTO!W25</f>
        <v>0</v>
      </c>
      <c r="X25" s="76">
        <f>PROCESAMIENTO!X25</f>
        <v>0</v>
      </c>
      <c r="Y25" s="76">
        <f>PROCESAMIENTO!Y25</f>
        <v>1</v>
      </c>
      <c r="Z25" s="76">
        <f>PROCESAMIENTO!Z25</f>
        <v>1</v>
      </c>
      <c r="AA25" s="76">
        <f>PROCESAMIENTO!AA25</f>
        <v>0</v>
      </c>
      <c r="AB25" s="76">
        <f>PROCESAMIENTO!AB25</f>
        <v>1</v>
      </c>
      <c r="AC25" s="76">
        <f>PROCESAMIENTO!AC25</f>
        <v>1</v>
      </c>
      <c r="AD25" s="76">
        <f>PROCESAMIENTO!AD25</f>
        <v>0</v>
      </c>
      <c r="AE25" s="76">
        <f>PROCESAMIENTO!AE25</f>
        <v>0</v>
      </c>
      <c r="AF25" s="76">
        <f>PROCESAMIENTO!AF25</f>
        <v>1</v>
      </c>
      <c r="AG25" s="76">
        <f>PROCESAMIENTO!AG25</f>
        <v>1</v>
      </c>
      <c r="AH25" s="76">
        <f>PROCESAMIENTO!AH25</f>
        <v>1</v>
      </c>
      <c r="AI25" s="76">
        <f>PROCESAMIENTO!AI25</f>
        <v>0</v>
      </c>
      <c r="AJ25" s="76">
        <f>PROCESAMIENTO!AJ25</f>
        <v>0</v>
      </c>
      <c r="AK25" s="76">
        <f>PROCESAMIENTO!AK25</f>
        <v>0</v>
      </c>
      <c r="AL25" s="76">
        <f>PROCESAMIENTO!AL25</f>
        <v>0</v>
      </c>
      <c r="AM25" s="76">
        <f>PROCESAMIENTO!AM25</f>
        <v>0</v>
      </c>
      <c r="AN25" s="76">
        <f>PROCESAMIENTO!AN25</f>
        <v>1</v>
      </c>
      <c r="AO25" s="76">
        <f>PROCESAMIENTO!AO25</f>
        <v>0</v>
      </c>
      <c r="AP25" s="76">
        <f>PROCESAMIENTO!AP25</f>
        <v>1</v>
      </c>
      <c r="AQ25" s="76">
        <f>PROCESAMIENTO!AQ25</f>
        <v>0</v>
      </c>
      <c r="AR25" s="76">
        <f>PROCESAMIENTO!AR25</f>
        <v>0</v>
      </c>
      <c r="AS25" s="76">
        <f>PROCESAMIENTO!AS25</f>
        <v>0</v>
      </c>
      <c r="AT25" s="76">
        <f>PROCESAMIENTO!AT25</f>
        <v>1</v>
      </c>
      <c r="AU25" s="76">
        <f>PROCESAMIENTO!AU25</f>
        <v>0</v>
      </c>
      <c r="AV25" s="76">
        <f>PROCESAMIENTO!AV25</f>
        <v>0</v>
      </c>
      <c r="AW25" s="76">
        <f>PROCESAMIENTO!AW25</f>
        <v>0</v>
      </c>
      <c r="AX25" s="76">
        <f>PROCESAMIENTO!AX25</f>
        <v>0</v>
      </c>
      <c r="AY25" s="76">
        <f>PROCESAMIENTO!AY25</f>
        <v>1</v>
      </c>
      <c r="AZ25" s="76">
        <f>PROCESAMIENTO!AZ25</f>
        <v>0</v>
      </c>
      <c r="BA25" s="76">
        <f>PROCESAMIENTO!BA25</f>
        <v>0</v>
      </c>
      <c r="BB25" s="76">
        <f>PROCESAMIENTO!BB25</f>
        <v>0</v>
      </c>
      <c r="BC25" s="76">
        <f>PROCESAMIENTO!BC25</f>
        <v>0</v>
      </c>
      <c r="BD25" s="76">
        <f>PROCESAMIENTO!BD25</f>
        <v>1</v>
      </c>
      <c r="BE25" s="76">
        <f>PROCESAMIENTO!BE25</f>
        <v>0</v>
      </c>
      <c r="BF25" s="76">
        <f>PROCESAMIENTO!BF25</f>
        <v>0</v>
      </c>
      <c r="BG25" s="76">
        <f>PROCESAMIENTO!BG25</f>
        <v>0</v>
      </c>
      <c r="BH25" s="76">
        <f>PROCESAMIENTO!BH25</f>
        <v>0</v>
      </c>
      <c r="BI25" s="76">
        <f>PROCESAMIENTO!BI25</f>
        <v>1</v>
      </c>
      <c r="BJ25" s="76">
        <f>PROCESAMIENTO!BJ25</f>
        <v>0</v>
      </c>
      <c r="BK25" s="76">
        <f>PROCESAMIENTO!BK25</f>
        <v>1</v>
      </c>
      <c r="BL25" s="76">
        <f>PROCESAMIENTO!BL25</f>
        <v>0</v>
      </c>
      <c r="BM25" s="76">
        <f>PROCESAMIENTO!BM25</f>
        <v>0</v>
      </c>
      <c r="BN25" s="76">
        <f>PROCESAMIENTO!BN25</f>
        <v>1</v>
      </c>
      <c r="BO25" s="76">
        <f>PROCESAMIENTO!BO25</f>
        <v>1</v>
      </c>
      <c r="BP25" s="76">
        <f>PROCESAMIENTO!BP25</f>
        <v>1</v>
      </c>
      <c r="BQ25" s="76">
        <f>PROCESAMIENTO!BQ25</f>
        <v>1</v>
      </c>
      <c r="BR25" s="76">
        <f>PROCESAMIENTO!BR25</f>
        <v>1</v>
      </c>
      <c r="BS25" s="76">
        <f>PROCESAMIENTO!BS25</f>
        <v>0</v>
      </c>
      <c r="BT25" s="76">
        <f>PROCESAMIENTO!BT25</f>
        <v>0</v>
      </c>
      <c r="BU25" s="76">
        <f>PROCESAMIENTO!BU25</f>
        <v>1</v>
      </c>
      <c r="BV25" s="76">
        <f>PROCESAMIENTO!BV25</f>
        <v>1</v>
      </c>
      <c r="BW25" s="76">
        <f>PROCESAMIENTO!BW25</f>
        <v>0</v>
      </c>
      <c r="BX25" s="76">
        <f>PROCESAMIENTO!BX25</f>
        <v>0</v>
      </c>
      <c r="BY25" s="76">
        <f>PROCESAMIENTO!BY25</f>
        <v>1</v>
      </c>
      <c r="BZ25" s="76">
        <f>PROCESAMIENTO!BZ25</f>
        <v>0</v>
      </c>
      <c r="CA25" s="76">
        <f>PROCESAMIENTO!CA25</f>
        <v>0</v>
      </c>
      <c r="CB25" s="76">
        <f>PROCESAMIENTO!CB25</f>
        <v>1</v>
      </c>
      <c r="CC25" s="76">
        <f>PROCESAMIENTO!CC25</f>
        <v>0</v>
      </c>
      <c r="CD25" s="76">
        <f>PROCESAMIENTO!CD25</f>
        <v>1</v>
      </c>
      <c r="CE25" s="76">
        <f>PROCESAMIENTO!CE25</f>
        <v>1</v>
      </c>
      <c r="CF25" s="76">
        <f>PROCESAMIENTO!CF25</f>
        <v>1</v>
      </c>
      <c r="CG25" s="76">
        <f>PROCESAMIENTO!CG25</f>
        <v>0</v>
      </c>
      <c r="CH25" s="76">
        <f>PROCESAMIENTO!CH25</f>
        <v>0</v>
      </c>
      <c r="CI25" s="76">
        <f>PROCESAMIENTO!CI25</f>
        <v>0</v>
      </c>
      <c r="CJ25" s="76">
        <f>PROCESAMIENTO!CJ25</f>
        <v>1</v>
      </c>
      <c r="CK25" s="77">
        <f t="shared" si="0"/>
        <v>32</v>
      </c>
      <c r="CL25" s="103">
        <f t="shared" si="1"/>
        <v>0.4</v>
      </c>
      <c r="CM25" s="82"/>
    </row>
    <row r="26" spans="1:91" ht="13.5" thickBot="1" x14ac:dyDescent="0.25">
      <c r="A26" s="80" t="s">
        <v>116</v>
      </c>
      <c r="B26" s="76">
        <f>PROCESAMIENTO!B26</f>
        <v>1</v>
      </c>
      <c r="C26" s="76">
        <f>PROCESAMIENTO!C26</f>
        <v>38</v>
      </c>
      <c r="D26" s="76">
        <f>PROCESAMIENTO!D26</f>
        <v>5</v>
      </c>
      <c r="E26" s="76">
        <f>PROCESAMIENTO!E26</f>
        <v>5</v>
      </c>
      <c r="F26" s="76">
        <f>PROCESAMIENTO!F26</f>
        <v>2</v>
      </c>
      <c r="G26" s="76">
        <f>PROCESAMIENTO!G26</f>
        <v>2</v>
      </c>
      <c r="H26" s="76">
        <f>PROCESAMIENTO!H26</f>
        <v>2</v>
      </c>
      <c r="I26" s="76">
        <f>PROCESAMIENTO!I26</f>
        <v>1</v>
      </c>
      <c r="J26" s="76">
        <f>PROCESAMIENTO!J26</f>
        <v>1</v>
      </c>
      <c r="K26" s="76">
        <f>PROCESAMIENTO!K26</f>
        <v>1</v>
      </c>
      <c r="L26" s="76">
        <f>PROCESAMIENTO!L26</f>
        <v>1</v>
      </c>
      <c r="M26" s="76">
        <f>PROCESAMIENTO!M26</f>
        <v>1</v>
      </c>
      <c r="N26" s="76">
        <f>PROCESAMIENTO!N26</f>
        <v>1</v>
      </c>
      <c r="O26" s="76">
        <f>PROCESAMIENTO!O26</f>
        <v>1</v>
      </c>
      <c r="P26" s="76">
        <f>PROCESAMIENTO!P26</f>
        <v>1</v>
      </c>
      <c r="Q26" s="76">
        <f>PROCESAMIENTO!Q26</f>
        <v>1</v>
      </c>
      <c r="R26" s="76">
        <f>PROCESAMIENTO!R26</f>
        <v>1</v>
      </c>
      <c r="S26" s="76">
        <f>PROCESAMIENTO!S26</f>
        <v>1</v>
      </c>
      <c r="T26" s="76">
        <f>PROCESAMIENTO!T26</f>
        <v>1</v>
      </c>
      <c r="U26" s="76">
        <f>PROCESAMIENTO!U26</f>
        <v>1</v>
      </c>
      <c r="V26" s="76">
        <f>PROCESAMIENTO!V26</f>
        <v>1</v>
      </c>
      <c r="W26" s="76">
        <f>PROCESAMIENTO!W26</f>
        <v>1</v>
      </c>
      <c r="X26" s="76">
        <f>PROCESAMIENTO!X26</f>
        <v>1</v>
      </c>
      <c r="Y26" s="76">
        <f>PROCESAMIENTO!Y26</f>
        <v>1</v>
      </c>
      <c r="Z26" s="76">
        <f>PROCESAMIENTO!Z26</f>
        <v>1</v>
      </c>
      <c r="AA26" s="76">
        <f>PROCESAMIENTO!AA26</f>
        <v>1</v>
      </c>
      <c r="AB26" s="76">
        <f>PROCESAMIENTO!AB26</f>
        <v>1</v>
      </c>
      <c r="AC26" s="76">
        <f>PROCESAMIENTO!AC26</f>
        <v>1</v>
      </c>
      <c r="AD26" s="76">
        <f>PROCESAMIENTO!AD26</f>
        <v>1</v>
      </c>
      <c r="AE26" s="76">
        <f>PROCESAMIENTO!AE26</f>
        <v>1</v>
      </c>
      <c r="AF26" s="76">
        <f>PROCESAMIENTO!AF26</f>
        <v>1</v>
      </c>
      <c r="AG26" s="76">
        <f>PROCESAMIENTO!AG26</f>
        <v>0</v>
      </c>
      <c r="AH26" s="76">
        <f>PROCESAMIENTO!AH26</f>
        <v>1</v>
      </c>
      <c r="AI26" s="76">
        <f>PROCESAMIENTO!AI26</f>
        <v>1</v>
      </c>
      <c r="AJ26" s="76">
        <f>PROCESAMIENTO!AJ26</f>
        <v>1</v>
      </c>
      <c r="AK26" s="76">
        <f>PROCESAMIENTO!AK26</f>
        <v>1</v>
      </c>
      <c r="AL26" s="76">
        <f>PROCESAMIENTO!AL26</f>
        <v>1</v>
      </c>
      <c r="AM26" s="76">
        <f>PROCESAMIENTO!AM26</f>
        <v>1</v>
      </c>
      <c r="AN26" s="76">
        <f>PROCESAMIENTO!AN26</f>
        <v>1</v>
      </c>
      <c r="AO26" s="76">
        <f>PROCESAMIENTO!AO26</f>
        <v>0</v>
      </c>
      <c r="AP26" s="76">
        <f>PROCESAMIENTO!AP26</f>
        <v>0</v>
      </c>
      <c r="AQ26" s="76">
        <f>PROCESAMIENTO!AQ26</f>
        <v>1</v>
      </c>
      <c r="AR26" s="76">
        <f>PROCESAMIENTO!AR26</f>
        <v>1</v>
      </c>
      <c r="AS26" s="76">
        <f>PROCESAMIENTO!AS26</f>
        <v>0</v>
      </c>
      <c r="AT26" s="76">
        <f>PROCESAMIENTO!AT26</f>
        <v>1</v>
      </c>
      <c r="AU26" s="76">
        <f>PROCESAMIENTO!AU26</f>
        <v>1</v>
      </c>
      <c r="AV26" s="76">
        <f>PROCESAMIENTO!AV26</f>
        <v>1</v>
      </c>
      <c r="AW26" s="76">
        <f>PROCESAMIENTO!AW26</f>
        <v>1</v>
      </c>
      <c r="AX26" s="76">
        <f>PROCESAMIENTO!AX26</f>
        <v>0</v>
      </c>
      <c r="AY26" s="76">
        <f>PROCESAMIENTO!AY26</f>
        <v>1</v>
      </c>
      <c r="AZ26" s="76">
        <f>PROCESAMIENTO!AZ26</f>
        <v>1</v>
      </c>
      <c r="BA26" s="76">
        <f>PROCESAMIENTO!BA26</f>
        <v>1</v>
      </c>
      <c r="BB26" s="76">
        <f>PROCESAMIENTO!BB26</f>
        <v>1</v>
      </c>
      <c r="BC26" s="76">
        <f>PROCESAMIENTO!BC26</f>
        <v>1</v>
      </c>
      <c r="BD26" s="76">
        <f>PROCESAMIENTO!BD26</f>
        <v>1</v>
      </c>
      <c r="BE26" s="76">
        <f>PROCESAMIENTO!BE26</f>
        <v>1</v>
      </c>
      <c r="BF26" s="76">
        <f>PROCESAMIENTO!BF26</f>
        <v>1</v>
      </c>
      <c r="BG26" s="76">
        <f>PROCESAMIENTO!BG26</f>
        <v>0</v>
      </c>
      <c r="BH26" s="76">
        <f>PROCESAMIENTO!BH26</f>
        <v>0</v>
      </c>
      <c r="BI26" s="76">
        <f>PROCESAMIENTO!BI26</f>
        <v>0</v>
      </c>
      <c r="BJ26" s="76">
        <f>PROCESAMIENTO!BJ26</f>
        <v>1</v>
      </c>
      <c r="BK26" s="76">
        <f>PROCESAMIENTO!BK26</f>
        <v>0</v>
      </c>
      <c r="BL26" s="76">
        <f>PROCESAMIENTO!BL26</f>
        <v>0</v>
      </c>
      <c r="BM26" s="76">
        <f>PROCESAMIENTO!BM26</f>
        <v>0</v>
      </c>
      <c r="BN26" s="76">
        <f>PROCESAMIENTO!BN26</f>
        <v>1</v>
      </c>
      <c r="BO26" s="76">
        <f>PROCESAMIENTO!BO26</f>
        <v>1</v>
      </c>
      <c r="BP26" s="76">
        <f>PROCESAMIENTO!BP26</f>
        <v>1</v>
      </c>
      <c r="BQ26" s="76">
        <f>PROCESAMIENTO!BQ26</f>
        <v>1</v>
      </c>
      <c r="BR26" s="76">
        <f>PROCESAMIENTO!BR26</f>
        <v>1</v>
      </c>
      <c r="BS26" s="76">
        <f>PROCESAMIENTO!BS26</f>
        <v>0</v>
      </c>
      <c r="BT26" s="76">
        <f>PROCESAMIENTO!BT26</f>
        <v>1</v>
      </c>
      <c r="BU26" s="76">
        <f>PROCESAMIENTO!BU26</f>
        <v>1</v>
      </c>
      <c r="BV26" s="76">
        <f>PROCESAMIENTO!BV26</f>
        <v>1</v>
      </c>
      <c r="BW26" s="76">
        <f>PROCESAMIENTO!BW26</f>
        <v>1</v>
      </c>
      <c r="BX26" s="76">
        <f>PROCESAMIENTO!BX26</f>
        <v>0</v>
      </c>
      <c r="BY26" s="76">
        <f>PROCESAMIENTO!BY26</f>
        <v>1</v>
      </c>
      <c r="BZ26" s="76">
        <f>PROCESAMIENTO!BZ26</f>
        <v>1</v>
      </c>
      <c r="CA26" s="76">
        <f>PROCESAMIENTO!CA26</f>
        <v>0</v>
      </c>
      <c r="CB26" s="76">
        <f>PROCESAMIENTO!CB26</f>
        <v>1</v>
      </c>
      <c r="CC26" s="76">
        <f>PROCESAMIENTO!CC26</f>
        <v>1</v>
      </c>
      <c r="CD26" s="76">
        <f>PROCESAMIENTO!CD26</f>
        <v>1</v>
      </c>
      <c r="CE26" s="76">
        <f>PROCESAMIENTO!CE26</f>
        <v>1</v>
      </c>
      <c r="CF26" s="76">
        <f>PROCESAMIENTO!CF26</f>
        <v>1</v>
      </c>
      <c r="CG26" s="76">
        <f>PROCESAMIENTO!CG26</f>
        <v>1</v>
      </c>
      <c r="CH26" s="76">
        <f>PROCESAMIENTO!CH26</f>
        <v>1</v>
      </c>
      <c r="CI26" s="76">
        <f>PROCESAMIENTO!CI26</f>
        <v>1</v>
      </c>
      <c r="CJ26" s="76">
        <f>PROCESAMIENTO!CJ26</f>
        <v>1</v>
      </c>
      <c r="CK26" s="77">
        <f t="shared" si="0"/>
        <v>66</v>
      </c>
      <c r="CL26" s="103">
        <f t="shared" si="1"/>
        <v>0.82499999999999996</v>
      </c>
      <c r="CM26" s="82"/>
    </row>
    <row r="27" spans="1:91" ht="13.5" thickBot="1" x14ac:dyDescent="0.25">
      <c r="A27" s="80" t="s">
        <v>117</v>
      </c>
      <c r="B27" s="76">
        <f>PROCESAMIENTO!B27</f>
        <v>1</v>
      </c>
      <c r="C27" s="76">
        <f>PROCESAMIENTO!C27</f>
        <v>28</v>
      </c>
      <c r="D27" s="76">
        <f>PROCESAMIENTO!D27</f>
        <v>6</v>
      </c>
      <c r="E27" s="76">
        <f>PROCESAMIENTO!E27</f>
        <v>3</v>
      </c>
      <c r="F27" s="76">
        <f>PROCESAMIENTO!F27</f>
        <v>1</v>
      </c>
      <c r="G27" s="76">
        <f>PROCESAMIENTO!G27</f>
        <v>2</v>
      </c>
      <c r="H27" s="76">
        <f>PROCESAMIENTO!H27</f>
        <v>1</v>
      </c>
      <c r="I27" s="76">
        <f>PROCESAMIENTO!I27</f>
        <v>1</v>
      </c>
      <c r="J27" s="76">
        <f>PROCESAMIENTO!J27</f>
        <v>0</v>
      </c>
      <c r="K27" s="76">
        <f>PROCESAMIENTO!K27</f>
        <v>1</v>
      </c>
      <c r="L27" s="76">
        <f>PROCESAMIENTO!L27</f>
        <v>0</v>
      </c>
      <c r="M27" s="76">
        <f>PROCESAMIENTO!M27</f>
        <v>0</v>
      </c>
      <c r="N27" s="76">
        <f>PROCESAMIENTO!N27</f>
        <v>1</v>
      </c>
      <c r="O27" s="76">
        <f>PROCESAMIENTO!O27</f>
        <v>0</v>
      </c>
      <c r="P27" s="76">
        <f>PROCESAMIENTO!P27</f>
        <v>0</v>
      </c>
      <c r="Q27" s="76">
        <f>PROCESAMIENTO!Q27</f>
        <v>1</v>
      </c>
      <c r="R27" s="76">
        <f>PROCESAMIENTO!R27</f>
        <v>1</v>
      </c>
      <c r="S27" s="76">
        <f>PROCESAMIENTO!S27</f>
        <v>1</v>
      </c>
      <c r="T27" s="76">
        <f>PROCESAMIENTO!T27</f>
        <v>1</v>
      </c>
      <c r="U27" s="76">
        <f>PROCESAMIENTO!U27</f>
        <v>1</v>
      </c>
      <c r="V27" s="76">
        <f>PROCESAMIENTO!V27</f>
        <v>0</v>
      </c>
      <c r="W27" s="76">
        <f>PROCESAMIENTO!W27</f>
        <v>1</v>
      </c>
      <c r="X27" s="76">
        <f>PROCESAMIENTO!X27</f>
        <v>0</v>
      </c>
      <c r="Y27" s="76">
        <f>PROCESAMIENTO!Y27</f>
        <v>1</v>
      </c>
      <c r="Z27" s="76">
        <f>PROCESAMIENTO!Z27</f>
        <v>1</v>
      </c>
      <c r="AA27" s="76">
        <f>PROCESAMIENTO!AA27</f>
        <v>0</v>
      </c>
      <c r="AB27" s="76">
        <f>PROCESAMIENTO!AB27</f>
        <v>1</v>
      </c>
      <c r="AC27" s="76">
        <f>PROCESAMIENTO!AC27</f>
        <v>1</v>
      </c>
      <c r="AD27" s="76">
        <f>PROCESAMIENTO!AD27</f>
        <v>0</v>
      </c>
      <c r="AE27" s="76">
        <f>PROCESAMIENTO!AE27</f>
        <v>0</v>
      </c>
      <c r="AF27" s="76">
        <f>PROCESAMIENTO!AF27</f>
        <v>1</v>
      </c>
      <c r="AG27" s="76">
        <f>PROCESAMIENTO!AG27</f>
        <v>1</v>
      </c>
      <c r="AH27" s="76">
        <f>PROCESAMIENTO!AH27</f>
        <v>1</v>
      </c>
      <c r="AI27" s="76">
        <f>PROCESAMIENTO!AI27</f>
        <v>1</v>
      </c>
      <c r="AJ27" s="76">
        <f>PROCESAMIENTO!AJ27</f>
        <v>0</v>
      </c>
      <c r="AK27" s="76">
        <f>PROCESAMIENTO!AK27</f>
        <v>1</v>
      </c>
      <c r="AL27" s="76">
        <f>PROCESAMIENTO!AL27</f>
        <v>1</v>
      </c>
      <c r="AM27" s="76">
        <f>PROCESAMIENTO!AM27</f>
        <v>1</v>
      </c>
      <c r="AN27" s="76">
        <f>PROCESAMIENTO!AN27</f>
        <v>0</v>
      </c>
      <c r="AO27" s="76">
        <f>PROCESAMIENTO!AO27</f>
        <v>1</v>
      </c>
      <c r="AP27" s="76">
        <f>PROCESAMIENTO!AP27</f>
        <v>1</v>
      </c>
      <c r="AQ27" s="76">
        <f>PROCESAMIENTO!AQ27</f>
        <v>1</v>
      </c>
      <c r="AR27" s="76">
        <f>PROCESAMIENTO!AR27</f>
        <v>1</v>
      </c>
      <c r="AS27" s="76">
        <f>PROCESAMIENTO!AS27</f>
        <v>1</v>
      </c>
      <c r="AT27" s="76">
        <f>PROCESAMIENTO!AT27</f>
        <v>1</v>
      </c>
      <c r="AU27" s="76">
        <f>PROCESAMIENTO!AU27</f>
        <v>1</v>
      </c>
      <c r="AV27" s="76">
        <f>PROCESAMIENTO!AV27</f>
        <v>1</v>
      </c>
      <c r="AW27" s="76">
        <f>PROCESAMIENTO!AW27</f>
        <v>1</v>
      </c>
      <c r="AX27" s="76">
        <f>PROCESAMIENTO!AX27</f>
        <v>0</v>
      </c>
      <c r="AY27" s="76">
        <f>PROCESAMIENTO!AY27</f>
        <v>1</v>
      </c>
      <c r="AZ27" s="76">
        <f>PROCESAMIENTO!AZ27</f>
        <v>0</v>
      </c>
      <c r="BA27" s="76">
        <f>PROCESAMIENTO!BA27</f>
        <v>0</v>
      </c>
      <c r="BB27" s="76">
        <f>PROCESAMIENTO!BB27</f>
        <v>0</v>
      </c>
      <c r="BC27" s="76">
        <f>PROCESAMIENTO!BC27</f>
        <v>0</v>
      </c>
      <c r="BD27" s="76">
        <f>PROCESAMIENTO!BD27</f>
        <v>0</v>
      </c>
      <c r="BE27" s="76">
        <f>PROCESAMIENTO!BE27</f>
        <v>1</v>
      </c>
      <c r="BF27" s="76">
        <f>PROCESAMIENTO!BF27</f>
        <v>1</v>
      </c>
      <c r="BG27" s="76">
        <f>PROCESAMIENTO!BG27</f>
        <v>1</v>
      </c>
      <c r="BH27" s="76">
        <f>PROCESAMIENTO!BH27</f>
        <v>0</v>
      </c>
      <c r="BI27" s="76">
        <f>PROCESAMIENTO!BI27</f>
        <v>0</v>
      </c>
      <c r="BJ27" s="76">
        <f>PROCESAMIENTO!BJ27</f>
        <v>1</v>
      </c>
      <c r="BK27" s="76">
        <f>PROCESAMIENTO!BK27</f>
        <v>0</v>
      </c>
      <c r="BL27" s="76">
        <f>PROCESAMIENTO!BL27</f>
        <v>0</v>
      </c>
      <c r="BM27" s="76">
        <f>PROCESAMIENTO!BM27</f>
        <v>0</v>
      </c>
      <c r="BN27" s="76">
        <f>PROCESAMIENTO!BN27</f>
        <v>1</v>
      </c>
      <c r="BO27" s="76">
        <f>PROCESAMIENTO!BO27</f>
        <v>0</v>
      </c>
      <c r="BP27" s="76">
        <f>PROCESAMIENTO!BP27</f>
        <v>1</v>
      </c>
      <c r="BQ27" s="76">
        <f>PROCESAMIENTO!BQ27</f>
        <v>0</v>
      </c>
      <c r="BR27" s="76">
        <f>PROCESAMIENTO!BR27</f>
        <v>1</v>
      </c>
      <c r="BS27" s="76">
        <f>PROCESAMIENTO!BS27</f>
        <v>0</v>
      </c>
      <c r="BT27" s="76">
        <f>PROCESAMIENTO!BT27</f>
        <v>1</v>
      </c>
      <c r="BU27" s="76">
        <f>PROCESAMIENTO!BU27</f>
        <v>1</v>
      </c>
      <c r="BV27" s="76">
        <f>PROCESAMIENTO!BV27</f>
        <v>0</v>
      </c>
      <c r="BW27" s="76">
        <f>PROCESAMIENTO!BW27</f>
        <v>1</v>
      </c>
      <c r="BX27" s="76">
        <f>PROCESAMIENTO!BX27</f>
        <v>0</v>
      </c>
      <c r="BY27" s="76">
        <f>PROCESAMIENTO!BY27</f>
        <v>0</v>
      </c>
      <c r="BZ27" s="76">
        <f>PROCESAMIENTO!BZ27</f>
        <v>1</v>
      </c>
      <c r="CA27" s="76">
        <f>PROCESAMIENTO!CA27</f>
        <v>0</v>
      </c>
      <c r="CB27" s="76">
        <f>PROCESAMIENTO!CB27</f>
        <v>1</v>
      </c>
      <c r="CC27" s="76">
        <f>PROCESAMIENTO!CC27</f>
        <v>1</v>
      </c>
      <c r="CD27" s="76">
        <f>PROCESAMIENTO!CD27</f>
        <v>1</v>
      </c>
      <c r="CE27" s="76">
        <f>PROCESAMIENTO!CE27</f>
        <v>1</v>
      </c>
      <c r="CF27" s="76">
        <f>PROCESAMIENTO!CF27</f>
        <v>1</v>
      </c>
      <c r="CG27" s="76">
        <f>PROCESAMIENTO!CG27</f>
        <v>1</v>
      </c>
      <c r="CH27" s="76">
        <f>PROCESAMIENTO!CH27</f>
        <v>1</v>
      </c>
      <c r="CI27" s="76">
        <f>PROCESAMIENTO!CI27</f>
        <v>0</v>
      </c>
      <c r="CJ27" s="76">
        <f>PROCESAMIENTO!CJ27</f>
        <v>1</v>
      </c>
      <c r="CK27" s="77">
        <f t="shared" si="0"/>
        <v>49</v>
      </c>
      <c r="CL27" s="103">
        <f t="shared" si="1"/>
        <v>0.61250000000000004</v>
      </c>
      <c r="CM27" s="82"/>
    </row>
    <row r="28" spans="1:91" ht="13.5" thickBot="1" x14ac:dyDescent="0.25">
      <c r="A28" s="80" t="s">
        <v>118</v>
      </c>
      <c r="B28" s="76">
        <f>PROCESAMIENTO!B28</f>
        <v>2</v>
      </c>
      <c r="C28" s="76">
        <f>PROCESAMIENTO!C28</f>
        <v>39</v>
      </c>
      <c r="D28" s="76">
        <f>PROCESAMIENTO!D28</f>
        <v>5</v>
      </c>
      <c r="E28" s="76">
        <f>PROCESAMIENTO!E28</f>
        <v>3</v>
      </c>
      <c r="F28" s="76">
        <f>PROCESAMIENTO!F28</f>
        <v>3</v>
      </c>
      <c r="G28" s="76">
        <f>PROCESAMIENTO!G28</f>
        <v>2</v>
      </c>
      <c r="H28" s="76">
        <f>PROCESAMIENTO!H28</f>
        <v>3</v>
      </c>
      <c r="I28" s="76">
        <f>PROCESAMIENTO!I28</f>
        <v>1</v>
      </c>
      <c r="J28" s="76">
        <f>PROCESAMIENTO!J28</f>
        <v>0</v>
      </c>
      <c r="K28" s="76">
        <f>PROCESAMIENTO!K28</f>
        <v>1</v>
      </c>
      <c r="L28" s="76">
        <f>PROCESAMIENTO!L28</f>
        <v>1</v>
      </c>
      <c r="M28" s="76">
        <f>PROCESAMIENTO!M28</f>
        <v>1</v>
      </c>
      <c r="N28" s="76">
        <f>PROCESAMIENTO!N28</f>
        <v>1</v>
      </c>
      <c r="O28" s="76">
        <f>PROCESAMIENTO!O28</f>
        <v>0</v>
      </c>
      <c r="P28" s="76">
        <f>PROCESAMIENTO!P28</f>
        <v>1</v>
      </c>
      <c r="Q28" s="76">
        <f>PROCESAMIENTO!Q28</f>
        <v>1</v>
      </c>
      <c r="R28" s="76">
        <f>PROCESAMIENTO!R28</f>
        <v>1</v>
      </c>
      <c r="S28" s="76">
        <f>PROCESAMIENTO!S28</f>
        <v>1</v>
      </c>
      <c r="T28" s="76">
        <f>PROCESAMIENTO!T28</f>
        <v>1</v>
      </c>
      <c r="U28" s="76">
        <f>PROCESAMIENTO!U28</f>
        <v>0</v>
      </c>
      <c r="V28" s="76">
        <f>PROCESAMIENTO!V28</f>
        <v>1</v>
      </c>
      <c r="W28" s="76">
        <f>PROCESAMIENTO!W28</f>
        <v>1</v>
      </c>
      <c r="X28" s="76">
        <f>PROCESAMIENTO!X28</f>
        <v>0</v>
      </c>
      <c r="Y28" s="76">
        <f>PROCESAMIENTO!Y28</f>
        <v>1</v>
      </c>
      <c r="Z28" s="76">
        <f>PROCESAMIENTO!Z28</f>
        <v>1</v>
      </c>
      <c r="AA28" s="76">
        <f>PROCESAMIENTO!AA28</f>
        <v>1</v>
      </c>
      <c r="AB28" s="76">
        <f>PROCESAMIENTO!AB28</f>
        <v>0</v>
      </c>
      <c r="AC28" s="76">
        <f>PROCESAMIENTO!AC28</f>
        <v>1</v>
      </c>
      <c r="AD28" s="76">
        <f>PROCESAMIENTO!AD28</f>
        <v>1</v>
      </c>
      <c r="AE28" s="76">
        <f>PROCESAMIENTO!AE28</f>
        <v>1</v>
      </c>
      <c r="AF28" s="76">
        <f>PROCESAMIENTO!AF28</f>
        <v>1</v>
      </c>
      <c r="AG28" s="76">
        <f>PROCESAMIENTO!AG28</f>
        <v>1</v>
      </c>
      <c r="AH28" s="76">
        <f>PROCESAMIENTO!AH28</f>
        <v>1</v>
      </c>
      <c r="AI28" s="76">
        <f>PROCESAMIENTO!AI28</f>
        <v>0</v>
      </c>
      <c r="AJ28" s="76">
        <f>PROCESAMIENTO!AJ28</f>
        <v>1</v>
      </c>
      <c r="AK28" s="76">
        <f>PROCESAMIENTO!AK28</f>
        <v>1</v>
      </c>
      <c r="AL28" s="76">
        <f>PROCESAMIENTO!AL28</f>
        <v>1</v>
      </c>
      <c r="AM28" s="76">
        <f>PROCESAMIENTO!AM28</f>
        <v>1</v>
      </c>
      <c r="AN28" s="76">
        <f>PROCESAMIENTO!AN28</f>
        <v>0</v>
      </c>
      <c r="AO28" s="76">
        <f>PROCESAMIENTO!AO28</f>
        <v>1</v>
      </c>
      <c r="AP28" s="76">
        <f>PROCESAMIENTO!AP28</f>
        <v>0</v>
      </c>
      <c r="AQ28" s="76">
        <f>PROCESAMIENTO!AQ28</f>
        <v>1</v>
      </c>
      <c r="AR28" s="76">
        <f>PROCESAMIENTO!AR28</f>
        <v>1</v>
      </c>
      <c r="AS28" s="76">
        <f>PROCESAMIENTO!AS28</f>
        <v>0</v>
      </c>
      <c r="AT28" s="76">
        <f>PROCESAMIENTO!AT28</f>
        <v>1</v>
      </c>
      <c r="AU28" s="76">
        <f>PROCESAMIENTO!AU28</f>
        <v>1</v>
      </c>
      <c r="AV28" s="76">
        <f>PROCESAMIENTO!AV28</f>
        <v>1</v>
      </c>
      <c r="AW28" s="76">
        <f>PROCESAMIENTO!AW28</f>
        <v>1</v>
      </c>
      <c r="AX28" s="76">
        <f>PROCESAMIENTO!AX28</f>
        <v>0</v>
      </c>
      <c r="AY28" s="76">
        <f>PROCESAMIENTO!AY28</f>
        <v>1</v>
      </c>
      <c r="AZ28" s="76">
        <f>PROCESAMIENTO!AZ28</f>
        <v>0</v>
      </c>
      <c r="BA28" s="76">
        <f>PROCESAMIENTO!BA28</f>
        <v>1</v>
      </c>
      <c r="BB28" s="76">
        <f>PROCESAMIENTO!BB28</f>
        <v>0</v>
      </c>
      <c r="BC28" s="76">
        <f>PROCESAMIENTO!BC28</f>
        <v>0</v>
      </c>
      <c r="BD28" s="76">
        <f>PROCESAMIENTO!BD28</f>
        <v>1</v>
      </c>
      <c r="BE28" s="76">
        <f>PROCESAMIENTO!BE28</f>
        <v>1</v>
      </c>
      <c r="BF28" s="76">
        <f>PROCESAMIENTO!BF28</f>
        <v>1</v>
      </c>
      <c r="BG28" s="76">
        <f>PROCESAMIENTO!BG28</f>
        <v>1</v>
      </c>
      <c r="BH28" s="76">
        <f>PROCESAMIENTO!BH28</f>
        <v>1</v>
      </c>
      <c r="BI28" s="76">
        <f>PROCESAMIENTO!BI28</f>
        <v>1</v>
      </c>
      <c r="BJ28" s="76">
        <f>PROCESAMIENTO!BJ28</f>
        <v>1</v>
      </c>
      <c r="BK28" s="76">
        <f>PROCESAMIENTO!BK28</f>
        <v>1</v>
      </c>
      <c r="BL28" s="76">
        <f>PROCESAMIENTO!BL28</f>
        <v>0</v>
      </c>
      <c r="BM28" s="76">
        <f>PROCESAMIENTO!BM28</f>
        <v>0</v>
      </c>
      <c r="BN28" s="76">
        <f>PROCESAMIENTO!BN28</f>
        <v>1</v>
      </c>
      <c r="BO28" s="76">
        <f>PROCESAMIENTO!BO28</f>
        <v>1</v>
      </c>
      <c r="BP28" s="76">
        <f>PROCESAMIENTO!BP28</f>
        <v>1</v>
      </c>
      <c r="BQ28" s="76">
        <f>PROCESAMIENTO!BQ28</f>
        <v>0</v>
      </c>
      <c r="BR28" s="76">
        <f>PROCESAMIENTO!BR28</f>
        <v>1</v>
      </c>
      <c r="BS28" s="76">
        <f>PROCESAMIENTO!BS28</f>
        <v>1</v>
      </c>
      <c r="BT28" s="76">
        <f>PROCESAMIENTO!BT28</f>
        <v>0</v>
      </c>
      <c r="BU28" s="76">
        <f>PROCESAMIENTO!BU28</f>
        <v>0</v>
      </c>
      <c r="BV28" s="76">
        <f>PROCESAMIENTO!BV28</f>
        <v>0</v>
      </c>
      <c r="BW28" s="76">
        <f>PROCESAMIENTO!BW28</f>
        <v>1</v>
      </c>
      <c r="BX28" s="76">
        <f>PROCESAMIENTO!BX28</f>
        <v>0</v>
      </c>
      <c r="BY28" s="76">
        <f>PROCESAMIENTO!BY28</f>
        <v>1</v>
      </c>
      <c r="BZ28" s="76">
        <f>PROCESAMIENTO!BZ28</f>
        <v>1</v>
      </c>
      <c r="CA28" s="76">
        <f>PROCESAMIENTO!CA28</f>
        <v>0</v>
      </c>
      <c r="CB28" s="76">
        <f>PROCESAMIENTO!CB28</f>
        <v>1</v>
      </c>
      <c r="CC28" s="76">
        <f>PROCESAMIENTO!CC28</f>
        <v>1</v>
      </c>
      <c r="CD28" s="76">
        <f>PROCESAMIENTO!CD28</f>
        <v>1</v>
      </c>
      <c r="CE28" s="76">
        <f>PROCESAMIENTO!CE28</f>
        <v>1</v>
      </c>
      <c r="CF28" s="76">
        <f>PROCESAMIENTO!CF28</f>
        <v>0</v>
      </c>
      <c r="CG28" s="76">
        <f>PROCESAMIENTO!CG28</f>
        <v>0</v>
      </c>
      <c r="CH28" s="76">
        <f>PROCESAMIENTO!CH28</f>
        <v>1</v>
      </c>
      <c r="CI28" s="76">
        <f>PROCESAMIENTO!CI28</f>
        <v>0</v>
      </c>
      <c r="CJ28" s="76">
        <f>PROCESAMIENTO!CJ28</f>
        <v>1</v>
      </c>
      <c r="CK28" s="77">
        <f t="shared" si="0"/>
        <v>56</v>
      </c>
      <c r="CL28" s="103">
        <f t="shared" si="1"/>
        <v>0.7</v>
      </c>
      <c r="CM28" s="82"/>
    </row>
    <row r="29" spans="1:91" ht="13.5" thickBot="1" x14ac:dyDescent="0.25">
      <c r="A29" s="80" t="s">
        <v>119</v>
      </c>
      <c r="B29" s="76">
        <f>PROCESAMIENTO!B29</f>
        <v>2</v>
      </c>
      <c r="C29" s="76">
        <f>PROCESAMIENTO!C29</f>
        <v>27</v>
      </c>
      <c r="D29" s="76">
        <f>PROCESAMIENTO!D29</f>
        <v>7</v>
      </c>
      <c r="E29" s="76">
        <f>PROCESAMIENTO!E29</f>
        <v>5</v>
      </c>
      <c r="F29" s="76">
        <f>PROCESAMIENTO!F29</f>
        <v>2</v>
      </c>
      <c r="G29" s="76">
        <f>PROCESAMIENTO!G29</f>
        <v>2</v>
      </c>
      <c r="H29" s="76">
        <f>PROCESAMIENTO!H29</f>
        <v>2</v>
      </c>
      <c r="I29" s="76">
        <f>PROCESAMIENTO!I29</f>
        <v>0</v>
      </c>
      <c r="J29" s="76">
        <f>PROCESAMIENTO!J29</f>
        <v>1</v>
      </c>
      <c r="K29" s="76">
        <f>PROCESAMIENTO!K29</f>
        <v>1</v>
      </c>
      <c r="L29" s="76">
        <f>PROCESAMIENTO!L29</f>
        <v>1</v>
      </c>
      <c r="M29" s="76">
        <f>PROCESAMIENTO!M29</f>
        <v>0</v>
      </c>
      <c r="N29" s="76">
        <f>PROCESAMIENTO!N29</f>
        <v>1</v>
      </c>
      <c r="O29" s="76">
        <f>PROCESAMIENTO!O29</f>
        <v>1</v>
      </c>
      <c r="P29" s="76">
        <f>PROCESAMIENTO!P29</f>
        <v>0</v>
      </c>
      <c r="Q29" s="76">
        <f>PROCESAMIENTO!Q29</f>
        <v>0</v>
      </c>
      <c r="R29" s="76">
        <f>PROCESAMIENTO!R29</f>
        <v>1</v>
      </c>
      <c r="S29" s="76">
        <f>PROCESAMIENTO!S29</f>
        <v>1</v>
      </c>
      <c r="T29" s="76">
        <f>PROCESAMIENTO!T29</f>
        <v>1</v>
      </c>
      <c r="U29" s="76">
        <f>PROCESAMIENTO!U29</f>
        <v>0</v>
      </c>
      <c r="V29" s="76">
        <f>PROCESAMIENTO!V29</f>
        <v>1</v>
      </c>
      <c r="W29" s="76">
        <f>PROCESAMIENTO!W29</f>
        <v>1</v>
      </c>
      <c r="X29" s="76">
        <f>PROCESAMIENTO!X29</f>
        <v>0</v>
      </c>
      <c r="Y29" s="76">
        <f>PROCESAMIENTO!Y29</f>
        <v>1</v>
      </c>
      <c r="Z29" s="76">
        <f>PROCESAMIENTO!Z29</f>
        <v>0</v>
      </c>
      <c r="AA29" s="76">
        <f>PROCESAMIENTO!AA29</f>
        <v>1</v>
      </c>
      <c r="AB29" s="76">
        <f>PROCESAMIENTO!AB29</f>
        <v>0</v>
      </c>
      <c r="AC29" s="76">
        <f>PROCESAMIENTO!AC29</f>
        <v>1</v>
      </c>
      <c r="AD29" s="76">
        <f>PROCESAMIENTO!AD29</f>
        <v>1</v>
      </c>
      <c r="AE29" s="76">
        <f>PROCESAMIENTO!AE29</f>
        <v>1</v>
      </c>
      <c r="AF29" s="76">
        <f>PROCESAMIENTO!AF29</f>
        <v>1</v>
      </c>
      <c r="AG29" s="76">
        <f>PROCESAMIENTO!AG29</f>
        <v>1</v>
      </c>
      <c r="AH29" s="76">
        <f>PROCESAMIENTO!AH29</f>
        <v>1</v>
      </c>
      <c r="AI29" s="76">
        <f>PROCESAMIENTO!AI29</f>
        <v>0</v>
      </c>
      <c r="AJ29" s="76">
        <f>PROCESAMIENTO!AJ29</f>
        <v>1</v>
      </c>
      <c r="AK29" s="76">
        <f>PROCESAMIENTO!AK29</f>
        <v>1</v>
      </c>
      <c r="AL29" s="76">
        <f>PROCESAMIENTO!AL29</f>
        <v>1</v>
      </c>
      <c r="AM29" s="76">
        <f>PROCESAMIENTO!AM29</f>
        <v>1</v>
      </c>
      <c r="AN29" s="76">
        <f>PROCESAMIENTO!AN29</f>
        <v>1</v>
      </c>
      <c r="AO29" s="76">
        <f>PROCESAMIENTO!AO29</f>
        <v>1</v>
      </c>
      <c r="AP29" s="76">
        <f>PROCESAMIENTO!AP29</f>
        <v>0</v>
      </c>
      <c r="AQ29" s="76">
        <f>PROCESAMIENTO!AQ29</f>
        <v>1</v>
      </c>
      <c r="AR29" s="76">
        <f>PROCESAMIENTO!AR29</f>
        <v>1</v>
      </c>
      <c r="AS29" s="76">
        <f>PROCESAMIENTO!AS29</f>
        <v>1</v>
      </c>
      <c r="AT29" s="76">
        <f>PROCESAMIENTO!AT29</f>
        <v>0</v>
      </c>
      <c r="AU29" s="76">
        <f>PROCESAMIENTO!AU29</f>
        <v>0</v>
      </c>
      <c r="AV29" s="76">
        <f>PROCESAMIENTO!AV29</f>
        <v>1</v>
      </c>
      <c r="AW29" s="76">
        <f>PROCESAMIENTO!AW29</f>
        <v>1</v>
      </c>
      <c r="AX29" s="76">
        <f>PROCESAMIENTO!AX29</f>
        <v>0</v>
      </c>
      <c r="AY29" s="76">
        <f>PROCESAMIENTO!AY29</f>
        <v>1</v>
      </c>
      <c r="AZ29" s="76">
        <f>PROCESAMIENTO!AZ29</f>
        <v>1</v>
      </c>
      <c r="BA29" s="76">
        <f>PROCESAMIENTO!BA29</f>
        <v>0</v>
      </c>
      <c r="BB29" s="76">
        <f>PROCESAMIENTO!BB29</f>
        <v>0</v>
      </c>
      <c r="BC29" s="76">
        <f>PROCESAMIENTO!BC29</f>
        <v>0</v>
      </c>
      <c r="BD29" s="76">
        <f>PROCESAMIENTO!BD29</f>
        <v>1</v>
      </c>
      <c r="BE29" s="76">
        <f>PROCESAMIENTO!BE29</f>
        <v>1</v>
      </c>
      <c r="BF29" s="76">
        <f>PROCESAMIENTO!BF29</f>
        <v>0</v>
      </c>
      <c r="BG29" s="76">
        <f>PROCESAMIENTO!BG29</f>
        <v>1</v>
      </c>
      <c r="BH29" s="76">
        <f>PROCESAMIENTO!BH29</f>
        <v>1</v>
      </c>
      <c r="BI29" s="76">
        <f>PROCESAMIENTO!BI29</f>
        <v>1</v>
      </c>
      <c r="BJ29" s="76">
        <f>PROCESAMIENTO!BJ29</f>
        <v>1</v>
      </c>
      <c r="BK29" s="76">
        <f>PROCESAMIENTO!BK29</f>
        <v>1</v>
      </c>
      <c r="BL29" s="76">
        <f>PROCESAMIENTO!BL29</f>
        <v>0</v>
      </c>
      <c r="BM29" s="76">
        <f>PROCESAMIENTO!BM29</f>
        <v>0</v>
      </c>
      <c r="BN29" s="76">
        <f>PROCESAMIENTO!BN29</f>
        <v>1</v>
      </c>
      <c r="BO29" s="76">
        <f>PROCESAMIENTO!BO29</f>
        <v>1</v>
      </c>
      <c r="BP29" s="76">
        <f>PROCESAMIENTO!BP29</f>
        <v>1</v>
      </c>
      <c r="BQ29" s="76">
        <f>PROCESAMIENTO!BQ29</f>
        <v>1</v>
      </c>
      <c r="BR29" s="76">
        <f>PROCESAMIENTO!BR29</f>
        <v>1</v>
      </c>
      <c r="BS29" s="76">
        <f>PROCESAMIENTO!BS29</f>
        <v>1</v>
      </c>
      <c r="BT29" s="76">
        <f>PROCESAMIENTO!BT29</f>
        <v>0</v>
      </c>
      <c r="BU29" s="76">
        <f>PROCESAMIENTO!BU29</f>
        <v>1</v>
      </c>
      <c r="BV29" s="76">
        <f>PROCESAMIENTO!BV29</f>
        <v>1</v>
      </c>
      <c r="BW29" s="76">
        <f>PROCESAMIENTO!BW29</f>
        <v>1</v>
      </c>
      <c r="BX29" s="76">
        <f>PROCESAMIENTO!BX29</f>
        <v>0</v>
      </c>
      <c r="BY29" s="76">
        <f>PROCESAMIENTO!BY29</f>
        <v>1</v>
      </c>
      <c r="BZ29" s="76">
        <f>PROCESAMIENTO!BZ29</f>
        <v>1</v>
      </c>
      <c r="CA29" s="76">
        <f>PROCESAMIENTO!CA29</f>
        <v>1</v>
      </c>
      <c r="CB29" s="76">
        <f>PROCESAMIENTO!CB29</f>
        <v>1</v>
      </c>
      <c r="CC29" s="76">
        <f>PROCESAMIENTO!CC29</f>
        <v>1</v>
      </c>
      <c r="CD29" s="76">
        <f>PROCESAMIENTO!CD29</f>
        <v>1</v>
      </c>
      <c r="CE29" s="76">
        <f>PROCESAMIENTO!CE29</f>
        <v>1</v>
      </c>
      <c r="CF29" s="76">
        <f>PROCESAMIENTO!CF29</f>
        <v>1</v>
      </c>
      <c r="CG29" s="76">
        <f>PROCESAMIENTO!CG29</f>
        <v>1</v>
      </c>
      <c r="CH29" s="76">
        <f>PROCESAMIENTO!CH29</f>
        <v>1</v>
      </c>
      <c r="CI29" s="76">
        <f>PROCESAMIENTO!CI29</f>
        <v>1</v>
      </c>
      <c r="CJ29" s="76">
        <f>PROCESAMIENTO!CJ29</f>
        <v>1</v>
      </c>
      <c r="CK29" s="77">
        <f t="shared" si="0"/>
        <v>59</v>
      </c>
      <c r="CL29" s="103">
        <f t="shared" si="1"/>
        <v>0.73750000000000004</v>
      </c>
      <c r="CM29" s="82"/>
    </row>
    <row r="30" spans="1:91" ht="13.5" thickBot="1" x14ac:dyDescent="0.25">
      <c r="A30" s="80" t="s">
        <v>120</v>
      </c>
      <c r="B30" s="76">
        <f>PROCESAMIENTO!B30</f>
        <v>2</v>
      </c>
      <c r="C30" s="76">
        <f>PROCESAMIENTO!C30</f>
        <v>45</v>
      </c>
      <c r="D30" s="76">
        <f>PROCESAMIENTO!D30</f>
        <v>8</v>
      </c>
      <c r="E30" s="76">
        <f>PROCESAMIENTO!E30</f>
        <v>1</v>
      </c>
      <c r="F30" s="76">
        <f>PROCESAMIENTO!F30</f>
        <v>2</v>
      </c>
      <c r="G30" s="76">
        <f>PROCESAMIENTO!G30</f>
        <v>1</v>
      </c>
      <c r="H30" s="76">
        <f>PROCESAMIENTO!H30</f>
        <v>2</v>
      </c>
      <c r="I30" s="76">
        <f>PROCESAMIENTO!I30</f>
        <v>1</v>
      </c>
      <c r="J30" s="76">
        <f>PROCESAMIENTO!J30</f>
        <v>1</v>
      </c>
      <c r="K30" s="76">
        <f>PROCESAMIENTO!K30</f>
        <v>1</v>
      </c>
      <c r="L30" s="76">
        <f>PROCESAMIENTO!L30</f>
        <v>0</v>
      </c>
      <c r="M30" s="76">
        <f>PROCESAMIENTO!M30</f>
        <v>1</v>
      </c>
      <c r="N30" s="76">
        <f>PROCESAMIENTO!N30</f>
        <v>1</v>
      </c>
      <c r="O30" s="76">
        <f>PROCESAMIENTO!O30</f>
        <v>1</v>
      </c>
      <c r="P30" s="76">
        <f>PROCESAMIENTO!P30</f>
        <v>1</v>
      </c>
      <c r="Q30" s="76">
        <f>PROCESAMIENTO!Q30</f>
        <v>1</v>
      </c>
      <c r="R30" s="76">
        <f>PROCESAMIENTO!R30</f>
        <v>1</v>
      </c>
      <c r="S30" s="76">
        <f>PROCESAMIENTO!S30</f>
        <v>1</v>
      </c>
      <c r="T30" s="76">
        <f>PROCESAMIENTO!T30</f>
        <v>1</v>
      </c>
      <c r="U30" s="76">
        <f>PROCESAMIENTO!U30</f>
        <v>1</v>
      </c>
      <c r="V30" s="76">
        <f>PROCESAMIENTO!V30</f>
        <v>1</v>
      </c>
      <c r="W30" s="76">
        <f>PROCESAMIENTO!W30</f>
        <v>1</v>
      </c>
      <c r="X30" s="76">
        <f>PROCESAMIENTO!X30</f>
        <v>1</v>
      </c>
      <c r="Y30" s="76">
        <f>PROCESAMIENTO!Y30</f>
        <v>1</v>
      </c>
      <c r="Z30" s="76">
        <f>PROCESAMIENTO!Z30</f>
        <v>1</v>
      </c>
      <c r="AA30" s="76">
        <f>PROCESAMIENTO!AA30</f>
        <v>1</v>
      </c>
      <c r="AB30" s="76">
        <f>PROCESAMIENTO!AB30</f>
        <v>1</v>
      </c>
      <c r="AC30" s="76">
        <f>PROCESAMIENTO!AC30</f>
        <v>1</v>
      </c>
      <c r="AD30" s="76">
        <f>PROCESAMIENTO!AD30</f>
        <v>1</v>
      </c>
      <c r="AE30" s="76">
        <f>PROCESAMIENTO!AE30</f>
        <v>1</v>
      </c>
      <c r="AF30" s="76">
        <f>PROCESAMIENTO!AF30</f>
        <v>1</v>
      </c>
      <c r="AG30" s="76">
        <f>PROCESAMIENTO!AG30</f>
        <v>0</v>
      </c>
      <c r="AH30" s="76">
        <f>PROCESAMIENTO!AH30</f>
        <v>1</v>
      </c>
      <c r="AI30" s="76">
        <f>PROCESAMIENTO!AI30</f>
        <v>1</v>
      </c>
      <c r="AJ30" s="76">
        <f>PROCESAMIENTO!AJ30</f>
        <v>1</v>
      </c>
      <c r="AK30" s="76">
        <f>PROCESAMIENTO!AK30</f>
        <v>1</v>
      </c>
      <c r="AL30" s="76">
        <f>PROCESAMIENTO!AL30</f>
        <v>0</v>
      </c>
      <c r="AM30" s="76">
        <f>PROCESAMIENTO!AM30</f>
        <v>1</v>
      </c>
      <c r="AN30" s="76">
        <f>PROCESAMIENTO!AN30</f>
        <v>1</v>
      </c>
      <c r="AO30" s="76">
        <f>PROCESAMIENTO!AO30</f>
        <v>1</v>
      </c>
      <c r="AP30" s="76">
        <f>PROCESAMIENTO!AP30</f>
        <v>0</v>
      </c>
      <c r="AQ30" s="76">
        <f>PROCESAMIENTO!AQ30</f>
        <v>1</v>
      </c>
      <c r="AR30" s="76">
        <f>PROCESAMIENTO!AR30</f>
        <v>1</v>
      </c>
      <c r="AS30" s="76">
        <f>PROCESAMIENTO!AS30</f>
        <v>1</v>
      </c>
      <c r="AT30" s="76">
        <f>PROCESAMIENTO!AT30</f>
        <v>0</v>
      </c>
      <c r="AU30" s="76">
        <f>PROCESAMIENTO!AU30</f>
        <v>0</v>
      </c>
      <c r="AV30" s="76">
        <f>PROCESAMIENTO!AV30</f>
        <v>1</v>
      </c>
      <c r="AW30" s="76">
        <f>PROCESAMIENTO!AW30</f>
        <v>1</v>
      </c>
      <c r="AX30" s="76">
        <f>PROCESAMIENTO!AX30</f>
        <v>1</v>
      </c>
      <c r="AY30" s="76">
        <f>PROCESAMIENTO!AY30</f>
        <v>0</v>
      </c>
      <c r="AZ30" s="76">
        <f>PROCESAMIENTO!AZ30</f>
        <v>0</v>
      </c>
      <c r="BA30" s="76">
        <f>PROCESAMIENTO!BA30</f>
        <v>1</v>
      </c>
      <c r="BB30" s="76">
        <f>PROCESAMIENTO!BB30</f>
        <v>1</v>
      </c>
      <c r="BC30" s="76">
        <f>PROCESAMIENTO!BC30</f>
        <v>1</v>
      </c>
      <c r="BD30" s="76">
        <f>PROCESAMIENTO!BD30</f>
        <v>0</v>
      </c>
      <c r="BE30" s="76">
        <f>PROCESAMIENTO!BE30</f>
        <v>0</v>
      </c>
      <c r="BF30" s="76">
        <f>PROCESAMIENTO!BF30</f>
        <v>1</v>
      </c>
      <c r="BG30" s="76">
        <f>PROCESAMIENTO!BG30</f>
        <v>1</v>
      </c>
      <c r="BH30" s="76">
        <f>PROCESAMIENTO!BH30</f>
        <v>1</v>
      </c>
      <c r="BI30" s="76">
        <f>PROCESAMIENTO!BI30</f>
        <v>0</v>
      </c>
      <c r="BJ30" s="76">
        <f>PROCESAMIENTO!BJ30</f>
        <v>1</v>
      </c>
      <c r="BK30" s="76">
        <f>PROCESAMIENTO!BK30</f>
        <v>0</v>
      </c>
      <c r="BL30" s="76">
        <f>PROCESAMIENTO!BL30</f>
        <v>0</v>
      </c>
      <c r="BM30" s="76">
        <f>PROCESAMIENTO!BM30</f>
        <v>0</v>
      </c>
      <c r="BN30" s="76">
        <f>PROCESAMIENTO!BN30</f>
        <v>1</v>
      </c>
      <c r="BO30" s="76">
        <f>PROCESAMIENTO!BO30</f>
        <v>0</v>
      </c>
      <c r="BP30" s="76">
        <f>PROCESAMIENTO!BP30</f>
        <v>1</v>
      </c>
      <c r="BQ30" s="76">
        <f>PROCESAMIENTO!BQ30</f>
        <v>1</v>
      </c>
      <c r="BR30" s="76">
        <f>PROCESAMIENTO!BR30</f>
        <v>1</v>
      </c>
      <c r="BS30" s="76">
        <f>PROCESAMIENTO!BS30</f>
        <v>0</v>
      </c>
      <c r="BT30" s="76">
        <f>PROCESAMIENTO!BT30</f>
        <v>0</v>
      </c>
      <c r="BU30" s="76">
        <f>PROCESAMIENTO!BU30</f>
        <v>0</v>
      </c>
      <c r="BV30" s="76">
        <f>PROCESAMIENTO!BV30</f>
        <v>1</v>
      </c>
      <c r="BW30" s="76">
        <f>PROCESAMIENTO!BW30</f>
        <v>0</v>
      </c>
      <c r="BX30" s="76">
        <f>PROCESAMIENTO!BX30</f>
        <v>1</v>
      </c>
      <c r="BY30" s="76">
        <f>PROCESAMIENTO!BY30</f>
        <v>0</v>
      </c>
      <c r="BZ30" s="76">
        <f>PROCESAMIENTO!BZ30</f>
        <v>0</v>
      </c>
      <c r="CA30" s="76">
        <f>PROCESAMIENTO!CA30</f>
        <v>0</v>
      </c>
      <c r="CB30" s="76">
        <f>PROCESAMIENTO!CB30</f>
        <v>0</v>
      </c>
      <c r="CC30" s="76">
        <f>PROCESAMIENTO!CC30</f>
        <v>0</v>
      </c>
      <c r="CD30" s="76">
        <f>PROCESAMIENTO!CD30</f>
        <v>0</v>
      </c>
      <c r="CE30" s="76">
        <f>PROCESAMIENTO!CE30</f>
        <v>1</v>
      </c>
      <c r="CF30" s="76">
        <f>PROCESAMIENTO!CF30</f>
        <v>1</v>
      </c>
      <c r="CG30" s="76">
        <f>PROCESAMIENTO!CG30</f>
        <v>0</v>
      </c>
      <c r="CH30" s="76">
        <f>PROCESAMIENTO!CH30</f>
        <v>1</v>
      </c>
      <c r="CI30" s="76">
        <f>PROCESAMIENTO!CI30</f>
        <v>1</v>
      </c>
      <c r="CJ30" s="76">
        <f>PROCESAMIENTO!CJ30</f>
        <v>1</v>
      </c>
      <c r="CK30" s="77">
        <f t="shared" si="0"/>
        <v>54</v>
      </c>
      <c r="CL30" s="103">
        <f t="shared" si="1"/>
        <v>0.67500000000000004</v>
      </c>
      <c r="CM30" s="82"/>
    </row>
    <row r="31" spans="1:91" ht="13.5" thickBot="1" x14ac:dyDescent="0.25">
      <c r="A31" s="80" t="s">
        <v>121</v>
      </c>
      <c r="B31" s="76">
        <f>PROCESAMIENTO!B31</f>
        <v>2</v>
      </c>
      <c r="C31" s="76">
        <f>PROCESAMIENTO!C31</f>
        <v>28</v>
      </c>
      <c r="D31" s="76">
        <f>PROCESAMIENTO!D31</f>
        <v>6</v>
      </c>
      <c r="E31" s="76">
        <f>PROCESAMIENTO!E31</f>
        <v>2</v>
      </c>
      <c r="F31" s="76">
        <f>PROCESAMIENTO!F31</f>
        <v>1</v>
      </c>
      <c r="G31" s="76">
        <f>PROCESAMIENTO!G31</f>
        <v>2</v>
      </c>
      <c r="H31" s="76">
        <f>PROCESAMIENTO!H31</f>
        <v>1</v>
      </c>
      <c r="I31" s="76">
        <f>PROCESAMIENTO!I31</f>
        <v>0</v>
      </c>
      <c r="J31" s="76">
        <f>PROCESAMIENTO!J31</f>
        <v>1</v>
      </c>
      <c r="K31" s="76">
        <f>PROCESAMIENTO!K31</f>
        <v>1</v>
      </c>
      <c r="L31" s="76">
        <f>PROCESAMIENTO!L31</f>
        <v>0</v>
      </c>
      <c r="M31" s="76">
        <f>PROCESAMIENTO!M31</f>
        <v>0</v>
      </c>
      <c r="N31" s="76">
        <f>PROCESAMIENTO!N31</f>
        <v>1</v>
      </c>
      <c r="O31" s="76">
        <f>PROCESAMIENTO!O31</f>
        <v>0</v>
      </c>
      <c r="P31" s="76">
        <f>PROCESAMIENTO!P31</f>
        <v>0</v>
      </c>
      <c r="Q31" s="76">
        <f>PROCESAMIENTO!Q31</f>
        <v>0</v>
      </c>
      <c r="R31" s="76">
        <f>PROCESAMIENTO!R31</f>
        <v>1</v>
      </c>
      <c r="S31" s="76">
        <f>PROCESAMIENTO!S31</f>
        <v>1</v>
      </c>
      <c r="T31" s="76">
        <f>PROCESAMIENTO!T31</f>
        <v>1</v>
      </c>
      <c r="U31" s="76">
        <f>PROCESAMIENTO!U31</f>
        <v>1</v>
      </c>
      <c r="V31" s="76">
        <f>PROCESAMIENTO!V31</f>
        <v>0</v>
      </c>
      <c r="W31" s="76">
        <f>PROCESAMIENTO!W31</f>
        <v>0</v>
      </c>
      <c r="X31" s="76">
        <f>PROCESAMIENTO!X31</f>
        <v>1</v>
      </c>
      <c r="Y31" s="76">
        <f>PROCESAMIENTO!Y31</f>
        <v>1</v>
      </c>
      <c r="Z31" s="76">
        <f>PROCESAMIENTO!Z31</f>
        <v>1</v>
      </c>
      <c r="AA31" s="76">
        <f>PROCESAMIENTO!AA31</f>
        <v>0</v>
      </c>
      <c r="AB31" s="76">
        <f>PROCESAMIENTO!AB31</f>
        <v>0</v>
      </c>
      <c r="AC31" s="76">
        <f>PROCESAMIENTO!AC31</f>
        <v>1</v>
      </c>
      <c r="AD31" s="76">
        <f>PROCESAMIENTO!AD31</f>
        <v>0</v>
      </c>
      <c r="AE31" s="76">
        <f>PROCESAMIENTO!AE31</f>
        <v>1</v>
      </c>
      <c r="AF31" s="76">
        <f>PROCESAMIENTO!AF31</f>
        <v>1</v>
      </c>
      <c r="AG31" s="76">
        <f>PROCESAMIENTO!AG31</f>
        <v>1</v>
      </c>
      <c r="AH31" s="76">
        <f>PROCESAMIENTO!AH31</f>
        <v>0</v>
      </c>
      <c r="AI31" s="76">
        <f>PROCESAMIENTO!AI31</f>
        <v>1</v>
      </c>
      <c r="AJ31" s="76">
        <f>PROCESAMIENTO!AJ31</f>
        <v>0</v>
      </c>
      <c r="AK31" s="76">
        <f>PROCESAMIENTO!AK31</f>
        <v>0</v>
      </c>
      <c r="AL31" s="76">
        <f>PROCESAMIENTO!AL31</f>
        <v>1</v>
      </c>
      <c r="AM31" s="76">
        <f>PROCESAMIENTO!AM31</f>
        <v>0</v>
      </c>
      <c r="AN31" s="76">
        <f>PROCESAMIENTO!AN31</f>
        <v>0</v>
      </c>
      <c r="AO31" s="76">
        <f>PROCESAMIENTO!AO31</f>
        <v>0</v>
      </c>
      <c r="AP31" s="76">
        <f>PROCESAMIENTO!AP31</f>
        <v>1</v>
      </c>
      <c r="AQ31" s="76">
        <f>PROCESAMIENTO!AQ31</f>
        <v>1</v>
      </c>
      <c r="AR31" s="76">
        <f>PROCESAMIENTO!AR31</f>
        <v>1</v>
      </c>
      <c r="AS31" s="76">
        <f>PROCESAMIENTO!AS31</f>
        <v>1</v>
      </c>
      <c r="AT31" s="76">
        <f>PROCESAMIENTO!AT31</f>
        <v>1</v>
      </c>
      <c r="AU31" s="76">
        <f>PROCESAMIENTO!AU31</f>
        <v>0</v>
      </c>
      <c r="AV31" s="76">
        <f>PROCESAMIENTO!AV31</f>
        <v>0</v>
      </c>
      <c r="AW31" s="76">
        <f>PROCESAMIENTO!AW31</f>
        <v>0</v>
      </c>
      <c r="AX31" s="76">
        <f>PROCESAMIENTO!AX31</f>
        <v>0</v>
      </c>
      <c r="AY31" s="76">
        <f>PROCESAMIENTO!AY31</f>
        <v>0</v>
      </c>
      <c r="AZ31" s="76">
        <f>PROCESAMIENTO!AZ31</f>
        <v>0</v>
      </c>
      <c r="BA31" s="76">
        <f>PROCESAMIENTO!BA31</f>
        <v>1</v>
      </c>
      <c r="BB31" s="76">
        <f>PROCESAMIENTO!BB31</f>
        <v>0</v>
      </c>
      <c r="BC31" s="76">
        <f>PROCESAMIENTO!BC31</f>
        <v>0</v>
      </c>
      <c r="BD31" s="76">
        <f>PROCESAMIENTO!BD31</f>
        <v>0</v>
      </c>
      <c r="BE31" s="76">
        <f>PROCESAMIENTO!BE31</f>
        <v>1</v>
      </c>
      <c r="BF31" s="76">
        <f>PROCESAMIENTO!BF31</f>
        <v>1</v>
      </c>
      <c r="BG31" s="76">
        <f>PROCESAMIENTO!BG31</f>
        <v>0</v>
      </c>
      <c r="BH31" s="76">
        <f>PROCESAMIENTO!BH31</f>
        <v>0</v>
      </c>
      <c r="BI31" s="76">
        <f>PROCESAMIENTO!BI31</f>
        <v>0</v>
      </c>
      <c r="BJ31" s="76">
        <f>PROCESAMIENTO!BJ31</f>
        <v>1</v>
      </c>
      <c r="BK31" s="76">
        <f>PROCESAMIENTO!BK31</f>
        <v>1</v>
      </c>
      <c r="BL31" s="76">
        <f>PROCESAMIENTO!BL31</f>
        <v>0</v>
      </c>
      <c r="BM31" s="76">
        <f>PROCESAMIENTO!BM31</f>
        <v>0</v>
      </c>
      <c r="BN31" s="76">
        <f>PROCESAMIENTO!BN31</f>
        <v>1</v>
      </c>
      <c r="BO31" s="76">
        <f>PROCESAMIENTO!BO31</f>
        <v>1</v>
      </c>
      <c r="BP31" s="76">
        <f>PROCESAMIENTO!BP31</f>
        <v>1</v>
      </c>
      <c r="BQ31" s="76">
        <f>PROCESAMIENTO!BQ31</f>
        <v>0</v>
      </c>
      <c r="BR31" s="76">
        <f>PROCESAMIENTO!BR31</f>
        <v>1</v>
      </c>
      <c r="BS31" s="76">
        <f>PROCESAMIENTO!BS31</f>
        <v>1</v>
      </c>
      <c r="BT31" s="76">
        <f>PROCESAMIENTO!BT31</f>
        <v>1</v>
      </c>
      <c r="BU31" s="76">
        <f>PROCESAMIENTO!BU31</f>
        <v>1</v>
      </c>
      <c r="BV31" s="76">
        <f>PROCESAMIENTO!BV31</f>
        <v>1</v>
      </c>
      <c r="BW31" s="76">
        <f>PROCESAMIENTO!BW31</f>
        <v>1</v>
      </c>
      <c r="BX31" s="76">
        <f>PROCESAMIENTO!BX31</f>
        <v>0</v>
      </c>
      <c r="BY31" s="76">
        <f>PROCESAMIENTO!BY31</f>
        <v>1</v>
      </c>
      <c r="BZ31" s="76">
        <f>PROCESAMIENTO!BZ31</f>
        <v>1</v>
      </c>
      <c r="CA31" s="76">
        <f>PROCESAMIENTO!CA31</f>
        <v>0</v>
      </c>
      <c r="CB31" s="76">
        <f>PROCESAMIENTO!CB31</f>
        <v>1</v>
      </c>
      <c r="CC31" s="76">
        <f>PROCESAMIENTO!CC31</f>
        <v>1</v>
      </c>
      <c r="CD31" s="76">
        <f>PROCESAMIENTO!CD31</f>
        <v>1</v>
      </c>
      <c r="CE31" s="76">
        <f>PROCESAMIENTO!CE31</f>
        <v>1</v>
      </c>
      <c r="CF31" s="76">
        <f>PROCESAMIENTO!CF31</f>
        <v>1</v>
      </c>
      <c r="CG31" s="76">
        <f>PROCESAMIENTO!CG31</f>
        <v>1</v>
      </c>
      <c r="CH31" s="76">
        <f>PROCESAMIENTO!CH31</f>
        <v>1</v>
      </c>
      <c r="CI31" s="76">
        <f>PROCESAMIENTO!CI31</f>
        <v>0</v>
      </c>
      <c r="CJ31" s="76">
        <f>PROCESAMIENTO!CJ31</f>
        <v>1</v>
      </c>
      <c r="CK31" s="77">
        <f t="shared" si="0"/>
        <v>45</v>
      </c>
      <c r="CL31" s="103">
        <f t="shared" si="1"/>
        <v>0.5625</v>
      </c>
      <c r="CM31" s="82"/>
    </row>
    <row r="32" spans="1:91" ht="13.5" thickBot="1" x14ac:dyDescent="0.25">
      <c r="A32" s="80" t="s">
        <v>122</v>
      </c>
      <c r="B32" s="76">
        <f>PROCESAMIENTO!B32</f>
        <v>2</v>
      </c>
      <c r="C32" s="76">
        <f>PROCESAMIENTO!C32</f>
        <v>39</v>
      </c>
      <c r="D32" s="76">
        <f>PROCESAMIENTO!D32</f>
        <v>8</v>
      </c>
      <c r="E32" s="76">
        <f>PROCESAMIENTO!E32</f>
        <v>1</v>
      </c>
      <c r="F32" s="76">
        <f>PROCESAMIENTO!F32</f>
        <v>2</v>
      </c>
      <c r="G32" s="76">
        <f>PROCESAMIENTO!G32</f>
        <v>1</v>
      </c>
      <c r="H32" s="76">
        <f>PROCESAMIENTO!H32</f>
        <v>2</v>
      </c>
      <c r="I32" s="76">
        <f>PROCESAMIENTO!I32</f>
        <v>1</v>
      </c>
      <c r="J32" s="76">
        <f>PROCESAMIENTO!J32</f>
        <v>1</v>
      </c>
      <c r="K32" s="76">
        <f>PROCESAMIENTO!K32</f>
        <v>1</v>
      </c>
      <c r="L32" s="76">
        <f>PROCESAMIENTO!L32</f>
        <v>0</v>
      </c>
      <c r="M32" s="76">
        <f>PROCESAMIENTO!M32</f>
        <v>1</v>
      </c>
      <c r="N32" s="76">
        <f>PROCESAMIENTO!N32</f>
        <v>1</v>
      </c>
      <c r="O32" s="76">
        <f>PROCESAMIENTO!O32</f>
        <v>1</v>
      </c>
      <c r="P32" s="76">
        <f>PROCESAMIENTO!P32</f>
        <v>1</v>
      </c>
      <c r="Q32" s="76">
        <f>PROCESAMIENTO!Q32</f>
        <v>1</v>
      </c>
      <c r="R32" s="76">
        <f>PROCESAMIENTO!R32</f>
        <v>1</v>
      </c>
      <c r="S32" s="76">
        <f>PROCESAMIENTO!S32</f>
        <v>1</v>
      </c>
      <c r="T32" s="76">
        <f>PROCESAMIENTO!T32</f>
        <v>1</v>
      </c>
      <c r="U32" s="76">
        <f>PROCESAMIENTO!U32</f>
        <v>1</v>
      </c>
      <c r="V32" s="76">
        <f>PROCESAMIENTO!V32</f>
        <v>1</v>
      </c>
      <c r="W32" s="76">
        <f>PROCESAMIENTO!W32</f>
        <v>0</v>
      </c>
      <c r="X32" s="76">
        <f>PROCESAMIENTO!X32</f>
        <v>1</v>
      </c>
      <c r="Y32" s="76">
        <f>PROCESAMIENTO!Y32</f>
        <v>1</v>
      </c>
      <c r="Z32" s="76">
        <f>PROCESAMIENTO!Z32</f>
        <v>1</v>
      </c>
      <c r="AA32" s="76">
        <f>PROCESAMIENTO!AA32</f>
        <v>1</v>
      </c>
      <c r="AB32" s="76">
        <f>PROCESAMIENTO!AB32</f>
        <v>0</v>
      </c>
      <c r="AC32" s="76">
        <f>PROCESAMIENTO!AC32</f>
        <v>0</v>
      </c>
      <c r="AD32" s="76">
        <f>PROCESAMIENTO!AD32</f>
        <v>1</v>
      </c>
      <c r="AE32" s="76">
        <f>PROCESAMIENTO!AE32</f>
        <v>1</v>
      </c>
      <c r="AF32" s="76">
        <f>PROCESAMIENTO!AF32</f>
        <v>1</v>
      </c>
      <c r="AG32" s="76">
        <f>PROCESAMIENTO!AG32</f>
        <v>0</v>
      </c>
      <c r="AH32" s="76">
        <f>PROCESAMIENTO!AH32</f>
        <v>1</v>
      </c>
      <c r="AI32" s="76">
        <f>PROCESAMIENTO!AI32</f>
        <v>0</v>
      </c>
      <c r="AJ32" s="76">
        <f>PROCESAMIENTO!AJ32</f>
        <v>1</v>
      </c>
      <c r="AK32" s="76">
        <f>PROCESAMIENTO!AK32</f>
        <v>1</v>
      </c>
      <c r="AL32" s="76">
        <f>PROCESAMIENTO!AL32</f>
        <v>1</v>
      </c>
      <c r="AM32" s="76">
        <f>PROCESAMIENTO!AM32</f>
        <v>0</v>
      </c>
      <c r="AN32" s="76">
        <f>PROCESAMIENTO!AN32</f>
        <v>0</v>
      </c>
      <c r="AO32" s="76">
        <f>PROCESAMIENTO!AO32</f>
        <v>0</v>
      </c>
      <c r="AP32" s="76">
        <f>PROCESAMIENTO!AP32</f>
        <v>0</v>
      </c>
      <c r="AQ32" s="76">
        <f>PROCESAMIENTO!AQ32</f>
        <v>1</v>
      </c>
      <c r="AR32" s="76">
        <f>PROCESAMIENTO!AR32</f>
        <v>1</v>
      </c>
      <c r="AS32" s="76">
        <f>PROCESAMIENTO!AS32</f>
        <v>1</v>
      </c>
      <c r="AT32" s="76">
        <f>PROCESAMIENTO!AT32</f>
        <v>1</v>
      </c>
      <c r="AU32" s="76">
        <f>PROCESAMIENTO!AU32</f>
        <v>1</v>
      </c>
      <c r="AV32" s="76">
        <f>PROCESAMIENTO!AV32</f>
        <v>1</v>
      </c>
      <c r="AW32" s="76">
        <f>PROCESAMIENTO!AW32</f>
        <v>1</v>
      </c>
      <c r="AX32" s="76">
        <f>PROCESAMIENTO!AX32</f>
        <v>1</v>
      </c>
      <c r="AY32" s="76">
        <f>PROCESAMIENTO!AY32</f>
        <v>1</v>
      </c>
      <c r="AZ32" s="76">
        <f>PROCESAMIENTO!AZ32</f>
        <v>1</v>
      </c>
      <c r="BA32" s="76">
        <f>PROCESAMIENTO!BA32</f>
        <v>1</v>
      </c>
      <c r="BB32" s="76">
        <f>PROCESAMIENTO!BB32</f>
        <v>1</v>
      </c>
      <c r="BC32" s="76">
        <f>PROCESAMIENTO!BC32</f>
        <v>1</v>
      </c>
      <c r="BD32" s="76">
        <f>PROCESAMIENTO!BD32</f>
        <v>1</v>
      </c>
      <c r="BE32" s="76">
        <f>PROCESAMIENTO!BE32</f>
        <v>1</v>
      </c>
      <c r="BF32" s="76">
        <f>PROCESAMIENTO!BF32</f>
        <v>1</v>
      </c>
      <c r="BG32" s="76">
        <f>PROCESAMIENTO!BG32</f>
        <v>1</v>
      </c>
      <c r="BH32" s="76">
        <f>PROCESAMIENTO!BH32</f>
        <v>1</v>
      </c>
      <c r="BI32" s="76">
        <f>PROCESAMIENTO!BI32</f>
        <v>0</v>
      </c>
      <c r="BJ32" s="76">
        <f>PROCESAMIENTO!BJ32</f>
        <v>1</v>
      </c>
      <c r="BK32" s="76">
        <f>PROCESAMIENTO!BK32</f>
        <v>1</v>
      </c>
      <c r="BL32" s="76">
        <f>PROCESAMIENTO!BL32</f>
        <v>0</v>
      </c>
      <c r="BM32" s="76">
        <f>PROCESAMIENTO!BM32</f>
        <v>0</v>
      </c>
      <c r="BN32" s="76">
        <f>PROCESAMIENTO!BN32</f>
        <v>0</v>
      </c>
      <c r="BO32" s="76">
        <f>PROCESAMIENTO!BO32</f>
        <v>1</v>
      </c>
      <c r="BP32" s="76">
        <f>PROCESAMIENTO!BP32</f>
        <v>1</v>
      </c>
      <c r="BQ32" s="76">
        <f>PROCESAMIENTO!BQ32</f>
        <v>1</v>
      </c>
      <c r="BR32" s="76">
        <f>PROCESAMIENTO!BR32</f>
        <v>1</v>
      </c>
      <c r="BS32" s="76">
        <f>PROCESAMIENTO!BS32</f>
        <v>0</v>
      </c>
      <c r="BT32" s="76">
        <f>PROCESAMIENTO!BT32</f>
        <v>1</v>
      </c>
      <c r="BU32" s="76">
        <f>PROCESAMIENTO!BU32</f>
        <v>1</v>
      </c>
      <c r="BV32" s="76">
        <f>PROCESAMIENTO!BV32</f>
        <v>1</v>
      </c>
      <c r="BW32" s="76">
        <f>PROCESAMIENTO!BW32</f>
        <v>1</v>
      </c>
      <c r="BX32" s="76">
        <f>PROCESAMIENTO!BX32</f>
        <v>1</v>
      </c>
      <c r="BY32" s="76">
        <f>PROCESAMIENTO!BY32</f>
        <v>1</v>
      </c>
      <c r="BZ32" s="76">
        <f>PROCESAMIENTO!BZ32</f>
        <v>1</v>
      </c>
      <c r="CA32" s="76">
        <f>PROCESAMIENTO!CA32</f>
        <v>0</v>
      </c>
      <c r="CB32" s="76">
        <f>PROCESAMIENTO!CB32</f>
        <v>1</v>
      </c>
      <c r="CC32" s="76">
        <f>PROCESAMIENTO!CC32</f>
        <v>1</v>
      </c>
      <c r="CD32" s="76">
        <f>PROCESAMIENTO!CD32</f>
        <v>1</v>
      </c>
      <c r="CE32" s="76">
        <f>PROCESAMIENTO!CE32</f>
        <v>1</v>
      </c>
      <c r="CF32" s="76">
        <f>PROCESAMIENTO!CF32</f>
        <v>1</v>
      </c>
      <c r="CG32" s="76">
        <f>PROCESAMIENTO!CG32</f>
        <v>1</v>
      </c>
      <c r="CH32" s="76">
        <f>PROCESAMIENTO!CH32</f>
        <v>1</v>
      </c>
      <c r="CI32" s="76">
        <f>PROCESAMIENTO!CI32</f>
        <v>1</v>
      </c>
      <c r="CJ32" s="76">
        <f>PROCESAMIENTO!CJ32</f>
        <v>1</v>
      </c>
      <c r="CK32" s="77">
        <f t="shared" si="0"/>
        <v>64</v>
      </c>
      <c r="CL32" s="103">
        <f t="shared" si="1"/>
        <v>0.8</v>
      </c>
      <c r="CM32" s="82"/>
    </row>
    <row r="33" spans="1:91" ht="13.5" thickBot="1" x14ac:dyDescent="0.25">
      <c r="A33" s="80" t="s">
        <v>123</v>
      </c>
      <c r="B33" s="76">
        <f>PROCESAMIENTO!B33</f>
        <v>2</v>
      </c>
      <c r="C33" s="76">
        <f>PROCESAMIENTO!C33</f>
        <v>25</v>
      </c>
      <c r="D33" s="76">
        <f>PROCESAMIENTO!D33</f>
        <v>7</v>
      </c>
      <c r="E33" s="76">
        <f>PROCESAMIENTO!E33</f>
        <v>1</v>
      </c>
      <c r="F33" s="76">
        <f>PROCESAMIENTO!F33</f>
        <v>1</v>
      </c>
      <c r="G33" s="76">
        <f>PROCESAMIENTO!G33</f>
        <v>3</v>
      </c>
      <c r="H33" s="76">
        <f>PROCESAMIENTO!H33</f>
        <v>1</v>
      </c>
      <c r="I33" s="76">
        <f>PROCESAMIENTO!I33</f>
        <v>1</v>
      </c>
      <c r="J33" s="76">
        <f>PROCESAMIENTO!J33</f>
        <v>1</v>
      </c>
      <c r="K33" s="76">
        <f>PROCESAMIENTO!K33</f>
        <v>1</v>
      </c>
      <c r="L33" s="76">
        <f>PROCESAMIENTO!L33</f>
        <v>0</v>
      </c>
      <c r="M33" s="76">
        <f>PROCESAMIENTO!M33</f>
        <v>1</v>
      </c>
      <c r="N33" s="76">
        <f>PROCESAMIENTO!N33</f>
        <v>1</v>
      </c>
      <c r="O33" s="76">
        <f>PROCESAMIENTO!O33</f>
        <v>1</v>
      </c>
      <c r="P33" s="76">
        <f>PROCESAMIENTO!P33</f>
        <v>1</v>
      </c>
      <c r="Q33" s="76">
        <f>PROCESAMIENTO!Q33</f>
        <v>0</v>
      </c>
      <c r="R33" s="76">
        <f>PROCESAMIENTO!R33</f>
        <v>1</v>
      </c>
      <c r="S33" s="76">
        <f>PROCESAMIENTO!S33</f>
        <v>1</v>
      </c>
      <c r="T33" s="76">
        <f>PROCESAMIENTO!T33</f>
        <v>1</v>
      </c>
      <c r="U33" s="76">
        <f>PROCESAMIENTO!U33</f>
        <v>1</v>
      </c>
      <c r="V33" s="76">
        <f>PROCESAMIENTO!V33</f>
        <v>1</v>
      </c>
      <c r="W33" s="76">
        <f>PROCESAMIENTO!W33</f>
        <v>1</v>
      </c>
      <c r="X33" s="76">
        <f>PROCESAMIENTO!X33</f>
        <v>1</v>
      </c>
      <c r="Y33" s="76">
        <f>PROCESAMIENTO!Y33</f>
        <v>1</v>
      </c>
      <c r="Z33" s="76">
        <f>PROCESAMIENTO!Z33</f>
        <v>1</v>
      </c>
      <c r="AA33" s="76">
        <f>PROCESAMIENTO!AA33</f>
        <v>1</v>
      </c>
      <c r="AB33" s="76">
        <f>PROCESAMIENTO!AB33</f>
        <v>1</v>
      </c>
      <c r="AC33" s="76">
        <f>PROCESAMIENTO!AC33</f>
        <v>1</v>
      </c>
      <c r="AD33" s="76">
        <f>PROCESAMIENTO!AD33</f>
        <v>1</v>
      </c>
      <c r="AE33" s="76">
        <f>PROCESAMIENTO!AE33</f>
        <v>1</v>
      </c>
      <c r="AF33" s="76">
        <f>PROCESAMIENTO!AF33</f>
        <v>1</v>
      </c>
      <c r="AG33" s="76">
        <f>PROCESAMIENTO!AG33</f>
        <v>0</v>
      </c>
      <c r="AH33" s="76">
        <f>PROCESAMIENTO!AH33</f>
        <v>1</v>
      </c>
      <c r="AI33" s="76">
        <f>PROCESAMIENTO!AI33</f>
        <v>1</v>
      </c>
      <c r="AJ33" s="76">
        <f>PROCESAMIENTO!AJ33</f>
        <v>1</v>
      </c>
      <c r="AK33" s="76">
        <f>PROCESAMIENTO!AK33</f>
        <v>1</v>
      </c>
      <c r="AL33" s="76">
        <f>PROCESAMIENTO!AL33</f>
        <v>1</v>
      </c>
      <c r="AM33" s="76">
        <f>PROCESAMIENTO!AM33</f>
        <v>1</v>
      </c>
      <c r="AN33" s="76">
        <f>PROCESAMIENTO!AN33</f>
        <v>1</v>
      </c>
      <c r="AO33" s="76">
        <f>PROCESAMIENTO!AO33</f>
        <v>0</v>
      </c>
      <c r="AP33" s="76">
        <f>PROCESAMIENTO!AP33</f>
        <v>1</v>
      </c>
      <c r="AQ33" s="76">
        <f>PROCESAMIENTO!AQ33</f>
        <v>1</v>
      </c>
      <c r="AR33" s="76">
        <f>PROCESAMIENTO!AR33</f>
        <v>1</v>
      </c>
      <c r="AS33" s="76">
        <f>PROCESAMIENTO!AS33</f>
        <v>1</v>
      </c>
      <c r="AT33" s="76">
        <f>PROCESAMIENTO!AT33</f>
        <v>1</v>
      </c>
      <c r="AU33" s="76">
        <f>PROCESAMIENTO!AU33</f>
        <v>1</v>
      </c>
      <c r="AV33" s="76">
        <f>PROCESAMIENTO!AV33</f>
        <v>1</v>
      </c>
      <c r="AW33" s="76">
        <f>PROCESAMIENTO!AW33</f>
        <v>1</v>
      </c>
      <c r="AX33" s="76">
        <f>PROCESAMIENTO!AX33</f>
        <v>0</v>
      </c>
      <c r="AY33" s="76">
        <f>PROCESAMIENTO!AY33</f>
        <v>1</v>
      </c>
      <c r="AZ33" s="76">
        <f>PROCESAMIENTO!AZ33</f>
        <v>1</v>
      </c>
      <c r="BA33" s="76">
        <f>PROCESAMIENTO!BA33</f>
        <v>1</v>
      </c>
      <c r="BB33" s="76">
        <f>PROCESAMIENTO!BB33</f>
        <v>0</v>
      </c>
      <c r="BC33" s="76">
        <f>PROCESAMIENTO!BC33</f>
        <v>0</v>
      </c>
      <c r="BD33" s="76">
        <f>PROCESAMIENTO!BD33</f>
        <v>1</v>
      </c>
      <c r="BE33" s="76">
        <f>PROCESAMIENTO!BE33</f>
        <v>1</v>
      </c>
      <c r="BF33" s="76">
        <f>PROCESAMIENTO!BF33</f>
        <v>1</v>
      </c>
      <c r="BG33" s="76">
        <f>PROCESAMIENTO!BG33</f>
        <v>1</v>
      </c>
      <c r="BH33" s="76">
        <f>PROCESAMIENTO!BH33</f>
        <v>1</v>
      </c>
      <c r="BI33" s="76">
        <f>PROCESAMIENTO!BI33</f>
        <v>1</v>
      </c>
      <c r="BJ33" s="76">
        <f>PROCESAMIENTO!BJ33</f>
        <v>0</v>
      </c>
      <c r="BK33" s="76">
        <f>PROCESAMIENTO!BK33</f>
        <v>1</v>
      </c>
      <c r="BL33" s="76">
        <f>PROCESAMIENTO!BL33</f>
        <v>0</v>
      </c>
      <c r="BM33" s="76">
        <f>PROCESAMIENTO!BM33</f>
        <v>0</v>
      </c>
      <c r="BN33" s="76">
        <f>PROCESAMIENTO!BN33</f>
        <v>0</v>
      </c>
      <c r="BO33" s="76">
        <f>PROCESAMIENTO!BO33</f>
        <v>1</v>
      </c>
      <c r="BP33" s="76">
        <f>PROCESAMIENTO!BP33</f>
        <v>1</v>
      </c>
      <c r="BQ33" s="76">
        <f>PROCESAMIENTO!BQ33</f>
        <v>1</v>
      </c>
      <c r="BR33" s="76">
        <f>PROCESAMIENTO!BR33</f>
        <v>0</v>
      </c>
      <c r="BS33" s="76">
        <f>PROCESAMIENTO!BS33</f>
        <v>1</v>
      </c>
      <c r="BT33" s="76">
        <f>PROCESAMIENTO!BT33</f>
        <v>1</v>
      </c>
      <c r="BU33" s="76">
        <f>PROCESAMIENTO!BU33</f>
        <v>1</v>
      </c>
      <c r="BV33" s="76">
        <f>PROCESAMIENTO!BV33</f>
        <v>1</v>
      </c>
      <c r="BW33" s="76">
        <f>PROCESAMIENTO!BW33</f>
        <v>0</v>
      </c>
      <c r="BX33" s="76">
        <f>PROCESAMIENTO!BX33</f>
        <v>0</v>
      </c>
      <c r="BY33" s="76">
        <f>PROCESAMIENTO!BY33</f>
        <v>1</v>
      </c>
      <c r="BZ33" s="76">
        <f>PROCESAMIENTO!BZ33</f>
        <v>1</v>
      </c>
      <c r="CA33" s="76">
        <f>PROCESAMIENTO!CA33</f>
        <v>1</v>
      </c>
      <c r="CB33" s="76">
        <f>PROCESAMIENTO!CB33</f>
        <v>1</v>
      </c>
      <c r="CC33" s="76">
        <f>PROCESAMIENTO!CC33</f>
        <v>1</v>
      </c>
      <c r="CD33" s="76">
        <f>PROCESAMIENTO!CD33</f>
        <v>1</v>
      </c>
      <c r="CE33" s="76">
        <f>PROCESAMIENTO!CE33</f>
        <v>1</v>
      </c>
      <c r="CF33" s="76">
        <f>PROCESAMIENTO!CF33</f>
        <v>1</v>
      </c>
      <c r="CG33" s="76">
        <f>PROCESAMIENTO!CG33</f>
        <v>1</v>
      </c>
      <c r="CH33" s="76">
        <f>PROCESAMIENTO!CH33</f>
        <v>1</v>
      </c>
      <c r="CI33" s="76">
        <f>PROCESAMIENTO!CI33</f>
        <v>1</v>
      </c>
      <c r="CJ33" s="76">
        <f>PROCESAMIENTO!CJ33</f>
        <v>1</v>
      </c>
      <c r="CK33" s="77">
        <f t="shared" si="0"/>
        <v>66</v>
      </c>
      <c r="CL33" s="103">
        <f t="shared" si="1"/>
        <v>0.82499999999999996</v>
      </c>
      <c r="CM33" s="82"/>
    </row>
    <row r="34" spans="1:91" ht="13.5" thickBot="1" x14ac:dyDescent="0.25">
      <c r="A34" s="80" t="s">
        <v>124</v>
      </c>
      <c r="B34" s="76">
        <f>PROCESAMIENTO!B34</f>
        <v>2</v>
      </c>
      <c r="C34" s="76">
        <f>PROCESAMIENTO!C34</f>
        <v>46</v>
      </c>
      <c r="D34" s="76">
        <f>PROCESAMIENTO!D34</f>
        <v>2</v>
      </c>
      <c r="E34" s="76">
        <f>PROCESAMIENTO!E34</f>
        <v>1</v>
      </c>
      <c r="F34" s="76">
        <f>PROCESAMIENTO!F34</f>
        <v>3</v>
      </c>
      <c r="G34" s="76">
        <f>PROCESAMIENTO!G34</f>
        <v>2</v>
      </c>
      <c r="H34" s="76">
        <f>PROCESAMIENTO!H34</f>
        <v>3</v>
      </c>
      <c r="I34" s="76">
        <f>PROCESAMIENTO!I34</f>
        <v>1</v>
      </c>
      <c r="J34" s="76">
        <f>PROCESAMIENTO!J34</f>
        <v>1</v>
      </c>
      <c r="K34" s="76">
        <f>PROCESAMIENTO!K34</f>
        <v>1</v>
      </c>
      <c r="L34" s="76">
        <f>PROCESAMIENTO!L34</f>
        <v>0</v>
      </c>
      <c r="M34" s="76">
        <f>PROCESAMIENTO!M34</f>
        <v>1</v>
      </c>
      <c r="N34" s="76">
        <f>PROCESAMIENTO!N34</f>
        <v>1</v>
      </c>
      <c r="O34" s="76">
        <f>PROCESAMIENTO!O34</f>
        <v>1</v>
      </c>
      <c r="P34" s="76">
        <f>PROCESAMIENTO!P34</f>
        <v>1</v>
      </c>
      <c r="Q34" s="76">
        <f>PROCESAMIENTO!Q34</f>
        <v>0</v>
      </c>
      <c r="R34" s="76">
        <f>PROCESAMIENTO!R34</f>
        <v>1</v>
      </c>
      <c r="S34" s="76">
        <f>PROCESAMIENTO!S34</f>
        <v>1</v>
      </c>
      <c r="T34" s="76">
        <f>PROCESAMIENTO!T34</f>
        <v>0</v>
      </c>
      <c r="U34" s="76">
        <f>PROCESAMIENTO!U34</f>
        <v>0</v>
      </c>
      <c r="V34" s="76">
        <f>PROCESAMIENTO!V34</f>
        <v>1</v>
      </c>
      <c r="W34" s="76">
        <f>PROCESAMIENTO!W34</f>
        <v>1</v>
      </c>
      <c r="X34" s="76">
        <f>PROCESAMIENTO!X34</f>
        <v>1</v>
      </c>
      <c r="Y34" s="76">
        <f>PROCESAMIENTO!Y34</f>
        <v>1</v>
      </c>
      <c r="Z34" s="76">
        <f>PROCESAMIENTO!Z34</f>
        <v>1</v>
      </c>
      <c r="AA34" s="76">
        <f>PROCESAMIENTO!AA34</f>
        <v>1</v>
      </c>
      <c r="AB34" s="76">
        <f>PROCESAMIENTO!AB34</f>
        <v>0</v>
      </c>
      <c r="AC34" s="76">
        <f>PROCESAMIENTO!AC34</f>
        <v>1</v>
      </c>
      <c r="AD34" s="76">
        <f>PROCESAMIENTO!AD34</f>
        <v>1</v>
      </c>
      <c r="AE34" s="76">
        <f>PROCESAMIENTO!AE34</f>
        <v>1</v>
      </c>
      <c r="AF34" s="76">
        <f>PROCESAMIENTO!AF34</f>
        <v>1</v>
      </c>
      <c r="AG34" s="76">
        <f>PROCESAMIENTO!AG34</f>
        <v>0</v>
      </c>
      <c r="AH34" s="76">
        <f>PROCESAMIENTO!AH34</f>
        <v>1</v>
      </c>
      <c r="AI34" s="76">
        <f>PROCESAMIENTO!AI34</f>
        <v>0</v>
      </c>
      <c r="AJ34" s="76">
        <f>PROCESAMIENTO!AJ34</f>
        <v>0</v>
      </c>
      <c r="AK34" s="76">
        <f>PROCESAMIENTO!AK34</f>
        <v>1</v>
      </c>
      <c r="AL34" s="76">
        <f>PROCESAMIENTO!AL34</f>
        <v>0</v>
      </c>
      <c r="AM34" s="76">
        <f>PROCESAMIENTO!AM34</f>
        <v>1</v>
      </c>
      <c r="AN34" s="76">
        <f>PROCESAMIENTO!AN34</f>
        <v>1</v>
      </c>
      <c r="AO34" s="76">
        <f>PROCESAMIENTO!AO34</f>
        <v>1</v>
      </c>
      <c r="AP34" s="76">
        <f>PROCESAMIENTO!AP34</f>
        <v>1</v>
      </c>
      <c r="AQ34" s="76">
        <f>PROCESAMIENTO!AQ34</f>
        <v>0</v>
      </c>
      <c r="AR34" s="76">
        <f>PROCESAMIENTO!AR34</f>
        <v>0</v>
      </c>
      <c r="AS34" s="76">
        <f>PROCESAMIENTO!AS34</f>
        <v>0</v>
      </c>
      <c r="AT34" s="76">
        <f>PROCESAMIENTO!AT34</f>
        <v>1</v>
      </c>
      <c r="AU34" s="76">
        <f>PROCESAMIENTO!AU34</f>
        <v>0</v>
      </c>
      <c r="AV34" s="76">
        <f>PROCESAMIENTO!AV34</f>
        <v>1</v>
      </c>
      <c r="AW34" s="76">
        <f>PROCESAMIENTO!AW34</f>
        <v>0</v>
      </c>
      <c r="AX34" s="76">
        <f>PROCESAMIENTO!AX34</f>
        <v>0</v>
      </c>
      <c r="AY34" s="76">
        <f>PROCESAMIENTO!AY34</f>
        <v>1</v>
      </c>
      <c r="AZ34" s="76">
        <f>PROCESAMIENTO!AZ34</f>
        <v>0</v>
      </c>
      <c r="BA34" s="76">
        <f>PROCESAMIENTO!BA34</f>
        <v>0</v>
      </c>
      <c r="BB34" s="76">
        <f>PROCESAMIENTO!BB34</f>
        <v>0</v>
      </c>
      <c r="BC34" s="76">
        <f>PROCESAMIENTO!BC34</f>
        <v>0</v>
      </c>
      <c r="BD34" s="76">
        <f>PROCESAMIENTO!BD34</f>
        <v>0</v>
      </c>
      <c r="BE34" s="76">
        <f>PROCESAMIENTO!BE34</f>
        <v>0</v>
      </c>
      <c r="BF34" s="76">
        <f>PROCESAMIENTO!BF34</f>
        <v>1</v>
      </c>
      <c r="BG34" s="76">
        <f>PROCESAMIENTO!BG34</f>
        <v>0</v>
      </c>
      <c r="BH34" s="76">
        <f>PROCESAMIENTO!BH34</f>
        <v>0</v>
      </c>
      <c r="BI34" s="76">
        <f>PROCESAMIENTO!BI34</f>
        <v>1</v>
      </c>
      <c r="BJ34" s="76">
        <f>PROCESAMIENTO!BJ34</f>
        <v>1</v>
      </c>
      <c r="BK34" s="76">
        <f>PROCESAMIENTO!BK34</f>
        <v>1</v>
      </c>
      <c r="BL34" s="76">
        <f>PROCESAMIENTO!BL34</f>
        <v>0</v>
      </c>
      <c r="BM34" s="76">
        <f>PROCESAMIENTO!BM34</f>
        <v>0</v>
      </c>
      <c r="BN34" s="76">
        <f>PROCESAMIENTO!BN34</f>
        <v>1</v>
      </c>
      <c r="BO34" s="76">
        <f>PROCESAMIENTO!BO34</f>
        <v>1</v>
      </c>
      <c r="BP34" s="76">
        <f>PROCESAMIENTO!BP34</f>
        <v>1</v>
      </c>
      <c r="BQ34" s="76">
        <f>PROCESAMIENTO!BQ34</f>
        <v>1</v>
      </c>
      <c r="BR34" s="76">
        <f>PROCESAMIENTO!BR34</f>
        <v>1</v>
      </c>
      <c r="BS34" s="76">
        <f>PROCESAMIENTO!BS34</f>
        <v>0</v>
      </c>
      <c r="BT34" s="76">
        <f>PROCESAMIENTO!BT34</f>
        <v>0</v>
      </c>
      <c r="BU34" s="76">
        <f>PROCESAMIENTO!BU34</f>
        <v>1</v>
      </c>
      <c r="BV34" s="76">
        <f>PROCESAMIENTO!BV34</f>
        <v>0</v>
      </c>
      <c r="BW34" s="76">
        <f>PROCESAMIENTO!BW34</f>
        <v>0</v>
      </c>
      <c r="BX34" s="76">
        <f>PROCESAMIENTO!BX34</f>
        <v>0</v>
      </c>
      <c r="BY34" s="76">
        <f>PROCESAMIENTO!BY34</f>
        <v>0</v>
      </c>
      <c r="BZ34" s="76">
        <f>PROCESAMIENTO!BZ34</f>
        <v>1</v>
      </c>
      <c r="CA34" s="76">
        <f>PROCESAMIENTO!CA34</f>
        <v>0</v>
      </c>
      <c r="CB34" s="76">
        <f>PROCESAMIENTO!CB34</f>
        <v>0</v>
      </c>
      <c r="CC34" s="76">
        <f>PROCESAMIENTO!CC34</f>
        <v>0</v>
      </c>
      <c r="CD34" s="76">
        <f>PROCESAMIENTO!CD34</f>
        <v>1</v>
      </c>
      <c r="CE34" s="76">
        <f>PROCESAMIENTO!CE34</f>
        <v>1</v>
      </c>
      <c r="CF34" s="76">
        <f>PROCESAMIENTO!CF34</f>
        <v>0</v>
      </c>
      <c r="CG34" s="76">
        <f>PROCESAMIENTO!CG34</f>
        <v>0</v>
      </c>
      <c r="CH34" s="76">
        <f>PROCESAMIENTO!CH34</f>
        <v>0</v>
      </c>
      <c r="CI34" s="76">
        <f>PROCESAMIENTO!CI34</f>
        <v>0</v>
      </c>
      <c r="CJ34" s="76">
        <f>PROCESAMIENTO!CJ34</f>
        <v>1</v>
      </c>
      <c r="CK34" s="77">
        <f t="shared" si="0"/>
        <v>42</v>
      </c>
      <c r="CL34" s="103">
        <f t="shared" si="1"/>
        <v>0.52500000000000002</v>
      </c>
      <c r="CM34" s="82"/>
    </row>
    <row r="35" spans="1:91" ht="13.5" thickBot="1" x14ac:dyDescent="0.25">
      <c r="A35" s="80" t="s">
        <v>125</v>
      </c>
      <c r="B35" s="76">
        <f>PROCESAMIENTO!B35</f>
        <v>2</v>
      </c>
      <c r="C35" s="76">
        <f>PROCESAMIENTO!C35</f>
        <v>23</v>
      </c>
      <c r="D35" s="76">
        <f>PROCESAMIENTO!D35</f>
        <v>8</v>
      </c>
      <c r="E35" s="76">
        <f>PROCESAMIENTO!E35</f>
        <v>1</v>
      </c>
      <c r="F35" s="76">
        <f>PROCESAMIENTO!F35</f>
        <v>1</v>
      </c>
      <c r="G35" s="76">
        <f>PROCESAMIENTO!G35</f>
        <v>2</v>
      </c>
      <c r="H35" s="76">
        <f>PROCESAMIENTO!H35</f>
        <v>1</v>
      </c>
      <c r="I35" s="76">
        <f>PROCESAMIENTO!I35</f>
        <v>1</v>
      </c>
      <c r="J35" s="76">
        <f>PROCESAMIENTO!J35</f>
        <v>0</v>
      </c>
      <c r="K35" s="76">
        <f>PROCESAMIENTO!K35</f>
        <v>1</v>
      </c>
      <c r="L35" s="76">
        <f>PROCESAMIENTO!L35</f>
        <v>1</v>
      </c>
      <c r="M35" s="76">
        <f>PROCESAMIENTO!M35</f>
        <v>0</v>
      </c>
      <c r="N35" s="76">
        <f>PROCESAMIENTO!N35</f>
        <v>0</v>
      </c>
      <c r="O35" s="76">
        <f>PROCESAMIENTO!O35</f>
        <v>0</v>
      </c>
      <c r="P35" s="76">
        <f>PROCESAMIENTO!P35</f>
        <v>0</v>
      </c>
      <c r="Q35" s="76">
        <f>PROCESAMIENTO!Q35</f>
        <v>1</v>
      </c>
      <c r="R35" s="76">
        <f>PROCESAMIENTO!R35</f>
        <v>1</v>
      </c>
      <c r="S35" s="76">
        <f>PROCESAMIENTO!S35</f>
        <v>1</v>
      </c>
      <c r="T35" s="76">
        <f>PROCESAMIENTO!T35</f>
        <v>0</v>
      </c>
      <c r="U35" s="76">
        <f>PROCESAMIENTO!U35</f>
        <v>1</v>
      </c>
      <c r="V35" s="76">
        <f>PROCESAMIENTO!V35</f>
        <v>1</v>
      </c>
      <c r="W35" s="76">
        <f>PROCESAMIENTO!W35</f>
        <v>0</v>
      </c>
      <c r="X35" s="76">
        <f>PROCESAMIENTO!X35</f>
        <v>0</v>
      </c>
      <c r="Y35" s="76">
        <f>PROCESAMIENTO!Y35</f>
        <v>1</v>
      </c>
      <c r="Z35" s="76">
        <f>PROCESAMIENTO!Z35</f>
        <v>1</v>
      </c>
      <c r="AA35" s="76">
        <f>PROCESAMIENTO!AA35</f>
        <v>0</v>
      </c>
      <c r="AB35" s="76">
        <f>PROCESAMIENTO!AB35</f>
        <v>0</v>
      </c>
      <c r="AC35" s="76">
        <f>PROCESAMIENTO!AC35</f>
        <v>1</v>
      </c>
      <c r="AD35" s="76">
        <f>PROCESAMIENTO!AD35</f>
        <v>1</v>
      </c>
      <c r="AE35" s="76">
        <f>PROCESAMIENTO!AE35</f>
        <v>0</v>
      </c>
      <c r="AF35" s="76">
        <f>PROCESAMIENTO!AF35</f>
        <v>1</v>
      </c>
      <c r="AG35" s="76">
        <f>PROCESAMIENTO!AG35</f>
        <v>1</v>
      </c>
      <c r="AH35" s="76">
        <f>PROCESAMIENTO!AH35</f>
        <v>1</v>
      </c>
      <c r="AI35" s="76">
        <f>PROCESAMIENTO!AI35</f>
        <v>1</v>
      </c>
      <c r="AJ35" s="76">
        <f>PROCESAMIENTO!AJ35</f>
        <v>1</v>
      </c>
      <c r="AK35" s="76">
        <f>PROCESAMIENTO!AK35</f>
        <v>1</v>
      </c>
      <c r="AL35" s="76">
        <f>PROCESAMIENTO!AL35</f>
        <v>1</v>
      </c>
      <c r="AM35" s="76">
        <f>PROCESAMIENTO!AM35</f>
        <v>1</v>
      </c>
      <c r="AN35" s="76">
        <f>PROCESAMIENTO!AN35</f>
        <v>1</v>
      </c>
      <c r="AO35" s="76">
        <f>PROCESAMIENTO!AO35</f>
        <v>0</v>
      </c>
      <c r="AP35" s="76">
        <f>PROCESAMIENTO!AP35</f>
        <v>0</v>
      </c>
      <c r="AQ35" s="76">
        <f>PROCESAMIENTO!AQ35</f>
        <v>1</v>
      </c>
      <c r="AR35" s="76">
        <f>PROCESAMIENTO!AR35</f>
        <v>1</v>
      </c>
      <c r="AS35" s="76">
        <f>PROCESAMIENTO!AS35</f>
        <v>0</v>
      </c>
      <c r="AT35" s="76">
        <f>PROCESAMIENTO!AT35</f>
        <v>0</v>
      </c>
      <c r="AU35" s="76">
        <f>PROCESAMIENTO!AU35</f>
        <v>1</v>
      </c>
      <c r="AV35" s="76">
        <f>PROCESAMIENTO!AV35</f>
        <v>1</v>
      </c>
      <c r="AW35" s="76">
        <f>PROCESAMIENTO!AW35</f>
        <v>1</v>
      </c>
      <c r="AX35" s="76">
        <f>PROCESAMIENTO!AX35</f>
        <v>0</v>
      </c>
      <c r="AY35" s="76">
        <f>PROCESAMIENTO!AY35</f>
        <v>1</v>
      </c>
      <c r="AZ35" s="76">
        <f>PROCESAMIENTO!AZ35</f>
        <v>1</v>
      </c>
      <c r="BA35" s="76">
        <f>PROCESAMIENTO!BA35</f>
        <v>1</v>
      </c>
      <c r="BB35" s="76">
        <f>PROCESAMIENTO!BB35</f>
        <v>0</v>
      </c>
      <c r="BC35" s="76">
        <f>PROCESAMIENTO!BC35</f>
        <v>1</v>
      </c>
      <c r="BD35" s="76">
        <f>PROCESAMIENTO!BD35</f>
        <v>1</v>
      </c>
      <c r="BE35" s="76">
        <f>PROCESAMIENTO!BE35</f>
        <v>1</v>
      </c>
      <c r="BF35" s="76">
        <f>PROCESAMIENTO!BF35</f>
        <v>0</v>
      </c>
      <c r="BG35" s="76">
        <f>PROCESAMIENTO!BG35</f>
        <v>1</v>
      </c>
      <c r="BH35" s="76">
        <f>PROCESAMIENTO!BH35</f>
        <v>0</v>
      </c>
      <c r="BI35" s="76">
        <f>PROCESAMIENTO!BI35</f>
        <v>1</v>
      </c>
      <c r="BJ35" s="76">
        <f>PROCESAMIENTO!BJ35</f>
        <v>0</v>
      </c>
      <c r="BK35" s="76">
        <f>PROCESAMIENTO!BK35</f>
        <v>0</v>
      </c>
      <c r="BL35" s="76">
        <f>PROCESAMIENTO!BL35</f>
        <v>0</v>
      </c>
      <c r="BM35" s="76">
        <f>PROCESAMIENTO!BM35</f>
        <v>0</v>
      </c>
      <c r="BN35" s="76">
        <f>PROCESAMIENTO!BN35</f>
        <v>1</v>
      </c>
      <c r="BO35" s="76">
        <f>PROCESAMIENTO!BO35</f>
        <v>1</v>
      </c>
      <c r="BP35" s="76">
        <f>PROCESAMIENTO!BP35</f>
        <v>1</v>
      </c>
      <c r="BQ35" s="76">
        <f>PROCESAMIENTO!BQ35</f>
        <v>0</v>
      </c>
      <c r="BR35" s="76">
        <f>PROCESAMIENTO!BR35</f>
        <v>1</v>
      </c>
      <c r="BS35" s="76">
        <f>PROCESAMIENTO!BS35</f>
        <v>1</v>
      </c>
      <c r="BT35" s="76">
        <f>PROCESAMIENTO!BT35</f>
        <v>0</v>
      </c>
      <c r="BU35" s="76">
        <f>PROCESAMIENTO!BU35</f>
        <v>1</v>
      </c>
      <c r="BV35" s="76">
        <f>PROCESAMIENTO!BV35</f>
        <v>0</v>
      </c>
      <c r="BW35" s="76">
        <f>PROCESAMIENTO!BW35</f>
        <v>1</v>
      </c>
      <c r="BX35" s="76">
        <f>PROCESAMIENTO!BX35</f>
        <v>0</v>
      </c>
      <c r="BY35" s="76">
        <f>PROCESAMIENTO!BY35</f>
        <v>0</v>
      </c>
      <c r="BZ35" s="76">
        <f>PROCESAMIENTO!BZ35</f>
        <v>1</v>
      </c>
      <c r="CA35" s="76">
        <f>PROCESAMIENTO!CA35</f>
        <v>0</v>
      </c>
      <c r="CB35" s="76">
        <f>PROCESAMIENTO!CB35</f>
        <v>1</v>
      </c>
      <c r="CC35" s="76">
        <f>PROCESAMIENTO!CC35</f>
        <v>1</v>
      </c>
      <c r="CD35" s="76">
        <f>PROCESAMIENTO!CD35</f>
        <v>1</v>
      </c>
      <c r="CE35" s="76">
        <f>PROCESAMIENTO!CE35</f>
        <v>1</v>
      </c>
      <c r="CF35" s="76">
        <f>PROCESAMIENTO!CF35</f>
        <v>1</v>
      </c>
      <c r="CG35" s="76">
        <f>PROCESAMIENTO!CG35</f>
        <v>1</v>
      </c>
      <c r="CH35" s="76">
        <f>PROCESAMIENTO!CH35</f>
        <v>1</v>
      </c>
      <c r="CI35" s="76">
        <f>PROCESAMIENTO!CI35</f>
        <v>0</v>
      </c>
      <c r="CJ35" s="76">
        <f>PROCESAMIENTO!CJ35</f>
        <v>1</v>
      </c>
      <c r="CK35" s="77">
        <f t="shared" si="0"/>
        <v>50</v>
      </c>
      <c r="CL35" s="103">
        <f t="shared" si="1"/>
        <v>0.625</v>
      </c>
      <c r="CM35" s="82"/>
    </row>
    <row r="36" spans="1:91" ht="13.5" thickBot="1" x14ac:dyDescent="0.25">
      <c r="A36" s="80" t="s">
        <v>126</v>
      </c>
      <c r="B36" s="76">
        <f>PROCESAMIENTO!B36</f>
        <v>1</v>
      </c>
      <c r="C36" s="76">
        <f>PROCESAMIENTO!C36</f>
        <v>53</v>
      </c>
      <c r="D36" s="76">
        <f>PROCESAMIENTO!D36</f>
        <v>4</v>
      </c>
      <c r="E36" s="76">
        <f>PROCESAMIENTO!E36</f>
        <v>2</v>
      </c>
      <c r="F36" s="76">
        <f>PROCESAMIENTO!F36</f>
        <v>2</v>
      </c>
      <c r="G36" s="76">
        <f>PROCESAMIENTO!G36</f>
        <v>2</v>
      </c>
      <c r="H36" s="76">
        <f>PROCESAMIENTO!H36</f>
        <v>2</v>
      </c>
      <c r="I36" s="76">
        <f>PROCESAMIENTO!I36</f>
        <v>1</v>
      </c>
      <c r="J36" s="76">
        <f>PROCESAMIENTO!J36</f>
        <v>1</v>
      </c>
      <c r="K36" s="76">
        <f>PROCESAMIENTO!K36</f>
        <v>1</v>
      </c>
      <c r="L36" s="76">
        <f>PROCESAMIENTO!L36</f>
        <v>1</v>
      </c>
      <c r="M36" s="76">
        <f>PROCESAMIENTO!M36</f>
        <v>1</v>
      </c>
      <c r="N36" s="76">
        <f>PROCESAMIENTO!N36</f>
        <v>1</v>
      </c>
      <c r="O36" s="76">
        <f>PROCESAMIENTO!O36</f>
        <v>1</v>
      </c>
      <c r="P36" s="76">
        <f>PROCESAMIENTO!P36</f>
        <v>1</v>
      </c>
      <c r="Q36" s="76">
        <f>PROCESAMIENTO!Q36</f>
        <v>1</v>
      </c>
      <c r="R36" s="76">
        <f>PROCESAMIENTO!R36</f>
        <v>1</v>
      </c>
      <c r="S36" s="76">
        <f>PROCESAMIENTO!S36</f>
        <v>1</v>
      </c>
      <c r="T36" s="76">
        <f>PROCESAMIENTO!T36</f>
        <v>1</v>
      </c>
      <c r="U36" s="76">
        <f>PROCESAMIENTO!U36</f>
        <v>0</v>
      </c>
      <c r="V36" s="76">
        <f>PROCESAMIENTO!V36</f>
        <v>0</v>
      </c>
      <c r="W36" s="76">
        <f>PROCESAMIENTO!W36</f>
        <v>1</v>
      </c>
      <c r="X36" s="76">
        <f>PROCESAMIENTO!X36</f>
        <v>1</v>
      </c>
      <c r="Y36" s="76">
        <f>PROCESAMIENTO!Y36</f>
        <v>1</v>
      </c>
      <c r="Z36" s="76">
        <f>PROCESAMIENTO!Z36</f>
        <v>1</v>
      </c>
      <c r="AA36" s="76">
        <f>PROCESAMIENTO!AA36</f>
        <v>0</v>
      </c>
      <c r="AB36" s="76">
        <f>PROCESAMIENTO!AB36</f>
        <v>0</v>
      </c>
      <c r="AC36" s="76">
        <f>PROCESAMIENTO!AC36</f>
        <v>1</v>
      </c>
      <c r="AD36" s="76">
        <f>PROCESAMIENTO!AD36</f>
        <v>1</v>
      </c>
      <c r="AE36" s="76">
        <f>PROCESAMIENTO!AE36</f>
        <v>1</v>
      </c>
      <c r="AF36" s="76">
        <f>PROCESAMIENTO!AF36</f>
        <v>1</v>
      </c>
      <c r="AG36" s="76">
        <f>PROCESAMIENTO!AG36</f>
        <v>0</v>
      </c>
      <c r="AH36" s="76">
        <f>PROCESAMIENTO!AH36</f>
        <v>0</v>
      </c>
      <c r="AI36" s="76">
        <f>PROCESAMIENTO!AI36</f>
        <v>1</v>
      </c>
      <c r="AJ36" s="76">
        <f>PROCESAMIENTO!AJ36</f>
        <v>1</v>
      </c>
      <c r="AK36" s="76">
        <f>PROCESAMIENTO!AK36</f>
        <v>1</v>
      </c>
      <c r="AL36" s="76">
        <f>PROCESAMIENTO!AL36</f>
        <v>1</v>
      </c>
      <c r="AM36" s="76">
        <f>PROCESAMIENTO!AM36</f>
        <v>1</v>
      </c>
      <c r="AN36" s="76">
        <f>PROCESAMIENTO!AN36</f>
        <v>1</v>
      </c>
      <c r="AO36" s="76">
        <f>PROCESAMIENTO!AO36</f>
        <v>1</v>
      </c>
      <c r="AP36" s="76">
        <f>PROCESAMIENTO!AP36</f>
        <v>0</v>
      </c>
      <c r="AQ36" s="76">
        <f>PROCESAMIENTO!AQ36</f>
        <v>1</v>
      </c>
      <c r="AR36" s="76">
        <f>PROCESAMIENTO!AR36</f>
        <v>1</v>
      </c>
      <c r="AS36" s="76">
        <f>PROCESAMIENTO!AS36</f>
        <v>1</v>
      </c>
      <c r="AT36" s="76">
        <f>PROCESAMIENTO!AT36</f>
        <v>1</v>
      </c>
      <c r="AU36" s="76">
        <f>PROCESAMIENTO!AU36</f>
        <v>1</v>
      </c>
      <c r="AV36" s="76">
        <f>PROCESAMIENTO!AV36</f>
        <v>1</v>
      </c>
      <c r="AW36" s="76">
        <f>PROCESAMIENTO!AW36</f>
        <v>1</v>
      </c>
      <c r="AX36" s="76">
        <f>PROCESAMIENTO!AX36</f>
        <v>0</v>
      </c>
      <c r="AY36" s="76">
        <f>PROCESAMIENTO!AY36</f>
        <v>1</v>
      </c>
      <c r="AZ36" s="76">
        <f>PROCESAMIENTO!AZ36</f>
        <v>1</v>
      </c>
      <c r="BA36" s="76">
        <f>PROCESAMIENTO!BA36</f>
        <v>1</v>
      </c>
      <c r="BB36" s="76">
        <f>PROCESAMIENTO!BB36</f>
        <v>1</v>
      </c>
      <c r="BC36" s="76">
        <f>PROCESAMIENTO!BC36</f>
        <v>0</v>
      </c>
      <c r="BD36" s="76">
        <f>PROCESAMIENTO!BD36</f>
        <v>0</v>
      </c>
      <c r="BE36" s="76">
        <f>PROCESAMIENTO!BE36</f>
        <v>0</v>
      </c>
      <c r="BF36" s="76">
        <f>PROCESAMIENTO!BF36</f>
        <v>0</v>
      </c>
      <c r="BG36" s="76">
        <f>PROCESAMIENTO!BG36</f>
        <v>1</v>
      </c>
      <c r="BH36" s="76">
        <f>PROCESAMIENTO!BH36</f>
        <v>1</v>
      </c>
      <c r="BI36" s="76">
        <f>PROCESAMIENTO!BI36</f>
        <v>1</v>
      </c>
      <c r="BJ36" s="76">
        <f>PROCESAMIENTO!BJ36</f>
        <v>1</v>
      </c>
      <c r="BK36" s="76">
        <f>PROCESAMIENTO!BK36</f>
        <v>1</v>
      </c>
      <c r="BL36" s="76">
        <f>PROCESAMIENTO!BL36</f>
        <v>0</v>
      </c>
      <c r="BM36" s="76">
        <f>PROCESAMIENTO!BM36</f>
        <v>0</v>
      </c>
      <c r="BN36" s="76">
        <f>PROCESAMIENTO!BN36</f>
        <v>1</v>
      </c>
      <c r="BO36" s="76">
        <f>PROCESAMIENTO!BO36</f>
        <v>1</v>
      </c>
      <c r="BP36" s="76">
        <f>PROCESAMIENTO!BP36</f>
        <v>1</v>
      </c>
      <c r="BQ36" s="76">
        <f>PROCESAMIENTO!BQ36</f>
        <v>1</v>
      </c>
      <c r="BR36" s="76">
        <f>PROCESAMIENTO!BR36</f>
        <v>1</v>
      </c>
      <c r="BS36" s="76">
        <f>PROCESAMIENTO!BS36</f>
        <v>1</v>
      </c>
      <c r="BT36" s="76">
        <f>PROCESAMIENTO!BT36</f>
        <v>0</v>
      </c>
      <c r="BU36" s="76">
        <f>PROCESAMIENTO!BU36</f>
        <v>1</v>
      </c>
      <c r="BV36" s="76">
        <f>PROCESAMIENTO!BV36</f>
        <v>1</v>
      </c>
      <c r="BW36" s="76">
        <f>PROCESAMIENTO!BW36</f>
        <v>1</v>
      </c>
      <c r="BX36" s="76">
        <f>PROCESAMIENTO!BX36</f>
        <v>0</v>
      </c>
      <c r="BY36" s="76">
        <f>PROCESAMIENTO!BY36</f>
        <v>1</v>
      </c>
      <c r="BZ36" s="76">
        <f>PROCESAMIENTO!BZ36</f>
        <v>1</v>
      </c>
      <c r="CA36" s="76">
        <f>PROCESAMIENTO!CA36</f>
        <v>1</v>
      </c>
      <c r="CB36" s="76">
        <f>PROCESAMIENTO!CB36</f>
        <v>1</v>
      </c>
      <c r="CC36" s="76">
        <f>PROCESAMIENTO!CC36</f>
        <v>1</v>
      </c>
      <c r="CD36" s="76">
        <f>PROCESAMIENTO!CD36</f>
        <v>1</v>
      </c>
      <c r="CE36" s="76">
        <f>PROCESAMIENTO!CE36</f>
        <v>1</v>
      </c>
      <c r="CF36" s="76">
        <f>PROCESAMIENTO!CF36</f>
        <v>1</v>
      </c>
      <c r="CG36" s="76">
        <f>PROCESAMIENTO!CG36</f>
        <v>1</v>
      </c>
      <c r="CH36" s="76">
        <f>PROCESAMIENTO!CH36</f>
        <v>1</v>
      </c>
      <c r="CI36" s="76">
        <f>PROCESAMIENTO!CI36</f>
        <v>1</v>
      </c>
      <c r="CJ36" s="76">
        <f>PROCESAMIENTO!CJ36</f>
        <v>1</v>
      </c>
      <c r="CK36" s="77">
        <f t="shared" si="0"/>
        <v>64</v>
      </c>
      <c r="CL36" s="103">
        <f t="shared" si="1"/>
        <v>0.8</v>
      </c>
      <c r="CM36" s="82"/>
    </row>
    <row r="37" spans="1:91" ht="13.5" thickBot="1" x14ac:dyDescent="0.25">
      <c r="A37" s="80" t="s">
        <v>127</v>
      </c>
      <c r="B37" s="76">
        <f>PROCESAMIENTO!B37</f>
        <v>2</v>
      </c>
      <c r="C37" s="76">
        <f>PROCESAMIENTO!C37</f>
        <v>32</v>
      </c>
      <c r="D37" s="76">
        <f>PROCESAMIENTO!D37</f>
        <v>6</v>
      </c>
      <c r="E37" s="76">
        <f>PROCESAMIENTO!E37</f>
        <v>5</v>
      </c>
      <c r="F37" s="76">
        <f>PROCESAMIENTO!F37</f>
        <v>1</v>
      </c>
      <c r="G37" s="76">
        <f>PROCESAMIENTO!G37</f>
        <v>2</v>
      </c>
      <c r="H37" s="76">
        <f>PROCESAMIENTO!H37</f>
        <v>1</v>
      </c>
      <c r="I37" s="76">
        <f>PROCESAMIENTO!I37</f>
        <v>1</v>
      </c>
      <c r="J37" s="76">
        <f>PROCESAMIENTO!J37</f>
        <v>1</v>
      </c>
      <c r="K37" s="76">
        <f>PROCESAMIENTO!K37</f>
        <v>1</v>
      </c>
      <c r="L37" s="76">
        <f>PROCESAMIENTO!L37</f>
        <v>1</v>
      </c>
      <c r="M37" s="76">
        <f>PROCESAMIENTO!M37</f>
        <v>1</v>
      </c>
      <c r="N37" s="76">
        <f>PROCESAMIENTO!N37</f>
        <v>1</v>
      </c>
      <c r="O37" s="76">
        <f>PROCESAMIENTO!O37</f>
        <v>1</v>
      </c>
      <c r="P37" s="76">
        <f>PROCESAMIENTO!P37</f>
        <v>1</v>
      </c>
      <c r="Q37" s="76">
        <f>PROCESAMIENTO!Q37</f>
        <v>0</v>
      </c>
      <c r="R37" s="76">
        <f>PROCESAMIENTO!R37</f>
        <v>1</v>
      </c>
      <c r="S37" s="76">
        <f>PROCESAMIENTO!S37</f>
        <v>1</v>
      </c>
      <c r="T37" s="76">
        <f>PROCESAMIENTO!T37</f>
        <v>1</v>
      </c>
      <c r="U37" s="76">
        <f>PROCESAMIENTO!U37</f>
        <v>1</v>
      </c>
      <c r="V37" s="76">
        <f>PROCESAMIENTO!V37</f>
        <v>0</v>
      </c>
      <c r="W37" s="76">
        <f>PROCESAMIENTO!W37</f>
        <v>1</v>
      </c>
      <c r="X37" s="76">
        <f>PROCESAMIENTO!X37</f>
        <v>1</v>
      </c>
      <c r="Y37" s="76">
        <f>PROCESAMIENTO!Y37</f>
        <v>1</v>
      </c>
      <c r="Z37" s="76">
        <f>PROCESAMIENTO!Z37</f>
        <v>0</v>
      </c>
      <c r="AA37" s="76">
        <f>PROCESAMIENTO!AA37</f>
        <v>0</v>
      </c>
      <c r="AB37" s="76">
        <f>PROCESAMIENTO!AB37</f>
        <v>0</v>
      </c>
      <c r="AC37" s="76">
        <f>PROCESAMIENTO!AC37</f>
        <v>1</v>
      </c>
      <c r="AD37" s="76">
        <f>PROCESAMIENTO!AD37</f>
        <v>1</v>
      </c>
      <c r="AE37" s="76">
        <f>PROCESAMIENTO!AE37</f>
        <v>0</v>
      </c>
      <c r="AF37" s="76">
        <f>PROCESAMIENTO!AF37</f>
        <v>1</v>
      </c>
      <c r="AG37" s="76">
        <f>PROCESAMIENTO!AG37</f>
        <v>0</v>
      </c>
      <c r="AH37" s="76">
        <f>PROCESAMIENTO!AH37</f>
        <v>0</v>
      </c>
      <c r="AI37" s="76">
        <f>PROCESAMIENTO!AI37</f>
        <v>0</v>
      </c>
      <c r="AJ37" s="76">
        <f>PROCESAMIENTO!AJ37</f>
        <v>0</v>
      </c>
      <c r="AK37" s="76">
        <f>PROCESAMIENTO!AK37</f>
        <v>1</v>
      </c>
      <c r="AL37" s="76">
        <f>PROCESAMIENTO!AL37</f>
        <v>1</v>
      </c>
      <c r="AM37" s="76">
        <f>PROCESAMIENTO!AM37</f>
        <v>1</v>
      </c>
      <c r="AN37" s="76">
        <f>PROCESAMIENTO!AN37</f>
        <v>1</v>
      </c>
      <c r="AO37" s="76">
        <f>PROCESAMIENTO!AO37</f>
        <v>1</v>
      </c>
      <c r="AP37" s="76">
        <f>PROCESAMIENTO!AP37</f>
        <v>0</v>
      </c>
      <c r="AQ37" s="76">
        <f>PROCESAMIENTO!AQ37</f>
        <v>1</v>
      </c>
      <c r="AR37" s="76">
        <f>PROCESAMIENTO!AR37</f>
        <v>1</v>
      </c>
      <c r="AS37" s="76">
        <f>PROCESAMIENTO!AS37</f>
        <v>0</v>
      </c>
      <c r="AT37" s="76">
        <f>PROCESAMIENTO!AT37</f>
        <v>1</v>
      </c>
      <c r="AU37" s="76">
        <f>PROCESAMIENTO!AU37</f>
        <v>1</v>
      </c>
      <c r="AV37" s="76">
        <f>PROCESAMIENTO!AV37</f>
        <v>1</v>
      </c>
      <c r="AW37" s="76">
        <f>PROCESAMIENTO!AW37</f>
        <v>1</v>
      </c>
      <c r="AX37" s="76">
        <f>PROCESAMIENTO!AX37</f>
        <v>0</v>
      </c>
      <c r="AY37" s="76">
        <f>PROCESAMIENTO!AY37</f>
        <v>1</v>
      </c>
      <c r="AZ37" s="76">
        <f>PROCESAMIENTO!AZ37</f>
        <v>0</v>
      </c>
      <c r="BA37" s="76">
        <f>PROCESAMIENTO!BA37</f>
        <v>1</v>
      </c>
      <c r="BB37" s="76">
        <f>PROCESAMIENTO!BB37</f>
        <v>1</v>
      </c>
      <c r="BC37" s="76">
        <f>PROCESAMIENTO!BC37</f>
        <v>0</v>
      </c>
      <c r="BD37" s="76">
        <f>PROCESAMIENTO!BD37</f>
        <v>1</v>
      </c>
      <c r="BE37" s="76">
        <f>PROCESAMIENTO!BE37</f>
        <v>1</v>
      </c>
      <c r="BF37" s="76">
        <f>PROCESAMIENTO!BF37</f>
        <v>1</v>
      </c>
      <c r="BG37" s="76">
        <f>PROCESAMIENTO!BG37</f>
        <v>1</v>
      </c>
      <c r="BH37" s="76">
        <f>PROCESAMIENTO!BH37</f>
        <v>1</v>
      </c>
      <c r="BI37" s="76">
        <f>PROCESAMIENTO!BI37</f>
        <v>1</v>
      </c>
      <c r="BJ37" s="76">
        <f>PROCESAMIENTO!BJ37</f>
        <v>1</v>
      </c>
      <c r="BK37" s="76">
        <f>PROCESAMIENTO!BK37</f>
        <v>1</v>
      </c>
      <c r="BL37" s="76">
        <f>PROCESAMIENTO!BL37</f>
        <v>0</v>
      </c>
      <c r="BM37" s="76">
        <f>PROCESAMIENTO!BM37</f>
        <v>0</v>
      </c>
      <c r="BN37" s="76">
        <f>PROCESAMIENTO!BN37</f>
        <v>1</v>
      </c>
      <c r="BO37" s="76">
        <f>PROCESAMIENTO!BO37</f>
        <v>1</v>
      </c>
      <c r="BP37" s="76">
        <f>PROCESAMIENTO!BP37</f>
        <v>1</v>
      </c>
      <c r="BQ37" s="76">
        <f>PROCESAMIENTO!BQ37</f>
        <v>1</v>
      </c>
      <c r="BR37" s="76">
        <f>PROCESAMIENTO!BR37</f>
        <v>1</v>
      </c>
      <c r="BS37" s="76">
        <f>PROCESAMIENTO!BS37</f>
        <v>1</v>
      </c>
      <c r="BT37" s="76">
        <f>PROCESAMIENTO!BT37</f>
        <v>1</v>
      </c>
      <c r="BU37" s="76">
        <f>PROCESAMIENTO!BU37</f>
        <v>1</v>
      </c>
      <c r="BV37" s="76">
        <f>PROCESAMIENTO!BV37</f>
        <v>1</v>
      </c>
      <c r="BW37" s="76">
        <f>PROCESAMIENTO!BW37</f>
        <v>1</v>
      </c>
      <c r="BX37" s="76">
        <f>PROCESAMIENTO!BX37</f>
        <v>1</v>
      </c>
      <c r="BY37" s="76">
        <f>PROCESAMIENTO!BY37</f>
        <v>1</v>
      </c>
      <c r="BZ37" s="76">
        <f>PROCESAMIENTO!BZ37</f>
        <v>1</v>
      </c>
      <c r="CA37" s="76">
        <f>PROCESAMIENTO!CA37</f>
        <v>1</v>
      </c>
      <c r="CB37" s="76">
        <f>PROCESAMIENTO!CB37</f>
        <v>1</v>
      </c>
      <c r="CC37" s="76">
        <f>PROCESAMIENTO!CC37</f>
        <v>1</v>
      </c>
      <c r="CD37" s="76">
        <f>PROCESAMIENTO!CD37</f>
        <v>1</v>
      </c>
      <c r="CE37" s="76">
        <f>PROCESAMIENTO!CE37</f>
        <v>1</v>
      </c>
      <c r="CF37" s="76">
        <f>PROCESAMIENTO!CF37</f>
        <v>1</v>
      </c>
      <c r="CG37" s="76">
        <f>PROCESAMIENTO!CG37</f>
        <v>1</v>
      </c>
      <c r="CH37" s="76">
        <f>PROCESAMIENTO!CH37</f>
        <v>1</v>
      </c>
      <c r="CI37" s="76">
        <f>PROCESAMIENTO!CI37</f>
        <v>1</v>
      </c>
      <c r="CJ37" s="76">
        <f>PROCESAMIENTO!CJ37</f>
        <v>1</v>
      </c>
      <c r="CK37" s="77">
        <f t="shared" si="0"/>
        <v>63</v>
      </c>
      <c r="CL37" s="103">
        <f t="shared" si="1"/>
        <v>0.78749999999999998</v>
      </c>
      <c r="CM37" s="82"/>
    </row>
    <row r="38" spans="1:91" ht="13.5" thickBot="1" x14ac:dyDescent="0.25">
      <c r="A38" s="80" t="s">
        <v>128</v>
      </c>
      <c r="B38" s="76">
        <f>PROCESAMIENTO!B38</f>
        <v>2</v>
      </c>
      <c r="C38" s="76">
        <f>PROCESAMIENTO!C38</f>
        <v>37</v>
      </c>
      <c r="D38" s="76">
        <f>PROCESAMIENTO!D38</f>
        <v>6</v>
      </c>
      <c r="E38" s="76">
        <f>PROCESAMIENTO!E38</f>
        <v>1</v>
      </c>
      <c r="F38" s="76">
        <f>PROCESAMIENTO!F38</f>
        <v>1</v>
      </c>
      <c r="G38" s="76">
        <f>PROCESAMIENTO!G38</f>
        <v>2</v>
      </c>
      <c r="H38" s="76">
        <f>PROCESAMIENTO!H38</f>
        <v>1</v>
      </c>
      <c r="I38" s="76">
        <f>PROCESAMIENTO!I38</f>
        <v>1</v>
      </c>
      <c r="J38" s="76">
        <f>PROCESAMIENTO!J38</f>
        <v>0</v>
      </c>
      <c r="K38" s="76">
        <f>PROCESAMIENTO!K38</f>
        <v>1</v>
      </c>
      <c r="L38" s="76">
        <f>PROCESAMIENTO!L38</f>
        <v>1</v>
      </c>
      <c r="M38" s="76">
        <f>PROCESAMIENTO!M38</f>
        <v>0</v>
      </c>
      <c r="N38" s="76">
        <f>PROCESAMIENTO!N38</f>
        <v>0</v>
      </c>
      <c r="O38" s="76">
        <f>PROCESAMIENTO!O38</f>
        <v>0</v>
      </c>
      <c r="P38" s="76">
        <f>PROCESAMIENTO!P38</f>
        <v>0</v>
      </c>
      <c r="Q38" s="76">
        <f>PROCESAMIENTO!Q38</f>
        <v>1</v>
      </c>
      <c r="R38" s="76">
        <f>PROCESAMIENTO!R38</f>
        <v>1</v>
      </c>
      <c r="S38" s="76">
        <f>PROCESAMIENTO!S38</f>
        <v>1</v>
      </c>
      <c r="T38" s="76">
        <f>PROCESAMIENTO!T38</f>
        <v>1</v>
      </c>
      <c r="U38" s="76">
        <f>PROCESAMIENTO!U38</f>
        <v>1</v>
      </c>
      <c r="V38" s="76">
        <f>PROCESAMIENTO!V38</f>
        <v>0</v>
      </c>
      <c r="W38" s="76">
        <f>PROCESAMIENTO!W38</f>
        <v>1</v>
      </c>
      <c r="X38" s="76">
        <f>PROCESAMIENTO!X38</f>
        <v>0</v>
      </c>
      <c r="Y38" s="76">
        <f>PROCESAMIENTO!Y38</f>
        <v>1</v>
      </c>
      <c r="Z38" s="76">
        <f>PROCESAMIENTO!Z38</f>
        <v>1</v>
      </c>
      <c r="AA38" s="76">
        <f>PROCESAMIENTO!AA38</f>
        <v>1</v>
      </c>
      <c r="AB38" s="76">
        <f>PROCESAMIENTO!AB38</f>
        <v>1</v>
      </c>
      <c r="AC38" s="76">
        <f>PROCESAMIENTO!AC38</f>
        <v>1</v>
      </c>
      <c r="AD38" s="76">
        <f>PROCESAMIENTO!AD38</f>
        <v>0</v>
      </c>
      <c r="AE38" s="76">
        <f>PROCESAMIENTO!AE38</f>
        <v>0</v>
      </c>
      <c r="AF38" s="76">
        <f>PROCESAMIENTO!AF38</f>
        <v>1</v>
      </c>
      <c r="AG38" s="76">
        <f>PROCESAMIENTO!AG38</f>
        <v>1</v>
      </c>
      <c r="AH38" s="76">
        <f>PROCESAMIENTO!AH38</f>
        <v>1</v>
      </c>
      <c r="AI38" s="76">
        <f>PROCESAMIENTO!AI38</f>
        <v>1</v>
      </c>
      <c r="AJ38" s="76">
        <f>PROCESAMIENTO!AJ38</f>
        <v>0</v>
      </c>
      <c r="AK38" s="76">
        <f>PROCESAMIENTO!AK38</f>
        <v>1</v>
      </c>
      <c r="AL38" s="76">
        <f>PROCESAMIENTO!AL38</f>
        <v>1</v>
      </c>
      <c r="AM38" s="76">
        <f>PROCESAMIENTO!AM38</f>
        <v>1</v>
      </c>
      <c r="AN38" s="76">
        <f>PROCESAMIENTO!AN38</f>
        <v>1</v>
      </c>
      <c r="AO38" s="76">
        <f>PROCESAMIENTO!AO38</f>
        <v>0</v>
      </c>
      <c r="AP38" s="76">
        <f>PROCESAMIENTO!AP38</f>
        <v>0</v>
      </c>
      <c r="AQ38" s="76">
        <f>PROCESAMIENTO!AQ38</f>
        <v>1</v>
      </c>
      <c r="AR38" s="76">
        <f>PROCESAMIENTO!AR38</f>
        <v>1</v>
      </c>
      <c r="AS38" s="76">
        <f>PROCESAMIENTO!AS38</f>
        <v>1</v>
      </c>
      <c r="AT38" s="76">
        <f>PROCESAMIENTO!AT38</f>
        <v>1</v>
      </c>
      <c r="AU38" s="76">
        <f>PROCESAMIENTO!AU38</f>
        <v>1</v>
      </c>
      <c r="AV38" s="76">
        <f>PROCESAMIENTO!AV38</f>
        <v>1</v>
      </c>
      <c r="AW38" s="76">
        <f>PROCESAMIENTO!AW38</f>
        <v>1</v>
      </c>
      <c r="AX38" s="76">
        <f>PROCESAMIENTO!AX38</f>
        <v>0</v>
      </c>
      <c r="AY38" s="76">
        <f>PROCESAMIENTO!AY38</f>
        <v>1</v>
      </c>
      <c r="AZ38" s="76">
        <f>PROCESAMIENTO!AZ38</f>
        <v>1</v>
      </c>
      <c r="BA38" s="76">
        <f>PROCESAMIENTO!BA38</f>
        <v>0</v>
      </c>
      <c r="BB38" s="76">
        <f>PROCESAMIENTO!BB38</f>
        <v>1</v>
      </c>
      <c r="BC38" s="76">
        <f>PROCESAMIENTO!BC38</f>
        <v>0</v>
      </c>
      <c r="BD38" s="76">
        <f>PROCESAMIENTO!BD38</f>
        <v>1</v>
      </c>
      <c r="BE38" s="76">
        <f>PROCESAMIENTO!BE38</f>
        <v>0</v>
      </c>
      <c r="BF38" s="76">
        <f>PROCESAMIENTO!BF38</f>
        <v>1</v>
      </c>
      <c r="BG38" s="76">
        <f>PROCESAMIENTO!BG38</f>
        <v>1</v>
      </c>
      <c r="BH38" s="76">
        <f>PROCESAMIENTO!BH38</f>
        <v>1</v>
      </c>
      <c r="BI38" s="76">
        <f>PROCESAMIENTO!BI38</f>
        <v>1</v>
      </c>
      <c r="BJ38" s="76">
        <f>PROCESAMIENTO!BJ38</f>
        <v>1</v>
      </c>
      <c r="BK38" s="76">
        <f>PROCESAMIENTO!BK38</f>
        <v>1</v>
      </c>
      <c r="BL38" s="76">
        <f>PROCESAMIENTO!BL38</f>
        <v>0</v>
      </c>
      <c r="BM38" s="76">
        <f>PROCESAMIENTO!BM38</f>
        <v>0</v>
      </c>
      <c r="BN38" s="76">
        <f>PROCESAMIENTO!BN38</f>
        <v>1</v>
      </c>
      <c r="BO38" s="76">
        <f>PROCESAMIENTO!BO38</f>
        <v>1</v>
      </c>
      <c r="BP38" s="76">
        <f>PROCESAMIENTO!BP38</f>
        <v>0</v>
      </c>
      <c r="BQ38" s="76">
        <f>PROCESAMIENTO!BQ38</f>
        <v>0</v>
      </c>
      <c r="BR38" s="76">
        <f>PROCESAMIENTO!BR38</f>
        <v>0</v>
      </c>
      <c r="BS38" s="76">
        <f>PROCESAMIENTO!BS38</f>
        <v>1</v>
      </c>
      <c r="BT38" s="76">
        <f>PROCESAMIENTO!BT38</f>
        <v>1</v>
      </c>
      <c r="BU38" s="76">
        <f>PROCESAMIENTO!BU38</f>
        <v>1</v>
      </c>
      <c r="BV38" s="76">
        <f>PROCESAMIENTO!BV38</f>
        <v>0</v>
      </c>
      <c r="BW38" s="76">
        <f>PROCESAMIENTO!BW38</f>
        <v>1</v>
      </c>
      <c r="BX38" s="76">
        <f>PROCESAMIENTO!BX38</f>
        <v>0</v>
      </c>
      <c r="BY38" s="76">
        <f>PROCESAMIENTO!BY38</f>
        <v>0</v>
      </c>
      <c r="BZ38" s="76">
        <f>PROCESAMIENTO!BZ38</f>
        <v>1</v>
      </c>
      <c r="CA38" s="76">
        <f>PROCESAMIENTO!CA38</f>
        <v>1</v>
      </c>
      <c r="CB38" s="76">
        <f>PROCESAMIENTO!CB38</f>
        <v>0</v>
      </c>
      <c r="CC38" s="76">
        <f>PROCESAMIENTO!CC38</f>
        <v>1</v>
      </c>
      <c r="CD38" s="76">
        <f>PROCESAMIENTO!CD38</f>
        <v>1</v>
      </c>
      <c r="CE38" s="76">
        <f>PROCESAMIENTO!CE38</f>
        <v>1</v>
      </c>
      <c r="CF38" s="76">
        <f>PROCESAMIENTO!CF38</f>
        <v>0</v>
      </c>
      <c r="CG38" s="76">
        <f>PROCESAMIENTO!CG38</f>
        <v>1</v>
      </c>
      <c r="CH38" s="76">
        <f>PROCESAMIENTO!CH38</f>
        <v>1</v>
      </c>
      <c r="CI38" s="76">
        <f>PROCESAMIENTO!CI38</f>
        <v>0</v>
      </c>
      <c r="CJ38" s="76">
        <f>PROCESAMIENTO!CJ38</f>
        <v>1</v>
      </c>
      <c r="CK38" s="77">
        <f t="shared" si="0"/>
        <v>53</v>
      </c>
      <c r="CL38" s="103">
        <f t="shared" si="1"/>
        <v>0.66249999999999998</v>
      </c>
      <c r="CM38" s="82"/>
    </row>
    <row r="39" spans="1:91" ht="13.5" thickBot="1" x14ac:dyDescent="0.25">
      <c r="A39" s="80" t="s">
        <v>129</v>
      </c>
      <c r="B39" s="76">
        <f>PROCESAMIENTO!B39</f>
        <v>2</v>
      </c>
      <c r="C39" s="76">
        <f>PROCESAMIENTO!C39</f>
        <v>53</v>
      </c>
      <c r="D39" s="76">
        <f>PROCESAMIENTO!D39</f>
        <v>6</v>
      </c>
      <c r="E39" s="76">
        <f>PROCESAMIENTO!E39</f>
        <v>2</v>
      </c>
      <c r="F39" s="76">
        <f>PROCESAMIENTO!F39</f>
        <v>1</v>
      </c>
      <c r="G39" s="76">
        <f>PROCESAMIENTO!G39</f>
        <v>2</v>
      </c>
      <c r="H39" s="76">
        <f>PROCESAMIENTO!H39</f>
        <v>1</v>
      </c>
      <c r="I39" s="76">
        <f>PROCESAMIENTO!I39</f>
        <v>1</v>
      </c>
      <c r="J39" s="76">
        <f>PROCESAMIENTO!J39</f>
        <v>1</v>
      </c>
      <c r="K39" s="76">
        <f>PROCESAMIENTO!K39</f>
        <v>1</v>
      </c>
      <c r="L39" s="76">
        <f>PROCESAMIENTO!L39</f>
        <v>1</v>
      </c>
      <c r="M39" s="76">
        <f>PROCESAMIENTO!M39</f>
        <v>0</v>
      </c>
      <c r="N39" s="76">
        <f>PROCESAMIENTO!N39</f>
        <v>1</v>
      </c>
      <c r="O39" s="76">
        <f>PROCESAMIENTO!O39</f>
        <v>0</v>
      </c>
      <c r="P39" s="76">
        <f>PROCESAMIENTO!P39</f>
        <v>0</v>
      </c>
      <c r="Q39" s="76">
        <f>PROCESAMIENTO!Q39</f>
        <v>1</v>
      </c>
      <c r="R39" s="76">
        <f>PROCESAMIENTO!R39</f>
        <v>1</v>
      </c>
      <c r="S39" s="76">
        <f>PROCESAMIENTO!S39</f>
        <v>1</v>
      </c>
      <c r="T39" s="76">
        <f>PROCESAMIENTO!T39</f>
        <v>1</v>
      </c>
      <c r="U39" s="76">
        <f>PROCESAMIENTO!U39</f>
        <v>1</v>
      </c>
      <c r="V39" s="76">
        <f>PROCESAMIENTO!V39</f>
        <v>1</v>
      </c>
      <c r="W39" s="76">
        <f>PROCESAMIENTO!W39</f>
        <v>1</v>
      </c>
      <c r="X39" s="76">
        <f>PROCESAMIENTO!X39</f>
        <v>0</v>
      </c>
      <c r="Y39" s="76">
        <f>PROCESAMIENTO!Y39</f>
        <v>1</v>
      </c>
      <c r="Z39" s="76">
        <f>PROCESAMIENTO!Z39</f>
        <v>1</v>
      </c>
      <c r="AA39" s="76">
        <f>PROCESAMIENTO!AA39</f>
        <v>1</v>
      </c>
      <c r="AB39" s="76">
        <f>PROCESAMIENTO!AB39</f>
        <v>1</v>
      </c>
      <c r="AC39" s="76">
        <f>PROCESAMIENTO!AC39</f>
        <v>1</v>
      </c>
      <c r="AD39" s="76">
        <f>PROCESAMIENTO!AD39</f>
        <v>1</v>
      </c>
      <c r="AE39" s="76">
        <f>PROCESAMIENTO!AE39</f>
        <v>0</v>
      </c>
      <c r="AF39" s="76">
        <f>PROCESAMIENTO!AF39</f>
        <v>1</v>
      </c>
      <c r="AG39" s="76">
        <f>PROCESAMIENTO!AG39</f>
        <v>1</v>
      </c>
      <c r="AH39" s="76">
        <f>PROCESAMIENTO!AH39</f>
        <v>1</v>
      </c>
      <c r="AI39" s="76">
        <f>PROCESAMIENTO!AI39</f>
        <v>1</v>
      </c>
      <c r="AJ39" s="76">
        <f>PROCESAMIENTO!AJ39</f>
        <v>1</v>
      </c>
      <c r="AK39" s="76">
        <f>PROCESAMIENTO!AK39</f>
        <v>1</v>
      </c>
      <c r="AL39" s="76">
        <f>PROCESAMIENTO!AL39</f>
        <v>1</v>
      </c>
      <c r="AM39" s="76">
        <f>PROCESAMIENTO!AM39</f>
        <v>0</v>
      </c>
      <c r="AN39" s="76">
        <f>PROCESAMIENTO!AN39</f>
        <v>1</v>
      </c>
      <c r="AO39" s="76">
        <f>PROCESAMIENTO!AO39</f>
        <v>1</v>
      </c>
      <c r="AP39" s="76">
        <f>PROCESAMIENTO!AP39</f>
        <v>1</v>
      </c>
      <c r="AQ39" s="76">
        <f>PROCESAMIENTO!AQ39</f>
        <v>1</v>
      </c>
      <c r="AR39" s="76">
        <f>PROCESAMIENTO!AR39</f>
        <v>1</v>
      </c>
      <c r="AS39" s="76">
        <f>PROCESAMIENTO!AS39</f>
        <v>1</v>
      </c>
      <c r="AT39" s="76">
        <f>PROCESAMIENTO!AT39</f>
        <v>1</v>
      </c>
      <c r="AU39" s="76">
        <f>PROCESAMIENTO!AU39</f>
        <v>1</v>
      </c>
      <c r="AV39" s="76">
        <f>PROCESAMIENTO!AV39</f>
        <v>1</v>
      </c>
      <c r="AW39" s="76">
        <f>PROCESAMIENTO!AW39</f>
        <v>1</v>
      </c>
      <c r="AX39" s="76">
        <f>PROCESAMIENTO!AX39</f>
        <v>0</v>
      </c>
      <c r="AY39" s="76">
        <f>PROCESAMIENTO!AY39</f>
        <v>1</v>
      </c>
      <c r="AZ39" s="76">
        <f>PROCESAMIENTO!AZ39</f>
        <v>0</v>
      </c>
      <c r="BA39" s="76">
        <f>PROCESAMIENTO!BA39</f>
        <v>1</v>
      </c>
      <c r="BB39" s="76">
        <f>PROCESAMIENTO!BB39</f>
        <v>1</v>
      </c>
      <c r="BC39" s="76">
        <f>PROCESAMIENTO!BC39</f>
        <v>0</v>
      </c>
      <c r="BD39" s="76">
        <f>PROCESAMIENTO!BD39</f>
        <v>1</v>
      </c>
      <c r="BE39" s="76">
        <f>PROCESAMIENTO!BE39</f>
        <v>1</v>
      </c>
      <c r="BF39" s="76">
        <f>PROCESAMIENTO!BF39</f>
        <v>1</v>
      </c>
      <c r="BG39" s="76">
        <f>PROCESAMIENTO!BG39</f>
        <v>1</v>
      </c>
      <c r="BH39" s="76">
        <f>PROCESAMIENTO!BH39</f>
        <v>0</v>
      </c>
      <c r="BI39" s="76">
        <f>PROCESAMIENTO!BI39</f>
        <v>1</v>
      </c>
      <c r="BJ39" s="76">
        <f>PROCESAMIENTO!BJ39</f>
        <v>0</v>
      </c>
      <c r="BK39" s="76">
        <f>PROCESAMIENTO!BK39</f>
        <v>0</v>
      </c>
      <c r="BL39" s="76">
        <f>PROCESAMIENTO!BL39</f>
        <v>0</v>
      </c>
      <c r="BM39" s="76">
        <f>PROCESAMIENTO!BM39</f>
        <v>0</v>
      </c>
      <c r="BN39" s="76">
        <f>PROCESAMIENTO!BN39</f>
        <v>1</v>
      </c>
      <c r="BO39" s="76">
        <f>PROCESAMIENTO!BO39</f>
        <v>1</v>
      </c>
      <c r="BP39" s="76">
        <f>PROCESAMIENTO!BP39</f>
        <v>1</v>
      </c>
      <c r="BQ39" s="76">
        <f>PROCESAMIENTO!BQ39</f>
        <v>0</v>
      </c>
      <c r="BR39" s="76">
        <f>PROCESAMIENTO!BR39</f>
        <v>1</v>
      </c>
      <c r="BS39" s="76">
        <f>PROCESAMIENTO!BS39</f>
        <v>0</v>
      </c>
      <c r="BT39" s="76">
        <f>PROCESAMIENTO!BT39</f>
        <v>0</v>
      </c>
      <c r="BU39" s="76">
        <f>PROCESAMIENTO!BU39</f>
        <v>1</v>
      </c>
      <c r="BV39" s="76">
        <f>PROCESAMIENTO!BV39</f>
        <v>0</v>
      </c>
      <c r="BW39" s="76">
        <f>PROCESAMIENTO!BW39</f>
        <v>1</v>
      </c>
      <c r="BX39" s="76">
        <f>PROCESAMIENTO!BX39</f>
        <v>1</v>
      </c>
      <c r="BY39" s="76">
        <f>PROCESAMIENTO!BY39</f>
        <v>0</v>
      </c>
      <c r="BZ39" s="76">
        <f>PROCESAMIENTO!BZ39</f>
        <v>0</v>
      </c>
      <c r="CA39" s="76">
        <f>PROCESAMIENTO!CA39</f>
        <v>1</v>
      </c>
      <c r="CB39" s="76">
        <f>PROCESAMIENTO!CB39</f>
        <v>0</v>
      </c>
      <c r="CC39" s="76">
        <f>PROCESAMIENTO!CC39</f>
        <v>1</v>
      </c>
      <c r="CD39" s="76">
        <f>PROCESAMIENTO!CD39</f>
        <v>1</v>
      </c>
      <c r="CE39" s="76">
        <f>PROCESAMIENTO!CE39</f>
        <v>1</v>
      </c>
      <c r="CF39" s="76">
        <f>PROCESAMIENTO!CF39</f>
        <v>1</v>
      </c>
      <c r="CG39" s="76">
        <f>PROCESAMIENTO!CG39</f>
        <v>1</v>
      </c>
      <c r="CH39" s="76">
        <f>PROCESAMIENTO!CH39</f>
        <v>1</v>
      </c>
      <c r="CI39" s="76">
        <f>PROCESAMIENTO!CI39</f>
        <v>1</v>
      </c>
      <c r="CJ39" s="76">
        <f>PROCESAMIENTO!CJ39</f>
        <v>1</v>
      </c>
      <c r="CK39" s="77">
        <f t="shared" si="0"/>
        <v>59</v>
      </c>
      <c r="CL39" s="103">
        <f t="shared" si="1"/>
        <v>0.73750000000000004</v>
      </c>
      <c r="CM39" s="82"/>
    </row>
    <row r="40" spans="1:91" ht="13.5" thickBot="1" x14ac:dyDescent="0.25">
      <c r="A40" s="80" t="s">
        <v>130</v>
      </c>
      <c r="B40" s="76">
        <f>PROCESAMIENTO!B40</f>
        <v>2</v>
      </c>
      <c r="C40" s="76">
        <f>PROCESAMIENTO!C40</f>
        <v>27</v>
      </c>
      <c r="D40" s="76">
        <f>PROCESAMIENTO!D40</f>
        <v>7</v>
      </c>
      <c r="E40" s="76">
        <f>PROCESAMIENTO!E40</f>
        <v>5</v>
      </c>
      <c r="F40" s="76">
        <f>PROCESAMIENTO!F40</f>
        <v>2</v>
      </c>
      <c r="G40" s="76">
        <f>PROCESAMIENTO!G40</f>
        <v>2</v>
      </c>
      <c r="H40" s="76">
        <f>PROCESAMIENTO!H40</f>
        <v>2</v>
      </c>
      <c r="I40" s="76">
        <f>PROCESAMIENTO!I40</f>
        <v>0</v>
      </c>
      <c r="J40" s="76">
        <f>PROCESAMIENTO!J40</f>
        <v>1</v>
      </c>
      <c r="K40" s="76">
        <f>PROCESAMIENTO!K40</f>
        <v>1</v>
      </c>
      <c r="L40" s="76">
        <f>PROCESAMIENTO!L40</f>
        <v>1</v>
      </c>
      <c r="M40" s="76">
        <f>PROCESAMIENTO!M40</f>
        <v>0</v>
      </c>
      <c r="N40" s="76">
        <f>PROCESAMIENTO!N40</f>
        <v>1</v>
      </c>
      <c r="O40" s="76">
        <f>PROCESAMIENTO!O40</f>
        <v>1</v>
      </c>
      <c r="P40" s="76">
        <f>PROCESAMIENTO!P40</f>
        <v>0</v>
      </c>
      <c r="Q40" s="76">
        <f>PROCESAMIENTO!Q40</f>
        <v>0</v>
      </c>
      <c r="R40" s="76">
        <f>PROCESAMIENTO!R40</f>
        <v>1</v>
      </c>
      <c r="S40" s="76">
        <f>PROCESAMIENTO!S40</f>
        <v>1</v>
      </c>
      <c r="T40" s="76">
        <f>PROCESAMIENTO!T40</f>
        <v>1</v>
      </c>
      <c r="U40" s="76">
        <f>PROCESAMIENTO!U40</f>
        <v>0</v>
      </c>
      <c r="V40" s="76">
        <f>PROCESAMIENTO!V40</f>
        <v>1</v>
      </c>
      <c r="W40" s="76">
        <f>PROCESAMIENTO!W40</f>
        <v>1</v>
      </c>
      <c r="X40" s="76">
        <f>PROCESAMIENTO!X40</f>
        <v>0</v>
      </c>
      <c r="Y40" s="76">
        <f>PROCESAMIENTO!Y40</f>
        <v>1</v>
      </c>
      <c r="Z40" s="76">
        <f>PROCESAMIENTO!Z40</f>
        <v>0</v>
      </c>
      <c r="AA40" s="76">
        <f>PROCESAMIENTO!AA40</f>
        <v>1</v>
      </c>
      <c r="AB40" s="76">
        <f>PROCESAMIENTO!AB40</f>
        <v>0</v>
      </c>
      <c r="AC40" s="76">
        <f>PROCESAMIENTO!AC40</f>
        <v>1</v>
      </c>
      <c r="AD40" s="76">
        <f>PROCESAMIENTO!AD40</f>
        <v>1</v>
      </c>
      <c r="AE40" s="76">
        <f>PROCESAMIENTO!AE40</f>
        <v>1</v>
      </c>
      <c r="AF40" s="76">
        <f>PROCESAMIENTO!AF40</f>
        <v>1</v>
      </c>
      <c r="AG40" s="76">
        <f>PROCESAMIENTO!AG40</f>
        <v>1</v>
      </c>
      <c r="AH40" s="76">
        <f>PROCESAMIENTO!AH40</f>
        <v>1</v>
      </c>
      <c r="AI40" s="76">
        <f>PROCESAMIENTO!AI40</f>
        <v>0</v>
      </c>
      <c r="AJ40" s="76">
        <f>PROCESAMIENTO!AJ40</f>
        <v>1</v>
      </c>
      <c r="AK40" s="76">
        <f>PROCESAMIENTO!AK40</f>
        <v>1</v>
      </c>
      <c r="AL40" s="76">
        <f>PROCESAMIENTO!AL40</f>
        <v>1</v>
      </c>
      <c r="AM40" s="76">
        <f>PROCESAMIENTO!AM40</f>
        <v>1</v>
      </c>
      <c r="AN40" s="76">
        <f>PROCESAMIENTO!AN40</f>
        <v>1</v>
      </c>
      <c r="AO40" s="76">
        <f>PROCESAMIENTO!AO40</f>
        <v>1</v>
      </c>
      <c r="AP40" s="76">
        <f>PROCESAMIENTO!AP40</f>
        <v>0</v>
      </c>
      <c r="AQ40" s="76">
        <f>PROCESAMIENTO!AQ40</f>
        <v>1</v>
      </c>
      <c r="AR40" s="76">
        <f>PROCESAMIENTO!AR40</f>
        <v>1</v>
      </c>
      <c r="AS40" s="76">
        <f>PROCESAMIENTO!AS40</f>
        <v>1</v>
      </c>
      <c r="AT40" s="76">
        <f>PROCESAMIENTO!AT40</f>
        <v>0</v>
      </c>
      <c r="AU40" s="76">
        <f>PROCESAMIENTO!AU40</f>
        <v>0</v>
      </c>
      <c r="AV40" s="76">
        <f>PROCESAMIENTO!AV40</f>
        <v>1</v>
      </c>
      <c r="AW40" s="76">
        <f>PROCESAMIENTO!AW40</f>
        <v>1</v>
      </c>
      <c r="AX40" s="76">
        <f>PROCESAMIENTO!AX40</f>
        <v>0</v>
      </c>
      <c r="AY40" s="76">
        <f>PROCESAMIENTO!AY40</f>
        <v>1</v>
      </c>
      <c r="AZ40" s="76">
        <f>PROCESAMIENTO!AZ40</f>
        <v>1</v>
      </c>
      <c r="BA40" s="76">
        <f>PROCESAMIENTO!BA40</f>
        <v>0</v>
      </c>
      <c r="BB40" s="76">
        <f>PROCESAMIENTO!BB40</f>
        <v>0</v>
      </c>
      <c r="BC40" s="76">
        <f>PROCESAMIENTO!BC40</f>
        <v>0</v>
      </c>
      <c r="BD40" s="76">
        <f>PROCESAMIENTO!BD40</f>
        <v>1</v>
      </c>
      <c r="BE40" s="76">
        <f>PROCESAMIENTO!BE40</f>
        <v>1</v>
      </c>
      <c r="BF40" s="76">
        <f>PROCESAMIENTO!BF40</f>
        <v>0</v>
      </c>
      <c r="BG40" s="76">
        <f>PROCESAMIENTO!BG40</f>
        <v>1</v>
      </c>
      <c r="BH40" s="76">
        <f>PROCESAMIENTO!BH40</f>
        <v>1</v>
      </c>
      <c r="BI40" s="76">
        <f>PROCESAMIENTO!BI40</f>
        <v>1</v>
      </c>
      <c r="BJ40" s="76">
        <f>PROCESAMIENTO!BJ40</f>
        <v>1</v>
      </c>
      <c r="BK40" s="76">
        <f>PROCESAMIENTO!BK40</f>
        <v>1</v>
      </c>
      <c r="BL40" s="76">
        <f>PROCESAMIENTO!BL40</f>
        <v>0</v>
      </c>
      <c r="BM40" s="76">
        <f>PROCESAMIENTO!BM40</f>
        <v>0</v>
      </c>
      <c r="BN40" s="76">
        <f>PROCESAMIENTO!BN40</f>
        <v>1</v>
      </c>
      <c r="BO40" s="76">
        <f>PROCESAMIENTO!BO40</f>
        <v>1</v>
      </c>
      <c r="BP40" s="76">
        <f>PROCESAMIENTO!BP40</f>
        <v>1</v>
      </c>
      <c r="BQ40" s="76">
        <f>PROCESAMIENTO!BQ40</f>
        <v>1</v>
      </c>
      <c r="BR40" s="76">
        <f>PROCESAMIENTO!BR40</f>
        <v>1</v>
      </c>
      <c r="BS40" s="76">
        <f>PROCESAMIENTO!BS40</f>
        <v>1</v>
      </c>
      <c r="BT40" s="76">
        <f>PROCESAMIENTO!BT40</f>
        <v>0</v>
      </c>
      <c r="BU40" s="76">
        <f>PROCESAMIENTO!BU40</f>
        <v>1</v>
      </c>
      <c r="BV40" s="76">
        <f>PROCESAMIENTO!BV40</f>
        <v>1</v>
      </c>
      <c r="BW40" s="76">
        <f>PROCESAMIENTO!BW40</f>
        <v>1</v>
      </c>
      <c r="BX40" s="76">
        <f>PROCESAMIENTO!BX40</f>
        <v>0</v>
      </c>
      <c r="BY40" s="76">
        <f>PROCESAMIENTO!BY40</f>
        <v>1</v>
      </c>
      <c r="BZ40" s="76">
        <f>PROCESAMIENTO!BZ40</f>
        <v>1</v>
      </c>
      <c r="CA40" s="76">
        <f>PROCESAMIENTO!CA40</f>
        <v>1</v>
      </c>
      <c r="CB40" s="76">
        <f>PROCESAMIENTO!CB40</f>
        <v>1</v>
      </c>
      <c r="CC40" s="76">
        <f>PROCESAMIENTO!CC40</f>
        <v>1</v>
      </c>
      <c r="CD40" s="76">
        <f>PROCESAMIENTO!CD40</f>
        <v>1</v>
      </c>
      <c r="CE40" s="76">
        <f>PROCESAMIENTO!CE40</f>
        <v>1</v>
      </c>
      <c r="CF40" s="76">
        <f>PROCESAMIENTO!CF40</f>
        <v>1</v>
      </c>
      <c r="CG40" s="76">
        <f>PROCESAMIENTO!CG40</f>
        <v>1</v>
      </c>
      <c r="CH40" s="76">
        <f>PROCESAMIENTO!CH40</f>
        <v>1</v>
      </c>
      <c r="CI40" s="76">
        <f>PROCESAMIENTO!CI40</f>
        <v>1</v>
      </c>
      <c r="CJ40" s="76">
        <f>PROCESAMIENTO!CJ40</f>
        <v>1</v>
      </c>
      <c r="CK40" s="77">
        <f t="shared" si="0"/>
        <v>59</v>
      </c>
      <c r="CL40" s="103">
        <f t="shared" si="1"/>
        <v>0.73750000000000004</v>
      </c>
      <c r="CM40" s="82"/>
    </row>
    <row r="41" spans="1:91" ht="13.5" thickBot="1" x14ac:dyDescent="0.25">
      <c r="A41" s="80" t="s">
        <v>131</v>
      </c>
      <c r="B41" s="76">
        <f>PROCESAMIENTO!B41</f>
        <v>2</v>
      </c>
      <c r="C41" s="76">
        <f>PROCESAMIENTO!C41</f>
        <v>45</v>
      </c>
      <c r="D41" s="76">
        <f>PROCESAMIENTO!D41</f>
        <v>8</v>
      </c>
      <c r="E41" s="76">
        <f>PROCESAMIENTO!E41</f>
        <v>1</v>
      </c>
      <c r="F41" s="76">
        <f>PROCESAMIENTO!F41</f>
        <v>2</v>
      </c>
      <c r="G41" s="76">
        <f>PROCESAMIENTO!G41</f>
        <v>1</v>
      </c>
      <c r="H41" s="76">
        <f>PROCESAMIENTO!H41</f>
        <v>2</v>
      </c>
      <c r="I41" s="76">
        <f>PROCESAMIENTO!I41</f>
        <v>1</v>
      </c>
      <c r="J41" s="76">
        <f>PROCESAMIENTO!J41</f>
        <v>1</v>
      </c>
      <c r="K41" s="76">
        <f>PROCESAMIENTO!K41</f>
        <v>1</v>
      </c>
      <c r="L41" s="76">
        <f>PROCESAMIENTO!L41</f>
        <v>0</v>
      </c>
      <c r="M41" s="76">
        <f>PROCESAMIENTO!M41</f>
        <v>1</v>
      </c>
      <c r="N41" s="76">
        <f>PROCESAMIENTO!N41</f>
        <v>1</v>
      </c>
      <c r="O41" s="76">
        <f>PROCESAMIENTO!O41</f>
        <v>1</v>
      </c>
      <c r="P41" s="76">
        <f>PROCESAMIENTO!P41</f>
        <v>1</v>
      </c>
      <c r="Q41" s="76">
        <f>PROCESAMIENTO!Q41</f>
        <v>1</v>
      </c>
      <c r="R41" s="76">
        <f>PROCESAMIENTO!R41</f>
        <v>1</v>
      </c>
      <c r="S41" s="76">
        <f>PROCESAMIENTO!S41</f>
        <v>1</v>
      </c>
      <c r="T41" s="76">
        <f>PROCESAMIENTO!T41</f>
        <v>1</v>
      </c>
      <c r="U41" s="76">
        <f>PROCESAMIENTO!U41</f>
        <v>1</v>
      </c>
      <c r="V41" s="76">
        <f>PROCESAMIENTO!V41</f>
        <v>1</v>
      </c>
      <c r="W41" s="76">
        <f>PROCESAMIENTO!W41</f>
        <v>1</v>
      </c>
      <c r="X41" s="76">
        <f>PROCESAMIENTO!X41</f>
        <v>1</v>
      </c>
      <c r="Y41" s="76">
        <f>PROCESAMIENTO!Y41</f>
        <v>1</v>
      </c>
      <c r="Z41" s="76">
        <f>PROCESAMIENTO!Z41</f>
        <v>1</v>
      </c>
      <c r="AA41" s="76">
        <f>PROCESAMIENTO!AA41</f>
        <v>1</v>
      </c>
      <c r="AB41" s="76">
        <f>PROCESAMIENTO!AB41</f>
        <v>1</v>
      </c>
      <c r="AC41" s="76">
        <f>PROCESAMIENTO!AC41</f>
        <v>1</v>
      </c>
      <c r="AD41" s="76">
        <f>PROCESAMIENTO!AD41</f>
        <v>1</v>
      </c>
      <c r="AE41" s="76">
        <f>PROCESAMIENTO!AE41</f>
        <v>1</v>
      </c>
      <c r="AF41" s="76">
        <f>PROCESAMIENTO!AF41</f>
        <v>1</v>
      </c>
      <c r="AG41" s="76">
        <f>PROCESAMIENTO!AG41</f>
        <v>0</v>
      </c>
      <c r="AH41" s="76">
        <f>PROCESAMIENTO!AH41</f>
        <v>1</v>
      </c>
      <c r="AI41" s="76">
        <f>PROCESAMIENTO!AI41</f>
        <v>1</v>
      </c>
      <c r="AJ41" s="76">
        <f>PROCESAMIENTO!AJ41</f>
        <v>1</v>
      </c>
      <c r="AK41" s="76">
        <f>PROCESAMIENTO!AK41</f>
        <v>1</v>
      </c>
      <c r="AL41" s="76">
        <f>PROCESAMIENTO!AL41</f>
        <v>0</v>
      </c>
      <c r="AM41" s="76">
        <f>PROCESAMIENTO!AM41</f>
        <v>1</v>
      </c>
      <c r="AN41" s="76">
        <f>PROCESAMIENTO!AN41</f>
        <v>1</v>
      </c>
      <c r="AO41" s="76">
        <f>PROCESAMIENTO!AO41</f>
        <v>1</v>
      </c>
      <c r="AP41" s="76">
        <f>PROCESAMIENTO!AP41</f>
        <v>0</v>
      </c>
      <c r="AQ41" s="76">
        <f>PROCESAMIENTO!AQ41</f>
        <v>1</v>
      </c>
      <c r="AR41" s="76">
        <f>PROCESAMIENTO!AR41</f>
        <v>1</v>
      </c>
      <c r="AS41" s="76">
        <f>PROCESAMIENTO!AS41</f>
        <v>1</v>
      </c>
      <c r="AT41" s="76">
        <f>PROCESAMIENTO!AT41</f>
        <v>0</v>
      </c>
      <c r="AU41" s="76">
        <f>PROCESAMIENTO!AU41</f>
        <v>0</v>
      </c>
      <c r="AV41" s="76">
        <f>PROCESAMIENTO!AV41</f>
        <v>1</v>
      </c>
      <c r="AW41" s="76">
        <f>PROCESAMIENTO!AW41</f>
        <v>1</v>
      </c>
      <c r="AX41" s="76">
        <f>PROCESAMIENTO!AX41</f>
        <v>1</v>
      </c>
      <c r="AY41" s="76">
        <f>PROCESAMIENTO!AY41</f>
        <v>0</v>
      </c>
      <c r="AZ41" s="76">
        <f>PROCESAMIENTO!AZ41</f>
        <v>0</v>
      </c>
      <c r="BA41" s="76">
        <f>PROCESAMIENTO!BA41</f>
        <v>1</v>
      </c>
      <c r="BB41" s="76">
        <f>PROCESAMIENTO!BB41</f>
        <v>1</v>
      </c>
      <c r="BC41" s="76">
        <f>PROCESAMIENTO!BC41</f>
        <v>1</v>
      </c>
      <c r="BD41" s="76">
        <f>PROCESAMIENTO!BD41</f>
        <v>0</v>
      </c>
      <c r="BE41" s="76">
        <f>PROCESAMIENTO!BE41</f>
        <v>0</v>
      </c>
      <c r="BF41" s="76">
        <f>PROCESAMIENTO!BF41</f>
        <v>1</v>
      </c>
      <c r="BG41" s="76">
        <f>PROCESAMIENTO!BG41</f>
        <v>1</v>
      </c>
      <c r="BH41" s="76">
        <f>PROCESAMIENTO!BH41</f>
        <v>1</v>
      </c>
      <c r="BI41" s="76">
        <f>PROCESAMIENTO!BI41</f>
        <v>0</v>
      </c>
      <c r="BJ41" s="76">
        <f>PROCESAMIENTO!BJ41</f>
        <v>1</v>
      </c>
      <c r="BK41" s="76">
        <f>PROCESAMIENTO!BK41</f>
        <v>0</v>
      </c>
      <c r="BL41" s="76">
        <f>PROCESAMIENTO!BL41</f>
        <v>0</v>
      </c>
      <c r="BM41" s="76">
        <f>PROCESAMIENTO!BM41</f>
        <v>0</v>
      </c>
      <c r="BN41" s="76">
        <f>PROCESAMIENTO!BN41</f>
        <v>1</v>
      </c>
      <c r="BO41" s="76">
        <f>PROCESAMIENTO!BO41</f>
        <v>0</v>
      </c>
      <c r="BP41" s="76">
        <f>PROCESAMIENTO!BP41</f>
        <v>1</v>
      </c>
      <c r="BQ41" s="76">
        <f>PROCESAMIENTO!BQ41</f>
        <v>1</v>
      </c>
      <c r="BR41" s="76">
        <f>PROCESAMIENTO!BR41</f>
        <v>1</v>
      </c>
      <c r="BS41" s="76">
        <f>PROCESAMIENTO!BS41</f>
        <v>0</v>
      </c>
      <c r="BT41" s="76">
        <f>PROCESAMIENTO!BT41</f>
        <v>0</v>
      </c>
      <c r="BU41" s="76">
        <f>PROCESAMIENTO!BU41</f>
        <v>0</v>
      </c>
      <c r="BV41" s="76">
        <f>PROCESAMIENTO!BV41</f>
        <v>1</v>
      </c>
      <c r="BW41" s="76">
        <f>PROCESAMIENTO!BW41</f>
        <v>0</v>
      </c>
      <c r="BX41" s="76">
        <f>PROCESAMIENTO!BX41</f>
        <v>1</v>
      </c>
      <c r="BY41" s="76">
        <f>PROCESAMIENTO!BY41</f>
        <v>0</v>
      </c>
      <c r="BZ41" s="76">
        <f>PROCESAMIENTO!BZ41</f>
        <v>0</v>
      </c>
      <c r="CA41" s="76">
        <f>PROCESAMIENTO!CA41</f>
        <v>0</v>
      </c>
      <c r="CB41" s="76">
        <f>PROCESAMIENTO!CB41</f>
        <v>0</v>
      </c>
      <c r="CC41" s="76">
        <f>PROCESAMIENTO!CC41</f>
        <v>0</v>
      </c>
      <c r="CD41" s="76">
        <f>PROCESAMIENTO!CD41</f>
        <v>0</v>
      </c>
      <c r="CE41" s="76">
        <f>PROCESAMIENTO!CE41</f>
        <v>1</v>
      </c>
      <c r="CF41" s="76">
        <f>PROCESAMIENTO!CF41</f>
        <v>1</v>
      </c>
      <c r="CG41" s="76">
        <f>PROCESAMIENTO!CG41</f>
        <v>0</v>
      </c>
      <c r="CH41" s="76">
        <f>PROCESAMIENTO!CH41</f>
        <v>1</v>
      </c>
      <c r="CI41" s="76">
        <f>PROCESAMIENTO!CI41</f>
        <v>1</v>
      </c>
      <c r="CJ41" s="76">
        <f>PROCESAMIENTO!CJ41</f>
        <v>1</v>
      </c>
      <c r="CK41" s="77">
        <f t="shared" si="0"/>
        <v>54</v>
      </c>
      <c r="CL41" s="103">
        <f t="shared" si="1"/>
        <v>0.67500000000000004</v>
      </c>
      <c r="CM41" s="82"/>
    </row>
    <row r="42" spans="1:91" ht="13.5" thickBot="1" x14ac:dyDescent="0.25">
      <c r="A42" s="80" t="s">
        <v>132</v>
      </c>
      <c r="B42" s="76">
        <f>PROCESAMIENTO!B42</f>
        <v>2</v>
      </c>
      <c r="C42" s="76">
        <f>PROCESAMIENTO!C42</f>
        <v>28</v>
      </c>
      <c r="D42" s="76">
        <f>PROCESAMIENTO!D42</f>
        <v>6</v>
      </c>
      <c r="E42" s="76">
        <f>PROCESAMIENTO!E42</f>
        <v>2</v>
      </c>
      <c r="F42" s="76">
        <f>PROCESAMIENTO!F42</f>
        <v>1</v>
      </c>
      <c r="G42" s="76">
        <f>PROCESAMIENTO!G42</f>
        <v>2</v>
      </c>
      <c r="H42" s="76">
        <f>PROCESAMIENTO!H42</f>
        <v>1</v>
      </c>
      <c r="I42" s="76">
        <f>PROCESAMIENTO!I42</f>
        <v>0</v>
      </c>
      <c r="J42" s="76">
        <f>PROCESAMIENTO!J42</f>
        <v>1</v>
      </c>
      <c r="K42" s="76">
        <f>PROCESAMIENTO!K42</f>
        <v>1</v>
      </c>
      <c r="L42" s="76">
        <f>PROCESAMIENTO!L42</f>
        <v>0</v>
      </c>
      <c r="M42" s="76">
        <f>PROCESAMIENTO!M42</f>
        <v>0</v>
      </c>
      <c r="N42" s="76">
        <f>PROCESAMIENTO!N42</f>
        <v>1</v>
      </c>
      <c r="O42" s="76">
        <f>PROCESAMIENTO!O42</f>
        <v>0</v>
      </c>
      <c r="P42" s="76">
        <f>PROCESAMIENTO!P42</f>
        <v>0</v>
      </c>
      <c r="Q42" s="76">
        <f>PROCESAMIENTO!Q42</f>
        <v>0</v>
      </c>
      <c r="R42" s="76">
        <f>PROCESAMIENTO!R42</f>
        <v>1</v>
      </c>
      <c r="S42" s="76">
        <f>PROCESAMIENTO!S42</f>
        <v>1</v>
      </c>
      <c r="T42" s="76">
        <f>PROCESAMIENTO!T42</f>
        <v>1</v>
      </c>
      <c r="U42" s="76">
        <f>PROCESAMIENTO!U42</f>
        <v>1</v>
      </c>
      <c r="V42" s="76">
        <f>PROCESAMIENTO!V42</f>
        <v>0</v>
      </c>
      <c r="W42" s="76">
        <f>PROCESAMIENTO!W42</f>
        <v>0</v>
      </c>
      <c r="X42" s="76">
        <f>PROCESAMIENTO!X42</f>
        <v>1</v>
      </c>
      <c r="Y42" s="76">
        <f>PROCESAMIENTO!Y42</f>
        <v>1</v>
      </c>
      <c r="Z42" s="76">
        <f>PROCESAMIENTO!Z42</f>
        <v>1</v>
      </c>
      <c r="AA42" s="76">
        <f>PROCESAMIENTO!AA42</f>
        <v>0</v>
      </c>
      <c r="AB42" s="76">
        <f>PROCESAMIENTO!AB42</f>
        <v>0</v>
      </c>
      <c r="AC42" s="76">
        <f>PROCESAMIENTO!AC42</f>
        <v>1</v>
      </c>
      <c r="AD42" s="76">
        <f>PROCESAMIENTO!AD42</f>
        <v>0</v>
      </c>
      <c r="AE42" s="76">
        <f>PROCESAMIENTO!AE42</f>
        <v>1</v>
      </c>
      <c r="AF42" s="76">
        <f>PROCESAMIENTO!AF42</f>
        <v>1</v>
      </c>
      <c r="AG42" s="76">
        <f>PROCESAMIENTO!AG42</f>
        <v>1</v>
      </c>
      <c r="AH42" s="76">
        <f>PROCESAMIENTO!AH42</f>
        <v>0</v>
      </c>
      <c r="AI42" s="76">
        <f>PROCESAMIENTO!AI42</f>
        <v>1</v>
      </c>
      <c r="AJ42" s="76">
        <f>PROCESAMIENTO!AJ42</f>
        <v>0</v>
      </c>
      <c r="AK42" s="76">
        <f>PROCESAMIENTO!AK42</f>
        <v>0</v>
      </c>
      <c r="AL42" s="76">
        <f>PROCESAMIENTO!AL42</f>
        <v>1</v>
      </c>
      <c r="AM42" s="76">
        <f>PROCESAMIENTO!AM42</f>
        <v>0</v>
      </c>
      <c r="AN42" s="76">
        <f>PROCESAMIENTO!AN42</f>
        <v>0</v>
      </c>
      <c r="AO42" s="76">
        <f>PROCESAMIENTO!AO42</f>
        <v>0</v>
      </c>
      <c r="AP42" s="76">
        <f>PROCESAMIENTO!AP42</f>
        <v>1</v>
      </c>
      <c r="AQ42" s="76">
        <f>PROCESAMIENTO!AQ42</f>
        <v>1</v>
      </c>
      <c r="AR42" s="76">
        <f>PROCESAMIENTO!AR42</f>
        <v>1</v>
      </c>
      <c r="AS42" s="76">
        <f>PROCESAMIENTO!AS42</f>
        <v>1</v>
      </c>
      <c r="AT42" s="76">
        <f>PROCESAMIENTO!AT42</f>
        <v>1</v>
      </c>
      <c r="AU42" s="76">
        <f>PROCESAMIENTO!AU42</f>
        <v>0</v>
      </c>
      <c r="AV42" s="76">
        <f>PROCESAMIENTO!AV42</f>
        <v>0</v>
      </c>
      <c r="AW42" s="76">
        <f>PROCESAMIENTO!AW42</f>
        <v>0</v>
      </c>
      <c r="AX42" s="76">
        <f>PROCESAMIENTO!AX42</f>
        <v>0</v>
      </c>
      <c r="AY42" s="76">
        <f>PROCESAMIENTO!AY42</f>
        <v>0</v>
      </c>
      <c r="AZ42" s="76">
        <f>PROCESAMIENTO!AZ42</f>
        <v>0</v>
      </c>
      <c r="BA42" s="76">
        <f>PROCESAMIENTO!BA42</f>
        <v>1</v>
      </c>
      <c r="BB42" s="76">
        <f>PROCESAMIENTO!BB42</f>
        <v>0</v>
      </c>
      <c r="BC42" s="76">
        <f>PROCESAMIENTO!BC42</f>
        <v>0</v>
      </c>
      <c r="BD42" s="76">
        <f>PROCESAMIENTO!BD42</f>
        <v>0</v>
      </c>
      <c r="BE42" s="76">
        <f>PROCESAMIENTO!BE42</f>
        <v>1</v>
      </c>
      <c r="BF42" s="76">
        <f>PROCESAMIENTO!BF42</f>
        <v>1</v>
      </c>
      <c r="BG42" s="76">
        <f>PROCESAMIENTO!BG42</f>
        <v>0</v>
      </c>
      <c r="BH42" s="76">
        <f>PROCESAMIENTO!BH42</f>
        <v>0</v>
      </c>
      <c r="BI42" s="76">
        <f>PROCESAMIENTO!BI42</f>
        <v>0</v>
      </c>
      <c r="BJ42" s="76">
        <f>PROCESAMIENTO!BJ42</f>
        <v>1</v>
      </c>
      <c r="BK42" s="76">
        <f>PROCESAMIENTO!BK42</f>
        <v>1</v>
      </c>
      <c r="BL42" s="76">
        <f>PROCESAMIENTO!BL42</f>
        <v>0</v>
      </c>
      <c r="BM42" s="76">
        <f>PROCESAMIENTO!BM42</f>
        <v>0</v>
      </c>
      <c r="BN42" s="76">
        <f>PROCESAMIENTO!BN42</f>
        <v>1</v>
      </c>
      <c r="BO42" s="76">
        <f>PROCESAMIENTO!BO42</f>
        <v>1</v>
      </c>
      <c r="BP42" s="76">
        <f>PROCESAMIENTO!BP42</f>
        <v>1</v>
      </c>
      <c r="BQ42" s="76">
        <f>PROCESAMIENTO!BQ42</f>
        <v>0</v>
      </c>
      <c r="BR42" s="76">
        <f>PROCESAMIENTO!BR42</f>
        <v>1</v>
      </c>
      <c r="BS42" s="76">
        <f>PROCESAMIENTO!BS42</f>
        <v>1</v>
      </c>
      <c r="BT42" s="76">
        <f>PROCESAMIENTO!BT42</f>
        <v>1</v>
      </c>
      <c r="BU42" s="76">
        <f>PROCESAMIENTO!BU42</f>
        <v>1</v>
      </c>
      <c r="BV42" s="76">
        <f>PROCESAMIENTO!BV42</f>
        <v>1</v>
      </c>
      <c r="BW42" s="76">
        <f>PROCESAMIENTO!BW42</f>
        <v>1</v>
      </c>
      <c r="BX42" s="76">
        <f>PROCESAMIENTO!BX42</f>
        <v>0</v>
      </c>
      <c r="BY42" s="76">
        <f>PROCESAMIENTO!BY42</f>
        <v>1</v>
      </c>
      <c r="BZ42" s="76">
        <f>PROCESAMIENTO!BZ42</f>
        <v>1</v>
      </c>
      <c r="CA42" s="76">
        <f>PROCESAMIENTO!CA42</f>
        <v>0</v>
      </c>
      <c r="CB42" s="76">
        <f>PROCESAMIENTO!CB42</f>
        <v>1</v>
      </c>
      <c r="CC42" s="76">
        <f>PROCESAMIENTO!CC42</f>
        <v>1</v>
      </c>
      <c r="CD42" s="76">
        <f>PROCESAMIENTO!CD42</f>
        <v>1</v>
      </c>
      <c r="CE42" s="76">
        <f>PROCESAMIENTO!CE42</f>
        <v>1</v>
      </c>
      <c r="CF42" s="76">
        <f>PROCESAMIENTO!CF42</f>
        <v>1</v>
      </c>
      <c r="CG42" s="76">
        <f>PROCESAMIENTO!CG42</f>
        <v>1</v>
      </c>
      <c r="CH42" s="76">
        <f>PROCESAMIENTO!CH42</f>
        <v>1</v>
      </c>
      <c r="CI42" s="76">
        <f>PROCESAMIENTO!CI42</f>
        <v>0</v>
      </c>
      <c r="CJ42" s="76">
        <f>PROCESAMIENTO!CJ42</f>
        <v>1</v>
      </c>
      <c r="CK42" s="77">
        <f t="shared" si="0"/>
        <v>45</v>
      </c>
      <c r="CL42" s="103">
        <f t="shared" si="1"/>
        <v>0.5625</v>
      </c>
      <c r="CM42" s="82"/>
    </row>
    <row r="43" spans="1:91" ht="13.5" thickBot="1" x14ac:dyDescent="0.25">
      <c r="A43" s="80" t="s">
        <v>133</v>
      </c>
      <c r="B43" s="76">
        <f>PROCESAMIENTO!B43</f>
        <v>2</v>
      </c>
      <c r="C43" s="76">
        <f>PROCESAMIENTO!C43</f>
        <v>39</v>
      </c>
      <c r="D43" s="76">
        <f>PROCESAMIENTO!D43</f>
        <v>8</v>
      </c>
      <c r="E43" s="76">
        <f>PROCESAMIENTO!E43</f>
        <v>1</v>
      </c>
      <c r="F43" s="76">
        <f>PROCESAMIENTO!F43</f>
        <v>2</v>
      </c>
      <c r="G43" s="76">
        <f>PROCESAMIENTO!G43</f>
        <v>1</v>
      </c>
      <c r="H43" s="76">
        <f>PROCESAMIENTO!H43</f>
        <v>2</v>
      </c>
      <c r="I43" s="76">
        <f>PROCESAMIENTO!I43</f>
        <v>1</v>
      </c>
      <c r="J43" s="76">
        <f>PROCESAMIENTO!J43</f>
        <v>1</v>
      </c>
      <c r="K43" s="76">
        <f>PROCESAMIENTO!K43</f>
        <v>1</v>
      </c>
      <c r="L43" s="76">
        <f>PROCESAMIENTO!L43</f>
        <v>0</v>
      </c>
      <c r="M43" s="76">
        <f>PROCESAMIENTO!M43</f>
        <v>1</v>
      </c>
      <c r="N43" s="76">
        <f>PROCESAMIENTO!N43</f>
        <v>1</v>
      </c>
      <c r="O43" s="76">
        <f>PROCESAMIENTO!O43</f>
        <v>1</v>
      </c>
      <c r="P43" s="76">
        <f>PROCESAMIENTO!P43</f>
        <v>1</v>
      </c>
      <c r="Q43" s="76">
        <f>PROCESAMIENTO!Q43</f>
        <v>1</v>
      </c>
      <c r="R43" s="76">
        <f>PROCESAMIENTO!R43</f>
        <v>1</v>
      </c>
      <c r="S43" s="76">
        <f>PROCESAMIENTO!S43</f>
        <v>1</v>
      </c>
      <c r="T43" s="76">
        <f>PROCESAMIENTO!T43</f>
        <v>1</v>
      </c>
      <c r="U43" s="76">
        <f>PROCESAMIENTO!U43</f>
        <v>1</v>
      </c>
      <c r="V43" s="76">
        <f>PROCESAMIENTO!V43</f>
        <v>1</v>
      </c>
      <c r="W43" s="76">
        <f>PROCESAMIENTO!W43</f>
        <v>0</v>
      </c>
      <c r="X43" s="76">
        <f>PROCESAMIENTO!X43</f>
        <v>1</v>
      </c>
      <c r="Y43" s="76">
        <f>PROCESAMIENTO!Y43</f>
        <v>1</v>
      </c>
      <c r="Z43" s="76">
        <f>PROCESAMIENTO!Z43</f>
        <v>1</v>
      </c>
      <c r="AA43" s="76">
        <f>PROCESAMIENTO!AA43</f>
        <v>1</v>
      </c>
      <c r="AB43" s="76">
        <f>PROCESAMIENTO!AB43</f>
        <v>0</v>
      </c>
      <c r="AC43" s="76">
        <f>PROCESAMIENTO!AC43</f>
        <v>0</v>
      </c>
      <c r="AD43" s="76">
        <f>PROCESAMIENTO!AD43</f>
        <v>1</v>
      </c>
      <c r="AE43" s="76">
        <f>PROCESAMIENTO!AE43</f>
        <v>1</v>
      </c>
      <c r="AF43" s="76">
        <f>PROCESAMIENTO!AF43</f>
        <v>1</v>
      </c>
      <c r="AG43" s="76">
        <f>PROCESAMIENTO!AG43</f>
        <v>0</v>
      </c>
      <c r="AH43" s="76">
        <f>PROCESAMIENTO!AH43</f>
        <v>1</v>
      </c>
      <c r="AI43" s="76">
        <f>PROCESAMIENTO!AI43</f>
        <v>0</v>
      </c>
      <c r="AJ43" s="76">
        <f>PROCESAMIENTO!AJ43</f>
        <v>1</v>
      </c>
      <c r="AK43" s="76">
        <f>PROCESAMIENTO!AK43</f>
        <v>1</v>
      </c>
      <c r="AL43" s="76">
        <f>PROCESAMIENTO!AL43</f>
        <v>1</v>
      </c>
      <c r="AM43" s="76">
        <f>PROCESAMIENTO!AM43</f>
        <v>0</v>
      </c>
      <c r="AN43" s="76">
        <f>PROCESAMIENTO!AN43</f>
        <v>0</v>
      </c>
      <c r="AO43" s="76">
        <f>PROCESAMIENTO!AO43</f>
        <v>0</v>
      </c>
      <c r="AP43" s="76">
        <f>PROCESAMIENTO!AP43</f>
        <v>0</v>
      </c>
      <c r="AQ43" s="76">
        <f>PROCESAMIENTO!AQ43</f>
        <v>1</v>
      </c>
      <c r="AR43" s="76">
        <f>PROCESAMIENTO!AR43</f>
        <v>1</v>
      </c>
      <c r="AS43" s="76">
        <f>PROCESAMIENTO!AS43</f>
        <v>1</v>
      </c>
      <c r="AT43" s="76">
        <f>PROCESAMIENTO!AT43</f>
        <v>1</v>
      </c>
      <c r="AU43" s="76">
        <f>PROCESAMIENTO!AU43</f>
        <v>1</v>
      </c>
      <c r="AV43" s="76">
        <f>PROCESAMIENTO!AV43</f>
        <v>1</v>
      </c>
      <c r="AW43" s="76">
        <f>PROCESAMIENTO!AW43</f>
        <v>1</v>
      </c>
      <c r="AX43" s="76">
        <f>PROCESAMIENTO!AX43</f>
        <v>1</v>
      </c>
      <c r="AY43" s="76">
        <f>PROCESAMIENTO!AY43</f>
        <v>1</v>
      </c>
      <c r="AZ43" s="76">
        <f>PROCESAMIENTO!AZ43</f>
        <v>1</v>
      </c>
      <c r="BA43" s="76">
        <f>PROCESAMIENTO!BA43</f>
        <v>1</v>
      </c>
      <c r="BB43" s="76">
        <f>PROCESAMIENTO!BB43</f>
        <v>1</v>
      </c>
      <c r="BC43" s="76">
        <f>PROCESAMIENTO!BC43</f>
        <v>1</v>
      </c>
      <c r="BD43" s="76">
        <f>PROCESAMIENTO!BD43</f>
        <v>1</v>
      </c>
      <c r="BE43" s="76">
        <f>PROCESAMIENTO!BE43</f>
        <v>1</v>
      </c>
      <c r="BF43" s="76">
        <f>PROCESAMIENTO!BF43</f>
        <v>1</v>
      </c>
      <c r="BG43" s="76">
        <f>PROCESAMIENTO!BG43</f>
        <v>1</v>
      </c>
      <c r="BH43" s="76">
        <f>PROCESAMIENTO!BH43</f>
        <v>1</v>
      </c>
      <c r="BI43" s="76">
        <f>PROCESAMIENTO!BI43</f>
        <v>0</v>
      </c>
      <c r="BJ43" s="76">
        <f>PROCESAMIENTO!BJ43</f>
        <v>1</v>
      </c>
      <c r="BK43" s="76">
        <f>PROCESAMIENTO!BK43</f>
        <v>1</v>
      </c>
      <c r="BL43" s="76">
        <f>PROCESAMIENTO!BL43</f>
        <v>0</v>
      </c>
      <c r="BM43" s="76">
        <f>PROCESAMIENTO!BM43</f>
        <v>0</v>
      </c>
      <c r="BN43" s="76">
        <f>PROCESAMIENTO!BN43</f>
        <v>0</v>
      </c>
      <c r="BO43" s="76">
        <f>PROCESAMIENTO!BO43</f>
        <v>1</v>
      </c>
      <c r="BP43" s="76">
        <f>PROCESAMIENTO!BP43</f>
        <v>1</v>
      </c>
      <c r="BQ43" s="76">
        <f>PROCESAMIENTO!BQ43</f>
        <v>1</v>
      </c>
      <c r="BR43" s="76">
        <f>PROCESAMIENTO!BR43</f>
        <v>1</v>
      </c>
      <c r="BS43" s="76">
        <f>PROCESAMIENTO!BS43</f>
        <v>0</v>
      </c>
      <c r="BT43" s="76">
        <f>PROCESAMIENTO!BT43</f>
        <v>1</v>
      </c>
      <c r="BU43" s="76">
        <f>PROCESAMIENTO!BU43</f>
        <v>1</v>
      </c>
      <c r="BV43" s="76">
        <f>PROCESAMIENTO!BV43</f>
        <v>1</v>
      </c>
      <c r="BW43" s="76">
        <f>PROCESAMIENTO!BW43</f>
        <v>1</v>
      </c>
      <c r="BX43" s="76">
        <f>PROCESAMIENTO!BX43</f>
        <v>1</v>
      </c>
      <c r="BY43" s="76">
        <f>PROCESAMIENTO!BY43</f>
        <v>1</v>
      </c>
      <c r="BZ43" s="76">
        <f>PROCESAMIENTO!BZ43</f>
        <v>1</v>
      </c>
      <c r="CA43" s="76">
        <f>PROCESAMIENTO!CA43</f>
        <v>0</v>
      </c>
      <c r="CB43" s="76">
        <f>PROCESAMIENTO!CB43</f>
        <v>1</v>
      </c>
      <c r="CC43" s="76">
        <f>PROCESAMIENTO!CC43</f>
        <v>1</v>
      </c>
      <c r="CD43" s="76">
        <f>PROCESAMIENTO!CD43</f>
        <v>1</v>
      </c>
      <c r="CE43" s="76">
        <f>PROCESAMIENTO!CE43</f>
        <v>1</v>
      </c>
      <c r="CF43" s="76">
        <f>PROCESAMIENTO!CF43</f>
        <v>1</v>
      </c>
      <c r="CG43" s="76">
        <f>PROCESAMIENTO!CG43</f>
        <v>1</v>
      </c>
      <c r="CH43" s="76">
        <f>PROCESAMIENTO!CH43</f>
        <v>1</v>
      </c>
      <c r="CI43" s="76">
        <f>PROCESAMIENTO!CI43</f>
        <v>1</v>
      </c>
      <c r="CJ43" s="76">
        <f>PROCESAMIENTO!CJ43</f>
        <v>1</v>
      </c>
      <c r="CK43" s="77">
        <f t="shared" si="0"/>
        <v>64</v>
      </c>
      <c r="CL43" s="103">
        <f t="shared" si="1"/>
        <v>0.8</v>
      </c>
      <c r="CM43" s="82"/>
    </row>
    <row r="44" spans="1:91" ht="13.5" thickBot="1" x14ac:dyDescent="0.25">
      <c r="A44" s="80" t="s">
        <v>134</v>
      </c>
      <c r="B44" s="76">
        <f>PROCESAMIENTO!B44</f>
        <v>2</v>
      </c>
      <c r="C44" s="76">
        <f>PROCESAMIENTO!C44</f>
        <v>25</v>
      </c>
      <c r="D44" s="76">
        <f>PROCESAMIENTO!D44</f>
        <v>7</v>
      </c>
      <c r="E44" s="76">
        <f>PROCESAMIENTO!E44</f>
        <v>1</v>
      </c>
      <c r="F44" s="76">
        <f>PROCESAMIENTO!F44</f>
        <v>1</v>
      </c>
      <c r="G44" s="76">
        <f>PROCESAMIENTO!G44</f>
        <v>3</v>
      </c>
      <c r="H44" s="76">
        <f>PROCESAMIENTO!H44</f>
        <v>1</v>
      </c>
      <c r="I44" s="76">
        <f>PROCESAMIENTO!I44</f>
        <v>1</v>
      </c>
      <c r="J44" s="76">
        <f>PROCESAMIENTO!J44</f>
        <v>1</v>
      </c>
      <c r="K44" s="76">
        <f>PROCESAMIENTO!K44</f>
        <v>1</v>
      </c>
      <c r="L44" s="76">
        <f>PROCESAMIENTO!L44</f>
        <v>0</v>
      </c>
      <c r="M44" s="76">
        <f>PROCESAMIENTO!M44</f>
        <v>1</v>
      </c>
      <c r="N44" s="76">
        <f>PROCESAMIENTO!N44</f>
        <v>1</v>
      </c>
      <c r="O44" s="76">
        <f>PROCESAMIENTO!O44</f>
        <v>1</v>
      </c>
      <c r="P44" s="76">
        <f>PROCESAMIENTO!P44</f>
        <v>1</v>
      </c>
      <c r="Q44" s="76">
        <f>PROCESAMIENTO!Q44</f>
        <v>0</v>
      </c>
      <c r="R44" s="76">
        <f>PROCESAMIENTO!R44</f>
        <v>1</v>
      </c>
      <c r="S44" s="76">
        <f>PROCESAMIENTO!S44</f>
        <v>1</v>
      </c>
      <c r="T44" s="76">
        <f>PROCESAMIENTO!T44</f>
        <v>1</v>
      </c>
      <c r="U44" s="76">
        <f>PROCESAMIENTO!U44</f>
        <v>1</v>
      </c>
      <c r="V44" s="76">
        <f>PROCESAMIENTO!V44</f>
        <v>1</v>
      </c>
      <c r="W44" s="76">
        <f>PROCESAMIENTO!W44</f>
        <v>1</v>
      </c>
      <c r="X44" s="76">
        <f>PROCESAMIENTO!X44</f>
        <v>1</v>
      </c>
      <c r="Y44" s="76">
        <f>PROCESAMIENTO!Y44</f>
        <v>1</v>
      </c>
      <c r="Z44" s="76">
        <f>PROCESAMIENTO!Z44</f>
        <v>1</v>
      </c>
      <c r="AA44" s="76">
        <f>PROCESAMIENTO!AA44</f>
        <v>1</v>
      </c>
      <c r="AB44" s="76">
        <f>PROCESAMIENTO!AB44</f>
        <v>1</v>
      </c>
      <c r="AC44" s="76">
        <f>PROCESAMIENTO!AC44</f>
        <v>1</v>
      </c>
      <c r="AD44" s="76">
        <f>PROCESAMIENTO!AD44</f>
        <v>1</v>
      </c>
      <c r="AE44" s="76">
        <f>PROCESAMIENTO!AE44</f>
        <v>1</v>
      </c>
      <c r="AF44" s="76">
        <f>PROCESAMIENTO!AF44</f>
        <v>1</v>
      </c>
      <c r="AG44" s="76">
        <f>PROCESAMIENTO!AG44</f>
        <v>0</v>
      </c>
      <c r="AH44" s="76">
        <f>PROCESAMIENTO!AH44</f>
        <v>1</v>
      </c>
      <c r="AI44" s="76">
        <f>PROCESAMIENTO!AI44</f>
        <v>1</v>
      </c>
      <c r="AJ44" s="76">
        <f>PROCESAMIENTO!AJ44</f>
        <v>1</v>
      </c>
      <c r="AK44" s="76">
        <f>PROCESAMIENTO!AK44</f>
        <v>1</v>
      </c>
      <c r="AL44" s="76">
        <f>PROCESAMIENTO!AL44</f>
        <v>1</v>
      </c>
      <c r="AM44" s="76">
        <f>PROCESAMIENTO!AM44</f>
        <v>1</v>
      </c>
      <c r="AN44" s="76">
        <f>PROCESAMIENTO!AN44</f>
        <v>1</v>
      </c>
      <c r="AO44" s="76">
        <f>PROCESAMIENTO!AO44</f>
        <v>0</v>
      </c>
      <c r="AP44" s="76">
        <f>PROCESAMIENTO!AP44</f>
        <v>1</v>
      </c>
      <c r="AQ44" s="76">
        <f>PROCESAMIENTO!AQ44</f>
        <v>1</v>
      </c>
      <c r="AR44" s="76">
        <f>PROCESAMIENTO!AR44</f>
        <v>1</v>
      </c>
      <c r="AS44" s="76">
        <f>PROCESAMIENTO!AS44</f>
        <v>1</v>
      </c>
      <c r="AT44" s="76">
        <f>PROCESAMIENTO!AT44</f>
        <v>1</v>
      </c>
      <c r="AU44" s="76">
        <f>PROCESAMIENTO!AU44</f>
        <v>1</v>
      </c>
      <c r="AV44" s="76">
        <f>PROCESAMIENTO!AV44</f>
        <v>1</v>
      </c>
      <c r="AW44" s="76">
        <f>PROCESAMIENTO!AW44</f>
        <v>1</v>
      </c>
      <c r="AX44" s="76">
        <f>PROCESAMIENTO!AX44</f>
        <v>0</v>
      </c>
      <c r="AY44" s="76">
        <f>PROCESAMIENTO!AY44</f>
        <v>1</v>
      </c>
      <c r="AZ44" s="76">
        <f>PROCESAMIENTO!AZ44</f>
        <v>1</v>
      </c>
      <c r="BA44" s="76">
        <f>PROCESAMIENTO!BA44</f>
        <v>1</v>
      </c>
      <c r="BB44" s="76">
        <f>PROCESAMIENTO!BB44</f>
        <v>0</v>
      </c>
      <c r="BC44" s="76">
        <f>PROCESAMIENTO!BC44</f>
        <v>0</v>
      </c>
      <c r="BD44" s="76">
        <f>PROCESAMIENTO!BD44</f>
        <v>1</v>
      </c>
      <c r="BE44" s="76">
        <f>PROCESAMIENTO!BE44</f>
        <v>1</v>
      </c>
      <c r="BF44" s="76">
        <f>PROCESAMIENTO!BF44</f>
        <v>1</v>
      </c>
      <c r="BG44" s="76">
        <f>PROCESAMIENTO!BG44</f>
        <v>1</v>
      </c>
      <c r="BH44" s="76">
        <f>PROCESAMIENTO!BH44</f>
        <v>1</v>
      </c>
      <c r="BI44" s="76">
        <f>PROCESAMIENTO!BI44</f>
        <v>1</v>
      </c>
      <c r="BJ44" s="76">
        <f>PROCESAMIENTO!BJ44</f>
        <v>0</v>
      </c>
      <c r="BK44" s="76">
        <f>PROCESAMIENTO!BK44</f>
        <v>1</v>
      </c>
      <c r="BL44" s="76">
        <f>PROCESAMIENTO!BL44</f>
        <v>0</v>
      </c>
      <c r="BM44" s="76">
        <f>PROCESAMIENTO!BM44</f>
        <v>0</v>
      </c>
      <c r="BN44" s="76">
        <f>PROCESAMIENTO!BN44</f>
        <v>0</v>
      </c>
      <c r="BO44" s="76">
        <f>PROCESAMIENTO!BO44</f>
        <v>1</v>
      </c>
      <c r="BP44" s="76">
        <f>PROCESAMIENTO!BP44</f>
        <v>1</v>
      </c>
      <c r="BQ44" s="76">
        <f>PROCESAMIENTO!BQ44</f>
        <v>1</v>
      </c>
      <c r="BR44" s="76">
        <f>PROCESAMIENTO!BR44</f>
        <v>0</v>
      </c>
      <c r="BS44" s="76">
        <f>PROCESAMIENTO!BS44</f>
        <v>1</v>
      </c>
      <c r="BT44" s="76">
        <f>PROCESAMIENTO!BT44</f>
        <v>1</v>
      </c>
      <c r="BU44" s="76">
        <f>PROCESAMIENTO!BU44</f>
        <v>1</v>
      </c>
      <c r="BV44" s="76">
        <f>PROCESAMIENTO!BV44</f>
        <v>1</v>
      </c>
      <c r="BW44" s="76">
        <f>PROCESAMIENTO!BW44</f>
        <v>0</v>
      </c>
      <c r="BX44" s="76">
        <f>PROCESAMIENTO!BX44</f>
        <v>0</v>
      </c>
      <c r="BY44" s="76">
        <f>PROCESAMIENTO!BY44</f>
        <v>1</v>
      </c>
      <c r="BZ44" s="76">
        <f>PROCESAMIENTO!BZ44</f>
        <v>1</v>
      </c>
      <c r="CA44" s="76">
        <f>PROCESAMIENTO!CA44</f>
        <v>1</v>
      </c>
      <c r="CB44" s="76">
        <f>PROCESAMIENTO!CB44</f>
        <v>1</v>
      </c>
      <c r="CC44" s="76">
        <f>PROCESAMIENTO!CC44</f>
        <v>1</v>
      </c>
      <c r="CD44" s="76">
        <f>PROCESAMIENTO!CD44</f>
        <v>1</v>
      </c>
      <c r="CE44" s="76">
        <f>PROCESAMIENTO!CE44</f>
        <v>1</v>
      </c>
      <c r="CF44" s="76">
        <f>PROCESAMIENTO!CF44</f>
        <v>1</v>
      </c>
      <c r="CG44" s="76">
        <f>PROCESAMIENTO!CG44</f>
        <v>1</v>
      </c>
      <c r="CH44" s="76">
        <f>PROCESAMIENTO!CH44</f>
        <v>1</v>
      </c>
      <c r="CI44" s="76">
        <f>PROCESAMIENTO!CI44</f>
        <v>1</v>
      </c>
      <c r="CJ44" s="76">
        <f>PROCESAMIENTO!CJ44</f>
        <v>1</v>
      </c>
      <c r="CK44" s="77">
        <f t="shared" si="0"/>
        <v>66</v>
      </c>
      <c r="CL44" s="103">
        <f t="shared" si="1"/>
        <v>0.82499999999999996</v>
      </c>
      <c r="CM44" s="82"/>
    </row>
    <row r="45" spans="1:91" ht="13.5" thickBot="1" x14ac:dyDescent="0.25">
      <c r="A45" s="80" t="s">
        <v>135</v>
      </c>
      <c r="B45" s="76">
        <f>PROCESAMIENTO!B45</f>
        <v>2</v>
      </c>
      <c r="C45" s="76">
        <f>PROCESAMIENTO!C45</f>
        <v>58</v>
      </c>
      <c r="D45" s="76">
        <f>PROCESAMIENTO!D45</f>
        <v>5</v>
      </c>
      <c r="E45" s="76">
        <f>PROCESAMIENTO!E45</f>
        <v>2</v>
      </c>
      <c r="F45" s="76">
        <f>PROCESAMIENTO!F45</f>
        <v>1</v>
      </c>
      <c r="G45" s="76">
        <f>PROCESAMIENTO!G45</f>
        <v>2</v>
      </c>
      <c r="H45" s="76">
        <f>PROCESAMIENTO!H45</f>
        <v>1</v>
      </c>
      <c r="I45" s="76">
        <f>PROCESAMIENTO!I45</f>
        <v>1</v>
      </c>
      <c r="J45" s="76">
        <f>PROCESAMIENTO!J45</f>
        <v>1</v>
      </c>
      <c r="K45" s="76">
        <f>PROCESAMIENTO!K45</f>
        <v>1</v>
      </c>
      <c r="L45" s="76">
        <f>PROCESAMIENTO!L45</f>
        <v>0</v>
      </c>
      <c r="M45" s="76">
        <f>PROCESAMIENTO!M45</f>
        <v>0</v>
      </c>
      <c r="N45" s="76">
        <f>PROCESAMIENTO!N45</f>
        <v>0</v>
      </c>
      <c r="O45" s="76">
        <f>PROCESAMIENTO!O45</f>
        <v>0</v>
      </c>
      <c r="P45" s="76">
        <f>PROCESAMIENTO!P45</f>
        <v>0</v>
      </c>
      <c r="Q45" s="76">
        <f>PROCESAMIENTO!Q45</f>
        <v>1</v>
      </c>
      <c r="R45" s="76">
        <f>PROCESAMIENTO!R45</f>
        <v>0</v>
      </c>
      <c r="S45" s="76">
        <f>PROCESAMIENTO!S45</f>
        <v>0</v>
      </c>
      <c r="T45" s="76">
        <f>PROCESAMIENTO!T45</f>
        <v>0</v>
      </c>
      <c r="U45" s="76">
        <f>PROCESAMIENTO!U45</f>
        <v>0</v>
      </c>
      <c r="V45" s="76">
        <f>PROCESAMIENTO!V45</f>
        <v>0</v>
      </c>
      <c r="W45" s="76">
        <f>PROCESAMIENTO!W45</f>
        <v>0</v>
      </c>
      <c r="X45" s="76">
        <f>PROCESAMIENTO!X45</f>
        <v>0</v>
      </c>
      <c r="Y45" s="76">
        <f>PROCESAMIENTO!Y45</f>
        <v>1</v>
      </c>
      <c r="Z45" s="76">
        <f>PROCESAMIENTO!Z45</f>
        <v>1</v>
      </c>
      <c r="AA45" s="76">
        <f>PROCESAMIENTO!AA45</f>
        <v>0</v>
      </c>
      <c r="AB45" s="76">
        <f>PROCESAMIENTO!AB45</f>
        <v>0</v>
      </c>
      <c r="AC45" s="76">
        <f>PROCESAMIENTO!AC45</f>
        <v>1</v>
      </c>
      <c r="AD45" s="76">
        <f>PROCESAMIENTO!AD45</f>
        <v>1</v>
      </c>
      <c r="AE45" s="76">
        <f>PROCESAMIENTO!AE45</f>
        <v>1</v>
      </c>
      <c r="AF45" s="76">
        <f>PROCESAMIENTO!AF45</f>
        <v>1</v>
      </c>
      <c r="AG45" s="76">
        <f>PROCESAMIENTO!AG45</f>
        <v>0</v>
      </c>
      <c r="AH45" s="76">
        <f>PROCESAMIENTO!AH45</f>
        <v>1</v>
      </c>
      <c r="AI45" s="76">
        <f>PROCESAMIENTO!AI45</f>
        <v>1</v>
      </c>
      <c r="AJ45" s="76">
        <f>PROCESAMIENTO!AJ45</f>
        <v>0</v>
      </c>
      <c r="AK45" s="76">
        <f>PROCESAMIENTO!AK45</f>
        <v>1</v>
      </c>
      <c r="AL45" s="76">
        <f>PROCESAMIENTO!AL45</f>
        <v>0</v>
      </c>
      <c r="AM45" s="76">
        <f>PROCESAMIENTO!AM45</f>
        <v>1</v>
      </c>
      <c r="AN45" s="76">
        <f>PROCESAMIENTO!AN45</f>
        <v>1</v>
      </c>
      <c r="AO45" s="76">
        <f>PROCESAMIENTO!AO45</f>
        <v>1</v>
      </c>
      <c r="AP45" s="76">
        <f>PROCESAMIENTO!AP45</f>
        <v>0</v>
      </c>
      <c r="AQ45" s="76">
        <f>PROCESAMIENTO!AQ45</f>
        <v>0</v>
      </c>
      <c r="AR45" s="76">
        <f>PROCESAMIENTO!AR45</f>
        <v>0</v>
      </c>
      <c r="AS45" s="76">
        <f>PROCESAMIENTO!AS45</f>
        <v>1</v>
      </c>
      <c r="AT45" s="76">
        <f>PROCESAMIENTO!AT45</f>
        <v>1</v>
      </c>
      <c r="AU45" s="76">
        <f>PROCESAMIENTO!AU45</f>
        <v>1</v>
      </c>
      <c r="AV45" s="76">
        <f>PROCESAMIENTO!AV45</f>
        <v>1</v>
      </c>
      <c r="AW45" s="76">
        <f>PROCESAMIENTO!AW45</f>
        <v>0</v>
      </c>
      <c r="AX45" s="76">
        <f>PROCESAMIENTO!AX45</f>
        <v>0</v>
      </c>
      <c r="AY45" s="76">
        <f>PROCESAMIENTO!AY45</f>
        <v>1</v>
      </c>
      <c r="AZ45" s="76">
        <f>PROCESAMIENTO!AZ45</f>
        <v>0</v>
      </c>
      <c r="BA45" s="76">
        <f>PROCESAMIENTO!BA45</f>
        <v>1</v>
      </c>
      <c r="BB45" s="76">
        <f>PROCESAMIENTO!BB45</f>
        <v>1</v>
      </c>
      <c r="BC45" s="76">
        <f>PROCESAMIENTO!BC45</f>
        <v>0</v>
      </c>
      <c r="BD45" s="76">
        <f>PROCESAMIENTO!BD45</f>
        <v>0</v>
      </c>
      <c r="BE45" s="76">
        <f>PROCESAMIENTO!BE45</f>
        <v>1</v>
      </c>
      <c r="BF45" s="76">
        <f>PROCESAMIENTO!BF45</f>
        <v>1</v>
      </c>
      <c r="BG45" s="76">
        <f>PROCESAMIENTO!BG45</f>
        <v>0</v>
      </c>
      <c r="BH45" s="76">
        <f>PROCESAMIENTO!BH45</f>
        <v>0</v>
      </c>
      <c r="BI45" s="76">
        <f>PROCESAMIENTO!BI45</f>
        <v>1</v>
      </c>
      <c r="BJ45" s="76">
        <f>PROCESAMIENTO!BJ45</f>
        <v>0</v>
      </c>
      <c r="BK45" s="76">
        <f>PROCESAMIENTO!BK45</f>
        <v>0</v>
      </c>
      <c r="BL45" s="76">
        <f>PROCESAMIENTO!BL45</f>
        <v>1</v>
      </c>
      <c r="BM45" s="76">
        <f>PROCESAMIENTO!BM45</f>
        <v>0</v>
      </c>
      <c r="BN45" s="76">
        <f>PROCESAMIENTO!BN45</f>
        <v>1</v>
      </c>
      <c r="BO45" s="76">
        <f>PROCESAMIENTO!BO45</f>
        <v>0</v>
      </c>
      <c r="BP45" s="76">
        <f>PROCESAMIENTO!BP45</f>
        <v>1</v>
      </c>
      <c r="BQ45" s="76">
        <f>PROCESAMIENTO!BQ45</f>
        <v>0</v>
      </c>
      <c r="BR45" s="76">
        <f>PROCESAMIENTO!BR45</f>
        <v>0</v>
      </c>
      <c r="BS45" s="76">
        <f>PROCESAMIENTO!BS45</f>
        <v>0</v>
      </c>
      <c r="BT45" s="76">
        <f>PROCESAMIENTO!BT45</f>
        <v>0</v>
      </c>
      <c r="BU45" s="76">
        <f>PROCESAMIENTO!BU45</f>
        <v>0</v>
      </c>
      <c r="BV45" s="76">
        <f>PROCESAMIENTO!BV45</f>
        <v>0</v>
      </c>
      <c r="BW45" s="76">
        <f>PROCESAMIENTO!BW45</f>
        <v>1</v>
      </c>
      <c r="BX45" s="76">
        <f>PROCESAMIENTO!BX45</f>
        <v>0</v>
      </c>
      <c r="BY45" s="76">
        <f>PROCESAMIENTO!BY45</f>
        <v>0</v>
      </c>
      <c r="BZ45" s="76">
        <f>PROCESAMIENTO!BZ45</f>
        <v>0</v>
      </c>
      <c r="CA45" s="76">
        <f>PROCESAMIENTO!CA45</f>
        <v>0</v>
      </c>
      <c r="CB45" s="76">
        <f>PROCESAMIENTO!CB45</f>
        <v>0</v>
      </c>
      <c r="CC45" s="76">
        <f>PROCESAMIENTO!CC45</f>
        <v>0</v>
      </c>
      <c r="CD45" s="76">
        <f>PROCESAMIENTO!CD45</f>
        <v>1</v>
      </c>
      <c r="CE45" s="76">
        <f>PROCESAMIENTO!CE45</f>
        <v>1</v>
      </c>
      <c r="CF45" s="76">
        <f>PROCESAMIENTO!CF45</f>
        <v>1</v>
      </c>
      <c r="CG45" s="76">
        <f>PROCESAMIENTO!CG45</f>
        <v>1</v>
      </c>
      <c r="CH45" s="76">
        <f>PROCESAMIENTO!CH45</f>
        <v>1</v>
      </c>
      <c r="CI45" s="76">
        <f>PROCESAMIENTO!CI45</f>
        <v>0</v>
      </c>
      <c r="CJ45" s="76">
        <f>PROCESAMIENTO!CJ45</f>
        <v>0</v>
      </c>
      <c r="CK45" s="77">
        <f t="shared" si="0"/>
        <v>35</v>
      </c>
      <c r="CL45" s="103">
        <f t="shared" si="1"/>
        <v>0.4375</v>
      </c>
      <c r="CM45" s="82"/>
    </row>
    <row r="46" spans="1:91" ht="13.5" thickBot="1" x14ac:dyDescent="0.25">
      <c r="A46" s="80" t="s">
        <v>136</v>
      </c>
      <c r="B46" s="76">
        <f>PROCESAMIENTO!B46</f>
        <v>2</v>
      </c>
      <c r="C46" s="76">
        <f>PROCESAMIENTO!C46</f>
        <v>23</v>
      </c>
      <c r="D46" s="76">
        <f>PROCESAMIENTO!D46</f>
        <v>8</v>
      </c>
      <c r="E46" s="76">
        <f>PROCESAMIENTO!E46</f>
        <v>1</v>
      </c>
      <c r="F46" s="76">
        <f>PROCESAMIENTO!F46</f>
        <v>1</v>
      </c>
      <c r="G46" s="76">
        <f>PROCESAMIENTO!G46</f>
        <v>2</v>
      </c>
      <c r="H46" s="76">
        <f>PROCESAMIENTO!H46</f>
        <v>1</v>
      </c>
      <c r="I46" s="76">
        <f>PROCESAMIENTO!I46</f>
        <v>1</v>
      </c>
      <c r="J46" s="76">
        <f>PROCESAMIENTO!J46</f>
        <v>0</v>
      </c>
      <c r="K46" s="76">
        <f>PROCESAMIENTO!K46</f>
        <v>1</v>
      </c>
      <c r="L46" s="76">
        <f>PROCESAMIENTO!L46</f>
        <v>1</v>
      </c>
      <c r="M46" s="76">
        <f>PROCESAMIENTO!M46</f>
        <v>0</v>
      </c>
      <c r="N46" s="76">
        <f>PROCESAMIENTO!N46</f>
        <v>0</v>
      </c>
      <c r="O46" s="76">
        <f>PROCESAMIENTO!O46</f>
        <v>0</v>
      </c>
      <c r="P46" s="76">
        <f>PROCESAMIENTO!P46</f>
        <v>0</v>
      </c>
      <c r="Q46" s="76">
        <f>PROCESAMIENTO!Q46</f>
        <v>1</v>
      </c>
      <c r="R46" s="76">
        <f>PROCESAMIENTO!R46</f>
        <v>1</v>
      </c>
      <c r="S46" s="76">
        <f>PROCESAMIENTO!S46</f>
        <v>1</v>
      </c>
      <c r="T46" s="76">
        <f>PROCESAMIENTO!T46</f>
        <v>0</v>
      </c>
      <c r="U46" s="76">
        <f>PROCESAMIENTO!U46</f>
        <v>1</v>
      </c>
      <c r="V46" s="76">
        <f>PROCESAMIENTO!V46</f>
        <v>1</v>
      </c>
      <c r="W46" s="76">
        <f>PROCESAMIENTO!W46</f>
        <v>0</v>
      </c>
      <c r="X46" s="76">
        <f>PROCESAMIENTO!X46</f>
        <v>0</v>
      </c>
      <c r="Y46" s="76">
        <f>PROCESAMIENTO!Y46</f>
        <v>1</v>
      </c>
      <c r="Z46" s="76">
        <f>PROCESAMIENTO!Z46</f>
        <v>1</v>
      </c>
      <c r="AA46" s="76">
        <f>PROCESAMIENTO!AA46</f>
        <v>0</v>
      </c>
      <c r="AB46" s="76">
        <f>PROCESAMIENTO!AB46</f>
        <v>0</v>
      </c>
      <c r="AC46" s="76">
        <f>PROCESAMIENTO!AC46</f>
        <v>1</v>
      </c>
      <c r="AD46" s="76">
        <f>PROCESAMIENTO!AD46</f>
        <v>1</v>
      </c>
      <c r="AE46" s="76">
        <f>PROCESAMIENTO!AE46</f>
        <v>0</v>
      </c>
      <c r="AF46" s="76">
        <f>PROCESAMIENTO!AF46</f>
        <v>1</v>
      </c>
      <c r="AG46" s="76">
        <f>PROCESAMIENTO!AG46</f>
        <v>1</v>
      </c>
      <c r="AH46" s="76">
        <f>PROCESAMIENTO!AH46</f>
        <v>1</v>
      </c>
      <c r="AI46" s="76">
        <f>PROCESAMIENTO!AI46</f>
        <v>1</v>
      </c>
      <c r="AJ46" s="76">
        <f>PROCESAMIENTO!AJ46</f>
        <v>1</v>
      </c>
      <c r="AK46" s="76">
        <f>PROCESAMIENTO!AK46</f>
        <v>1</v>
      </c>
      <c r="AL46" s="76">
        <f>PROCESAMIENTO!AL46</f>
        <v>1</v>
      </c>
      <c r="AM46" s="76">
        <f>PROCESAMIENTO!AM46</f>
        <v>1</v>
      </c>
      <c r="AN46" s="76">
        <f>PROCESAMIENTO!AN46</f>
        <v>1</v>
      </c>
      <c r="AO46" s="76">
        <f>PROCESAMIENTO!AO46</f>
        <v>0</v>
      </c>
      <c r="AP46" s="76">
        <f>PROCESAMIENTO!AP46</f>
        <v>0</v>
      </c>
      <c r="AQ46" s="76">
        <f>PROCESAMIENTO!AQ46</f>
        <v>1</v>
      </c>
      <c r="AR46" s="76">
        <f>PROCESAMIENTO!AR46</f>
        <v>1</v>
      </c>
      <c r="AS46" s="76">
        <f>PROCESAMIENTO!AS46</f>
        <v>0</v>
      </c>
      <c r="AT46" s="76">
        <f>PROCESAMIENTO!AT46</f>
        <v>0</v>
      </c>
      <c r="AU46" s="76">
        <f>PROCESAMIENTO!AU46</f>
        <v>1</v>
      </c>
      <c r="AV46" s="76">
        <f>PROCESAMIENTO!AV46</f>
        <v>1</v>
      </c>
      <c r="AW46" s="76">
        <f>PROCESAMIENTO!AW46</f>
        <v>1</v>
      </c>
      <c r="AX46" s="76">
        <f>PROCESAMIENTO!AX46</f>
        <v>0</v>
      </c>
      <c r="AY46" s="76">
        <f>PROCESAMIENTO!AY46</f>
        <v>1</v>
      </c>
      <c r="AZ46" s="76">
        <f>PROCESAMIENTO!AZ46</f>
        <v>1</v>
      </c>
      <c r="BA46" s="76">
        <f>PROCESAMIENTO!BA46</f>
        <v>1</v>
      </c>
      <c r="BB46" s="76">
        <f>PROCESAMIENTO!BB46</f>
        <v>0</v>
      </c>
      <c r="BC46" s="76">
        <f>PROCESAMIENTO!BC46</f>
        <v>1</v>
      </c>
      <c r="BD46" s="76">
        <f>PROCESAMIENTO!BD46</f>
        <v>1</v>
      </c>
      <c r="BE46" s="76">
        <f>PROCESAMIENTO!BE46</f>
        <v>1</v>
      </c>
      <c r="BF46" s="76">
        <f>PROCESAMIENTO!BF46</f>
        <v>0</v>
      </c>
      <c r="BG46" s="76">
        <f>PROCESAMIENTO!BG46</f>
        <v>1</v>
      </c>
      <c r="BH46" s="76">
        <f>PROCESAMIENTO!BH46</f>
        <v>0</v>
      </c>
      <c r="BI46" s="76">
        <f>PROCESAMIENTO!BI46</f>
        <v>1</v>
      </c>
      <c r="BJ46" s="76">
        <f>PROCESAMIENTO!BJ46</f>
        <v>0</v>
      </c>
      <c r="BK46" s="76">
        <f>PROCESAMIENTO!BK46</f>
        <v>0</v>
      </c>
      <c r="BL46" s="76">
        <f>PROCESAMIENTO!BL46</f>
        <v>0</v>
      </c>
      <c r="BM46" s="76">
        <f>PROCESAMIENTO!BM46</f>
        <v>0</v>
      </c>
      <c r="BN46" s="76">
        <f>PROCESAMIENTO!BN46</f>
        <v>1</v>
      </c>
      <c r="BO46" s="76">
        <f>PROCESAMIENTO!BO46</f>
        <v>1</v>
      </c>
      <c r="BP46" s="76">
        <f>PROCESAMIENTO!BP46</f>
        <v>1</v>
      </c>
      <c r="BQ46" s="76">
        <f>PROCESAMIENTO!BQ46</f>
        <v>0</v>
      </c>
      <c r="BR46" s="76">
        <f>PROCESAMIENTO!BR46</f>
        <v>1</v>
      </c>
      <c r="BS46" s="76">
        <f>PROCESAMIENTO!BS46</f>
        <v>1</v>
      </c>
      <c r="BT46" s="76">
        <f>PROCESAMIENTO!BT46</f>
        <v>0</v>
      </c>
      <c r="BU46" s="76">
        <f>PROCESAMIENTO!BU46</f>
        <v>1</v>
      </c>
      <c r="BV46" s="76">
        <f>PROCESAMIENTO!BV46</f>
        <v>0</v>
      </c>
      <c r="BW46" s="76">
        <f>PROCESAMIENTO!BW46</f>
        <v>1</v>
      </c>
      <c r="BX46" s="76">
        <f>PROCESAMIENTO!BX46</f>
        <v>0</v>
      </c>
      <c r="BY46" s="76">
        <f>PROCESAMIENTO!BY46</f>
        <v>0</v>
      </c>
      <c r="BZ46" s="76">
        <f>PROCESAMIENTO!BZ46</f>
        <v>1</v>
      </c>
      <c r="CA46" s="76">
        <f>PROCESAMIENTO!CA46</f>
        <v>0</v>
      </c>
      <c r="CB46" s="76">
        <f>PROCESAMIENTO!CB46</f>
        <v>1</v>
      </c>
      <c r="CC46" s="76">
        <f>PROCESAMIENTO!CC46</f>
        <v>1</v>
      </c>
      <c r="CD46" s="76">
        <f>PROCESAMIENTO!CD46</f>
        <v>1</v>
      </c>
      <c r="CE46" s="76">
        <f>PROCESAMIENTO!CE46</f>
        <v>1</v>
      </c>
      <c r="CF46" s="76">
        <f>PROCESAMIENTO!CF46</f>
        <v>1</v>
      </c>
      <c r="CG46" s="76">
        <f>PROCESAMIENTO!CG46</f>
        <v>1</v>
      </c>
      <c r="CH46" s="76">
        <f>PROCESAMIENTO!CH46</f>
        <v>1</v>
      </c>
      <c r="CI46" s="76">
        <f>PROCESAMIENTO!CI46</f>
        <v>0</v>
      </c>
      <c r="CJ46" s="76">
        <f>PROCESAMIENTO!CJ46</f>
        <v>1</v>
      </c>
      <c r="CK46" s="77">
        <f t="shared" si="0"/>
        <v>50</v>
      </c>
      <c r="CL46" s="103">
        <f t="shared" si="1"/>
        <v>0.625</v>
      </c>
      <c r="CM46" s="82"/>
    </row>
    <row r="47" spans="1:91" ht="13.5" thickBot="1" x14ac:dyDescent="0.25">
      <c r="A47" s="80" t="s">
        <v>137</v>
      </c>
      <c r="B47" s="76">
        <f>PROCESAMIENTO!B47</f>
        <v>1</v>
      </c>
      <c r="C47" s="76">
        <f>PROCESAMIENTO!C47</f>
        <v>55</v>
      </c>
      <c r="D47" s="76">
        <f>PROCESAMIENTO!D47</f>
        <v>4</v>
      </c>
      <c r="E47" s="76">
        <f>PROCESAMIENTO!E47</f>
        <v>3</v>
      </c>
      <c r="F47" s="76">
        <f>PROCESAMIENTO!F47</f>
        <v>3</v>
      </c>
      <c r="G47" s="76">
        <f>PROCESAMIENTO!G47</f>
        <v>2</v>
      </c>
      <c r="H47" s="76">
        <f>PROCESAMIENTO!H47</f>
        <v>3</v>
      </c>
      <c r="I47" s="76">
        <f>PROCESAMIENTO!I47</f>
        <v>1</v>
      </c>
      <c r="J47" s="76">
        <f>PROCESAMIENTO!J47</f>
        <v>1</v>
      </c>
      <c r="K47" s="76">
        <f>PROCESAMIENTO!K47</f>
        <v>1</v>
      </c>
      <c r="L47" s="76">
        <f>PROCESAMIENTO!L47</f>
        <v>1</v>
      </c>
      <c r="M47" s="76">
        <f>PROCESAMIENTO!M47</f>
        <v>1</v>
      </c>
      <c r="N47" s="76">
        <f>PROCESAMIENTO!N47</f>
        <v>1</v>
      </c>
      <c r="O47" s="76">
        <f>PROCESAMIENTO!O47</f>
        <v>1</v>
      </c>
      <c r="P47" s="76">
        <f>PROCESAMIENTO!P47</f>
        <v>1</v>
      </c>
      <c r="Q47" s="76">
        <f>PROCESAMIENTO!Q47</f>
        <v>0</v>
      </c>
      <c r="R47" s="76">
        <f>PROCESAMIENTO!R47</f>
        <v>1</v>
      </c>
      <c r="S47" s="76">
        <f>PROCESAMIENTO!S47</f>
        <v>1</v>
      </c>
      <c r="T47" s="76">
        <f>PROCESAMIENTO!T47</f>
        <v>1</v>
      </c>
      <c r="U47" s="76">
        <f>PROCESAMIENTO!U47</f>
        <v>1</v>
      </c>
      <c r="V47" s="76">
        <f>PROCESAMIENTO!V47</f>
        <v>1</v>
      </c>
      <c r="W47" s="76">
        <f>PROCESAMIENTO!W47</f>
        <v>1</v>
      </c>
      <c r="X47" s="76">
        <f>PROCESAMIENTO!X47</f>
        <v>1</v>
      </c>
      <c r="Y47" s="76">
        <f>PROCESAMIENTO!Y47</f>
        <v>1</v>
      </c>
      <c r="Z47" s="76">
        <f>PROCESAMIENTO!Z47</f>
        <v>1</v>
      </c>
      <c r="AA47" s="76">
        <f>PROCESAMIENTO!AA47</f>
        <v>1</v>
      </c>
      <c r="AB47" s="76">
        <f>PROCESAMIENTO!AB47</f>
        <v>0</v>
      </c>
      <c r="AC47" s="76">
        <f>PROCESAMIENTO!AC47</f>
        <v>1</v>
      </c>
      <c r="AD47" s="76">
        <f>PROCESAMIENTO!AD47</f>
        <v>1</v>
      </c>
      <c r="AE47" s="76">
        <f>PROCESAMIENTO!AE47</f>
        <v>1</v>
      </c>
      <c r="AF47" s="76">
        <f>PROCESAMIENTO!AF47</f>
        <v>1</v>
      </c>
      <c r="AG47" s="76">
        <f>PROCESAMIENTO!AG47</f>
        <v>0</v>
      </c>
      <c r="AH47" s="76">
        <f>PROCESAMIENTO!AH47</f>
        <v>1</v>
      </c>
      <c r="AI47" s="76">
        <f>PROCESAMIENTO!AI47</f>
        <v>1</v>
      </c>
      <c r="AJ47" s="76">
        <f>PROCESAMIENTO!AJ47</f>
        <v>1</v>
      </c>
      <c r="AK47" s="76">
        <f>PROCESAMIENTO!AK47</f>
        <v>1</v>
      </c>
      <c r="AL47" s="76">
        <f>PROCESAMIENTO!AL47</f>
        <v>0</v>
      </c>
      <c r="AM47" s="76">
        <f>PROCESAMIENTO!AM47</f>
        <v>1</v>
      </c>
      <c r="AN47" s="76">
        <f>PROCESAMIENTO!AN47</f>
        <v>1</v>
      </c>
      <c r="AO47" s="76">
        <f>PROCESAMIENTO!AO47</f>
        <v>1</v>
      </c>
      <c r="AP47" s="76">
        <f>PROCESAMIENTO!AP47</f>
        <v>0</v>
      </c>
      <c r="AQ47" s="76">
        <f>PROCESAMIENTO!AQ47</f>
        <v>1</v>
      </c>
      <c r="AR47" s="76">
        <f>PROCESAMIENTO!AR47</f>
        <v>1</v>
      </c>
      <c r="AS47" s="76">
        <f>PROCESAMIENTO!AS47</f>
        <v>1</v>
      </c>
      <c r="AT47" s="76">
        <f>PROCESAMIENTO!AT47</f>
        <v>1</v>
      </c>
      <c r="AU47" s="76">
        <f>PROCESAMIENTO!AU47</f>
        <v>1</v>
      </c>
      <c r="AV47" s="76">
        <f>PROCESAMIENTO!AV47</f>
        <v>1</v>
      </c>
      <c r="AW47" s="76">
        <f>PROCESAMIENTO!AW47</f>
        <v>1</v>
      </c>
      <c r="AX47" s="76">
        <f>PROCESAMIENTO!AX47</f>
        <v>0</v>
      </c>
      <c r="AY47" s="76">
        <f>PROCESAMIENTO!AY47</f>
        <v>1</v>
      </c>
      <c r="AZ47" s="76">
        <f>PROCESAMIENTO!AZ47</f>
        <v>0</v>
      </c>
      <c r="BA47" s="76">
        <f>PROCESAMIENTO!BA47</f>
        <v>1</v>
      </c>
      <c r="BB47" s="76">
        <f>PROCESAMIENTO!BB47</f>
        <v>1</v>
      </c>
      <c r="BC47" s="76">
        <f>PROCESAMIENTO!BC47</f>
        <v>0</v>
      </c>
      <c r="BD47" s="76">
        <f>PROCESAMIENTO!BD47</f>
        <v>1</v>
      </c>
      <c r="BE47" s="76">
        <f>PROCESAMIENTO!BE47</f>
        <v>1</v>
      </c>
      <c r="BF47" s="76">
        <f>PROCESAMIENTO!BF47</f>
        <v>1</v>
      </c>
      <c r="BG47" s="76">
        <f>PROCESAMIENTO!BG47</f>
        <v>1</v>
      </c>
      <c r="BH47" s="76">
        <f>PROCESAMIENTO!BH47</f>
        <v>1</v>
      </c>
      <c r="BI47" s="76">
        <f>PROCESAMIENTO!BI47</f>
        <v>0</v>
      </c>
      <c r="BJ47" s="76">
        <f>PROCESAMIENTO!BJ47</f>
        <v>1</v>
      </c>
      <c r="BK47" s="76">
        <f>PROCESAMIENTO!BK47</f>
        <v>1</v>
      </c>
      <c r="BL47" s="76">
        <f>PROCESAMIENTO!BL47</f>
        <v>0</v>
      </c>
      <c r="BM47" s="76">
        <f>PROCESAMIENTO!BM47</f>
        <v>0</v>
      </c>
      <c r="BN47" s="76">
        <f>PROCESAMIENTO!BN47</f>
        <v>1</v>
      </c>
      <c r="BO47" s="76">
        <f>PROCESAMIENTO!BO47</f>
        <v>1</v>
      </c>
      <c r="BP47" s="76">
        <f>PROCESAMIENTO!BP47</f>
        <v>1</v>
      </c>
      <c r="BQ47" s="76">
        <f>PROCESAMIENTO!BQ47</f>
        <v>1</v>
      </c>
      <c r="BR47" s="76">
        <f>PROCESAMIENTO!BR47</f>
        <v>1</v>
      </c>
      <c r="BS47" s="76">
        <f>PROCESAMIENTO!BS47</f>
        <v>0</v>
      </c>
      <c r="BT47" s="76">
        <f>PROCESAMIENTO!BT47</f>
        <v>0</v>
      </c>
      <c r="BU47" s="76">
        <f>PROCESAMIENTO!BU47</f>
        <v>1</v>
      </c>
      <c r="BV47" s="76">
        <f>PROCESAMIENTO!BV47</f>
        <v>1</v>
      </c>
      <c r="BW47" s="76">
        <f>PROCESAMIENTO!BW47</f>
        <v>1</v>
      </c>
      <c r="BX47" s="76">
        <f>PROCESAMIENTO!BX47</f>
        <v>0</v>
      </c>
      <c r="BY47" s="76">
        <f>PROCESAMIENTO!BY47</f>
        <v>1</v>
      </c>
      <c r="BZ47" s="76">
        <f>PROCESAMIENTO!BZ47</f>
        <v>1</v>
      </c>
      <c r="CA47" s="76">
        <f>PROCESAMIENTO!CA47</f>
        <v>0</v>
      </c>
      <c r="CB47" s="76">
        <f>PROCESAMIENTO!CB47</f>
        <v>1</v>
      </c>
      <c r="CC47" s="76">
        <f>PROCESAMIENTO!CC47</f>
        <v>1</v>
      </c>
      <c r="CD47" s="76">
        <f>PROCESAMIENTO!CD47</f>
        <v>1</v>
      </c>
      <c r="CE47" s="76">
        <f>PROCESAMIENTO!CE47</f>
        <v>1</v>
      </c>
      <c r="CF47" s="76">
        <f>PROCESAMIENTO!CF47</f>
        <v>0</v>
      </c>
      <c r="CG47" s="76">
        <f>PROCESAMIENTO!CG47</f>
        <v>1</v>
      </c>
      <c r="CH47" s="76">
        <f>PROCESAMIENTO!CH47</f>
        <v>1</v>
      </c>
      <c r="CI47" s="76">
        <f>PROCESAMIENTO!CI47</f>
        <v>1</v>
      </c>
      <c r="CJ47" s="76">
        <f>PROCESAMIENTO!CJ47</f>
        <v>1</v>
      </c>
      <c r="CK47" s="77">
        <f t="shared" si="0"/>
        <v>64</v>
      </c>
      <c r="CL47" s="103">
        <f t="shared" si="1"/>
        <v>0.8</v>
      </c>
      <c r="CM47" s="82"/>
    </row>
    <row r="48" spans="1:91" ht="13.5" thickBot="1" x14ac:dyDescent="0.25">
      <c r="A48" s="80" t="s">
        <v>138</v>
      </c>
      <c r="B48" s="76">
        <f>PROCESAMIENTO!B48</f>
        <v>2</v>
      </c>
      <c r="C48" s="76">
        <f>PROCESAMIENTO!C48</f>
        <v>32</v>
      </c>
      <c r="D48" s="76">
        <f>PROCESAMIENTO!D48</f>
        <v>6</v>
      </c>
      <c r="E48" s="76">
        <f>PROCESAMIENTO!E48</f>
        <v>5</v>
      </c>
      <c r="F48" s="76">
        <f>PROCESAMIENTO!F48</f>
        <v>1</v>
      </c>
      <c r="G48" s="76">
        <f>PROCESAMIENTO!G48</f>
        <v>2</v>
      </c>
      <c r="H48" s="76">
        <f>PROCESAMIENTO!H48</f>
        <v>1</v>
      </c>
      <c r="I48" s="76">
        <f>PROCESAMIENTO!I48</f>
        <v>1</v>
      </c>
      <c r="J48" s="76">
        <f>PROCESAMIENTO!J48</f>
        <v>1</v>
      </c>
      <c r="K48" s="76">
        <f>PROCESAMIENTO!K48</f>
        <v>1</v>
      </c>
      <c r="L48" s="76">
        <f>PROCESAMIENTO!L48</f>
        <v>1</v>
      </c>
      <c r="M48" s="76">
        <f>PROCESAMIENTO!M48</f>
        <v>1</v>
      </c>
      <c r="N48" s="76">
        <f>PROCESAMIENTO!N48</f>
        <v>1</v>
      </c>
      <c r="O48" s="76">
        <f>PROCESAMIENTO!O48</f>
        <v>1</v>
      </c>
      <c r="P48" s="76">
        <f>PROCESAMIENTO!P48</f>
        <v>1</v>
      </c>
      <c r="Q48" s="76">
        <f>PROCESAMIENTO!Q48</f>
        <v>0</v>
      </c>
      <c r="R48" s="76">
        <f>PROCESAMIENTO!R48</f>
        <v>1</v>
      </c>
      <c r="S48" s="76">
        <f>PROCESAMIENTO!S48</f>
        <v>1</v>
      </c>
      <c r="T48" s="76">
        <f>PROCESAMIENTO!T48</f>
        <v>1</v>
      </c>
      <c r="U48" s="76">
        <f>PROCESAMIENTO!U48</f>
        <v>1</v>
      </c>
      <c r="V48" s="76">
        <f>PROCESAMIENTO!V48</f>
        <v>0</v>
      </c>
      <c r="W48" s="76">
        <f>PROCESAMIENTO!W48</f>
        <v>1</v>
      </c>
      <c r="X48" s="76">
        <f>PROCESAMIENTO!X48</f>
        <v>1</v>
      </c>
      <c r="Y48" s="76">
        <f>PROCESAMIENTO!Y48</f>
        <v>1</v>
      </c>
      <c r="Z48" s="76">
        <f>PROCESAMIENTO!Z48</f>
        <v>0</v>
      </c>
      <c r="AA48" s="76">
        <f>PROCESAMIENTO!AA48</f>
        <v>0</v>
      </c>
      <c r="AB48" s="76">
        <f>PROCESAMIENTO!AB48</f>
        <v>0</v>
      </c>
      <c r="AC48" s="76">
        <f>PROCESAMIENTO!AC48</f>
        <v>1</v>
      </c>
      <c r="AD48" s="76">
        <f>PROCESAMIENTO!AD48</f>
        <v>1</v>
      </c>
      <c r="AE48" s="76">
        <f>PROCESAMIENTO!AE48</f>
        <v>0</v>
      </c>
      <c r="AF48" s="76">
        <f>PROCESAMIENTO!AF48</f>
        <v>1</v>
      </c>
      <c r="AG48" s="76">
        <f>PROCESAMIENTO!AG48</f>
        <v>0</v>
      </c>
      <c r="AH48" s="76">
        <f>PROCESAMIENTO!AH48</f>
        <v>0</v>
      </c>
      <c r="AI48" s="76">
        <f>PROCESAMIENTO!AI48</f>
        <v>0</v>
      </c>
      <c r="AJ48" s="76">
        <f>PROCESAMIENTO!AJ48</f>
        <v>0</v>
      </c>
      <c r="AK48" s="76">
        <f>PROCESAMIENTO!AK48</f>
        <v>1</v>
      </c>
      <c r="AL48" s="76">
        <f>PROCESAMIENTO!AL48</f>
        <v>1</v>
      </c>
      <c r="AM48" s="76">
        <f>PROCESAMIENTO!AM48</f>
        <v>1</v>
      </c>
      <c r="AN48" s="76">
        <f>PROCESAMIENTO!AN48</f>
        <v>1</v>
      </c>
      <c r="AO48" s="76">
        <f>PROCESAMIENTO!AO48</f>
        <v>1</v>
      </c>
      <c r="AP48" s="76">
        <f>PROCESAMIENTO!AP48</f>
        <v>0</v>
      </c>
      <c r="AQ48" s="76">
        <f>PROCESAMIENTO!AQ48</f>
        <v>1</v>
      </c>
      <c r="AR48" s="76">
        <f>PROCESAMIENTO!AR48</f>
        <v>1</v>
      </c>
      <c r="AS48" s="76">
        <f>PROCESAMIENTO!AS48</f>
        <v>0</v>
      </c>
      <c r="AT48" s="76">
        <f>PROCESAMIENTO!AT48</f>
        <v>1</v>
      </c>
      <c r="AU48" s="76">
        <f>PROCESAMIENTO!AU48</f>
        <v>1</v>
      </c>
      <c r="AV48" s="76">
        <f>PROCESAMIENTO!AV48</f>
        <v>1</v>
      </c>
      <c r="AW48" s="76">
        <f>PROCESAMIENTO!AW48</f>
        <v>1</v>
      </c>
      <c r="AX48" s="76">
        <f>PROCESAMIENTO!AX48</f>
        <v>0</v>
      </c>
      <c r="AY48" s="76">
        <f>PROCESAMIENTO!AY48</f>
        <v>1</v>
      </c>
      <c r="AZ48" s="76">
        <f>PROCESAMIENTO!AZ48</f>
        <v>0</v>
      </c>
      <c r="BA48" s="76">
        <f>PROCESAMIENTO!BA48</f>
        <v>1</v>
      </c>
      <c r="BB48" s="76">
        <f>PROCESAMIENTO!BB48</f>
        <v>1</v>
      </c>
      <c r="BC48" s="76">
        <f>PROCESAMIENTO!BC48</f>
        <v>0</v>
      </c>
      <c r="BD48" s="76">
        <f>PROCESAMIENTO!BD48</f>
        <v>1</v>
      </c>
      <c r="BE48" s="76">
        <f>PROCESAMIENTO!BE48</f>
        <v>1</v>
      </c>
      <c r="BF48" s="76">
        <f>PROCESAMIENTO!BF48</f>
        <v>1</v>
      </c>
      <c r="BG48" s="76">
        <f>PROCESAMIENTO!BG48</f>
        <v>1</v>
      </c>
      <c r="BH48" s="76">
        <f>PROCESAMIENTO!BH48</f>
        <v>1</v>
      </c>
      <c r="BI48" s="76">
        <f>PROCESAMIENTO!BI48</f>
        <v>1</v>
      </c>
      <c r="BJ48" s="76">
        <f>PROCESAMIENTO!BJ48</f>
        <v>1</v>
      </c>
      <c r="BK48" s="76">
        <f>PROCESAMIENTO!BK48</f>
        <v>1</v>
      </c>
      <c r="BL48" s="76">
        <f>PROCESAMIENTO!BL48</f>
        <v>0</v>
      </c>
      <c r="BM48" s="76">
        <f>PROCESAMIENTO!BM48</f>
        <v>0</v>
      </c>
      <c r="BN48" s="76">
        <f>PROCESAMIENTO!BN48</f>
        <v>1</v>
      </c>
      <c r="BO48" s="76">
        <f>PROCESAMIENTO!BO48</f>
        <v>1</v>
      </c>
      <c r="BP48" s="76">
        <f>PROCESAMIENTO!BP48</f>
        <v>1</v>
      </c>
      <c r="BQ48" s="76">
        <f>PROCESAMIENTO!BQ48</f>
        <v>1</v>
      </c>
      <c r="BR48" s="76">
        <f>PROCESAMIENTO!BR48</f>
        <v>1</v>
      </c>
      <c r="BS48" s="76">
        <f>PROCESAMIENTO!BS48</f>
        <v>1</v>
      </c>
      <c r="BT48" s="76">
        <f>PROCESAMIENTO!BT48</f>
        <v>1</v>
      </c>
      <c r="BU48" s="76">
        <f>PROCESAMIENTO!BU48</f>
        <v>1</v>
      </c>
      <c r="BV48" s="76">
        <f>PROCESAMIENTO!BV48</f>
        <v>1</v>
      </c>
      <c r="BW48" s="76">
        <f>PROCESAMIENTO!BW48</f>
        <v>1</v>
      </c>
      <c r="BX48" s="76">
        <f>PROCESAMIENTO!BX48</f>
        <v>1</v>
      </c>
      <c r="BY48" s="76">
        <f>PROCESAMIENTO!BY48</f>
        <v>1</v>
      </c>
      <c r="BZ48" s="76">
        <f>PROCESAMIENTO!BZ48</f>
        <v>1</v>
      </c>
      <c r="CA48" s="76">
        <f>PROCESAMIENTO!CA48</f>
        <v>1</v>
      </c>
      <c r="CB48" s="76">
        <f>PROCESAMIENTO!CB48</f>
        <v>1</v>
      </c>
      <c r="CC48" s="76">
        <f>PROCESAMIENTO!CC48</f>
        <v>1</v>
      </c>
      <c r="CD48" s="76">
        <f>PROCESAMIENTO!CD48</f>
        <v>1</v>
      </c>
      <c r="CE48" s="76">
        <f>PROCESAMIENTO!CE48</f>
        <v>1</v>
      </c>
      <c r="CF48" s="76">
        <f>PROCESAMIENTO!CF48</f>
        <v>1</v>
      </c>
      <c r="CG48" s="76">
        <f>PROCESAMIENTO!CG48</f>
        <v>1</v>
      </c>
      <c r="CH48" s="76">
        <f>PROCESAMIENTO!CH48</f>
        <v>1</v>
      </c>
      <c r="CI48" s="76">
        <f>PROCESAMIENTO!CI48</f>
        <v>1</v>
      </c>
      <c r="CJ48" s="76">
        <f>PROCESAMIENTO!CJ48</f>
        <v>1</v>
      </c>
      <c r="CK48" s="77">
        <f t="shared" si="0"/>
        <v>63</v>
      </c>
      <c r="CL48" s="103">
        <f t="shared" si="1"/>
        <v>0.78749999999999998</v>
      </c>
      <c r="CM48" s="82"/>
    </row>
    <row r="49" spans="1:91" ht="13.5" thickBot="1" x14ac:dyDescent="0.25">
      <c r="A49" s="80" t="s">
        <v>139</v>
      </c>
      <c r="B49" s="76">
        <f>PROCESAMIENTO!B49</f>
        <v>2</v>
      </c>
      <c r="C49" s="76">
        <f>PROCESAMIENTO!C49</f>
        <v>37</v>
      </c>
      <c r="D49" s="76">
        <f>PROCESAMIENTO!D49</f>
        <v>6</v>
      </c>
      <c r="E49" s="76">
        <f>PROCESAMIENTO!E49</f>
        <v>1</v>
      </c>
      <c r="F49" s="76">
        <f>PROCESAMIENTO!F49</f>
        <v>1</v>
      </c>
      <c r="G49" s="76">
        <f>PROCESAMIENTO!G49</f>
        <v>2</v>
      </c>
      <c r="H49" s="76">
        <f>PROCESAMIENTO!H49</f>
        <v>1</v>
      </c>
      <c r="I49" s="76">
        <f>PROCESAMIENTO!I49</f>
        <v>1</v>
      </c>
      <c r="J49" s="76">
        <f>PROCESAMIENTO!J49</f>
        <v>0</v>
      </c>
      <c r="K49" s="76">
        <f>PROCESAMIENTO!K49</f>
        <v>1</v>
      </c>
      <c r="L49" s="76">
        <f>PROCESAMIENTO!L49</f>
        <v>1</v>
      </c>
      <c r="M49" s="76">
        <f>PROCESAMIENTO!M49</f>
        <v>0</v>
      </c>
      <c r="N49" s="76">
        <f>PROCESAMIENTO!N49</f>
        <v>0</v>
      </c>
      <c r="O49" s="76">
        <f>PROCESAMIENTO!O49</f>
        <v>0</v>
      </c>
      <c r="P49" s="76">
        <f>PROCESAMIENTO!P49</f>
        <v>0</v>
      </c>
      <c r="Q49" s="76">
        <f>PROCESAMIENTO!Q49</f>
        <v>1</v>
      </c>
      <c r="R49" s="76">
        <f>PROCESAMIENTO!R49</f>
        <v>1</v>
      </c>
      <c r="S49" s="76">
        <f>PROCESAMIENTO!S49</f>
        <v>1</v>
      </c>
      <c r="T49" s="76">
        <f>PROCESAMIENTO!T49</f>
        <v>1</v>
      </c>
      <c r="U49" s="76">
        <f>PROCESAMIENTO!U49</f>
        <v>1</v>
      </c>
      <c r="V49" s="76">
        <f>PROCESAMIENTO!V49</f>
        <v>0</v>
      </c>
      <c r="W49" s="76">
        <f>PROCESAMIENTO!W49</f>
        <v>1</v>
      </c>
      <c r="X49" s="76">
        <f>PROCESAMIENTO!X49</f>
        <v>0</v>
      </c>
      <c r="Y49" s="76">
        <f>PROCESAMIENTO!Y49</f>
        <v>1</v>
      </c>
      <c r="Z49" s="76">
        <f>PROCESAMIENTO!Z49</f>
        <v>1</v>
      </c>
      <c r="AA49" s="76">
        <f>PROCESAMIENTO!AA49</f>
        <v>1</v>
      </c>
      <c r="AB49" s="76">
        <f>PROCESAMIENTO!AB49</f>
        <v>1</v>
      </c>
      <c r="AC49" s="76">
        <f>PROCESAMIENTO!AC49</f>
        <v>1</v>
      </c>
      <c r="AD49" s="76">
        <f>PROCESAMIENTO!AD49</f>
        <v>0</v>
      </c>
      <c r="AE49" s="76">
        <f>PROCESAMIENTO!AE49</f>
        <v>0</v>
      </c>
      <c r="AF49" s="76">
        <f>PROCESAMIENTO!AF49</f>
        <v>1</v>
      </c>
      <c r="AG49" s="76">
        <f>PROCESAMIENTO!AG49</f>
        <v>1</v>
      </c>
      <c r="AH49" s="76">
        <f>PROCESAMIENTO!AH49</f>
        <v>1</v>
      </c>
      <c r="AI49" s="76">
        <f>PROCESAMIENTO!AI49</f>
        <v>1</v>
      </c>
      <c r="AJ49" s="76">
        <f>PROCESAMIENTO!AJ49</f>
        <v>0</v>
      </c>
      <c r="AK49" s="76">
        <f>PROCESAMIENTO!AK49</f>
        <v>1</v>
      </c>
      <c r="AL49" s="76">
        <f>PROCESAMIENTO!AL49</f>
        <v>1</v>
      </c>
      <c r="AM49" s="76">
        <f>PROCESAMIENTO!AM49</f>
        <v>1</v>
      </c>
      <c r="AN49" s="76">
        <f>PROCESAMIENTO!AN49</f>
        <v>1</v>
      </c>
      <c r="AO49" s="76">
        <f>PROCESAMIENTO!AO49</f>
        <v>0</v>
      </c>
      <c r="AP49" s="76">
        <f>PROCESAMIENTO!AP49</f>
        <v>0</v>
      </c>
      <c r="AQ49" s="76">
        <f>PROCESAMIENTO!AQ49</f>
        <v>1</v>
      </c>
      <c r="AR49" s="76">
        <f>PROCESAMIENTO!AR49</f>
        <v>1</v>
      </c>
      <c r="AS49" s="76">
        <f>PROCESAMIENTO!AS49</f>
        <v>1</v>
      </c>
      <c r="AT49" s="76">
        <f>PROCESAMIENTO!AT49</f>
        <v>1</v>
      </c>
      <c r="AU49" s="76">
        <f>PROCESAMIENTO!AU49</f>
        <v>1</v>
      </c>
      <c r="AV49" s="76">
        <f>PROCESAMIENTO!AV49</f>
        <v>1</v>
      </c>
      <c r="AW49" s="76">
        <f>PROCESAMIENTO!AW49</f>
        <v>1</v>
      </c>
      <c r="AX49" s="76">
        <f>PROCESAMIENTO!AX49</f>
        <v>0</v>
      </c>
      <c r="AY49" s="76">
        <f>PROCESAMIENTO!AY49</f>
        <v>1</v>
      </c>
      <c r="AZ49" s="76">
        <f>PROCESAMIENTO!AZ49</f>
        <v>1</v>
      </c>
      <c r="BA49" s="76">
        <f>PROCESAMIENTO!BA49</f>
        <v>0</v>
      </c>
      <c r="BB49" s="76">
        <f>PROCESAMIENTO!BB49</f>
        <v>1</v>
      </c>
      <c r="BC49" s="76">
        <f>PROCESAMIENTO!BC49</f>
        <v>0</v>
      </c>
      <c r="BD49" s="76">
        <f>PROCESAMIENTO!BD49</f>
        <v>1</v>
      </c>
      <c r="BE49" s="76">
        <f>PROCESAMIENTO!BE49</f>
        <v>0</v>
      </c>
      <c r="BF49" s="76">
        <f>PROCESAMIENTO!BF49</f>
        <v>1</v>
      </c>
      <c r="BG49" s="76">
        <f>PROCESAMIENTO!BG49</f>
        <v>1</v>
      </c>
      <c r="BH49" s="76">
        <f>PROCESAMIENTO!BH49</f>
        <v>1</v>
      </c>
      <c r="BI49" s="76">
        <f>PROCESAMIENTO!BI49</f>
        <v>1</v>
      </c>
      <c r="BJ49" s="76">
        <f>PROCESAMIENTO!BJ49</f>
        <v>1</v>
      </c>
      <c r="BK49" s="76">
        <f>PROCESAMIENTO!BK49</f>
        <v>1</v>
      </c>
      <c r="BL49" s="76">
        <f>PROCESAMIENTO!BL49</f>
        <v>0</v>
      </c>
      <c r="BM49" s="76">
        <f>PROCESAMIENTO!BM49</f>
        <v>0</v>
      </c>
      <c r="BN49" s="76">
        <f>PROCESAMIENTO!BN49</f>
        <v>1</v>
      </c>
      <c r="BO49" s="76">
        <f>PROCESAMIENTO!BO49</f>
        <v>1</v>
      </c>
      <c r="BP49" s="76">
        <f>PROCESAMIENTO!BP49</f>
        <v>0</v>
      </c>
      <c r="BQ49" s="76">
        <f>PROCESAMIENTO!BQ49</f>
        <v>0</v>
      </c>
      <c r="BR49" s="76">
        <f>PROCESAMIENTO!BR49</f>
        <v>0</v>
      </c>
      <c r="BS49" s="76">
        <f>PROCESAMIENTO!BS49</f>
        <v>1</v>
      </c>
      <c r="BT49" s="76">
        <f>PROCESAMIENTO!BT49</f>
        <v>1</v>
      </c>
      <c r="BU49" s="76">
        <f>PROCESAMIENTO!BU49</f>
        <v>1</v>
      </c>
      <c r="BV49" s="76">
        <f>PROCESAMIENTO!BV49</f>
        <v>0</v>
      </c>
      <c r="BW49" s="76">
        <f>PROCESAMIENTO!BW49</f>
        <v>1</v>
      </c>
      <c r="BX49" s="76">
        <f>PROCESAMIENTO!BX49</f>
        <v>0</v>
      </c>
      <c r="BY49" s="76">
        <f>PROCESAMIENTO!BY49</f>
        <v>0</v>
      </c>
      <c r="BZ49" s="76">
        <f>PROCESAMIENTO!BZ49</f>
        <v>1</v>
      </c>
      <c r="CA49" s="76">
        <f>PROCESAMIENTO!CA49</f>
        <v>1</v>
      </c>
      <c r="CB49" s="76">
        <f>PROCESAMIENTO!CB49</f>
        <v>0</v>
      </c>
      <c r="CC49" s="76">
        <f>PROCESAMIENTO!CC49</f>
        <v>1</v>
      </c>
      <c r="CD49" s="76">
        <f>PROCESAMIENTO!CD49</f>
        <v>1</v>
      </c>
      <c r="CE49" s="76">
        <f>PROCESAMIENTO!CE49</f>
        <v>1</v>
      </c>
      <c r="CF49" s="76">
        <f>PROCESAMIENTO!CF49</f>
        <v>0</v>
      </c>
      <c r="CG49" s="76">
        <f>PROCESAMIENTO!CG49</f>
        <v>1</v>
      </c>
      <c r="CH49" s="76">
        <f>PROCESAMIENTO!CH49</f>
        <v>1</v>
      </c>
      <c r="CI49" s="76">
        <f>PROCESAMIENTO!CI49</f>
        <v>0</v>
      </c>
      <c r="CJ49" s="76">
        <f>PROCESAMIENTO!CJ49</f>
        <v>1</v>
      </c>
      <c r="CK49" s="77">
        <f t="shared" si="0"/>
        <v>53</v>
      </c>
      <c r="CL49" s="103">
        <f t="shared" si="1"/>
        <v>0.66249999999999998</v>
      </c>
      <c r="CM49" s="82"/>
    </row>
    <row r="50" spans="1:91" ht="13.5" thickBot="1" x14ac:dyDescent="0.25">
      <c r="A50" s="80" t="s">
        <v>140</v>
      </c>
      <c r="B50" s="76">
        <f>PROCESAMIENTO!B50</f>
        <v>2</v>
      </c>
      <c r="C50" s="76">
        <f>PROCESAMIENTO!C50</f>
        <v>53</v>
      </c>
      <c r="D50" s="76">
        <f>PROCESAMIENTO!D50</f>
        <v>6</v>
      </c>
      <c r="E50" s="76">
        <f>PROCESAMIENTO!E50</f>
        <v>2</v>
      </c>
      <c r="F50" s="76">
        <f>PROCESAMIENTO!F50</f>
        <v>1</v>
      </c>
      <c r="G50" s="76">
        <f>PROCESAMIENTO!G50</f>
        <v>2</v>
      </c>
      <c r="H50" s="76">
        <f>PROCESAMIENTO!H50</f>
        <v>1</v>
      </c>
      <c r="I50" s="76">
        <f>PROCESAMIENTO!I50</f>
        <v>1</v>
      </c>
      <c r="J50" s="76">
        <f>PROCESAMIENTO!J50</f>
        <v>1</v>
      </c>
      <c r="K50" s="76">
        <f>PROCESAMIENTO!K50</f>
        <v>1</v>
      </c>
      <c r="L50" s="76">
        <f>PROCESAMIENTO!L50</f>
        <v>1</v>
      </c>
      <c r="M50" s="76">
        <f>PROCESAMIENTO!M50</f>
        <v>0</v>
      </c>
      <c r="N50" s="76">
        <f>PROCESAMIENTO!N50</f>
        <v>1</v>
      </c>
      <c r="O50" s="76">
        <f>PROCESAMIENTO!O50</f>
        <v>0</v>
      </c>
      <c r="P50" s="76">
        <f>PROCESAMIENTO!P50</f>
        <v>0</v>
      </c>
      <c r="Q50" s="76">
        <f>PROCESAMIENTO!Q50</f>
        <v>1</v>
      </c>
      <c r="R50" s="76">
        <f>PROCESAMIENTO!R50</f>
        <v>1</v>
      </c>
      <c r="S50" s="76">
        <f>PROCESAMIENTO!S50</f>
        <v>1</v>
      </c>
      <c r="T50" s="76">
        <f>PROCESAMIENTO!T50</f>
        <v>1</v>
      </c>
      <c r="U50" s="76">
        <f>PROCESAMIENTO!U50</f>
        <v>1</v>
      </c>
      <c r="V50" s="76">
        <f>PROCESAMIENTO!V50</f>
        <v>1</v>
      </c>
      <c r="W50" s="76">
        <f>PROCESAMIENTO!W50</f>
        <v>1</v>
      </c>
      <c r="X50" s="76">
        <f>PROCESAMIENTO!X50</f>
        <v>0</v>
      </c>
      <c r="Y50" s="76">
        <f>PROCESAMIENTO!Y50</f>
        <v>1</v>
      </c>
      <c r="Z50" s="76">
        <f>PROCESAMIENTO!Z50</f>
        <v>1</v>
      </c>
      <c r="AA50" s="76">
        <f>PROCESAMIENTO!AA50</f>
        <v>1</v>
      </c>
      <c r="AB50" s="76">
        <f>PROCESAMIENTO!AB50</f>
        <v>1</v>
      </c>
      <c r="AC50" s="76">
        <f>PROCESAMIENTO!AC50</f>
        <v>1</v>
      </c>
      <c r="AD50" s="76">
        <f>PROCESAMIENTO!AD50</f>
        <v>1</v>
      </c>
      <c r="AE50" s="76">
        <f>PROCESAMIENTO!AE50</f>
        <v>0</v>
      </c>
      <c r="AF50" s="76">
        <f>PROCESAMIENTO!AF50</f>
        <v>1</v>
      </c>
      <c r="AG50" s="76">
        <f>PROCESAMIENTO!AG50</f>
        <v>1</v>
      </c>
      <c r="AH50" s="76">
        <f>PROCESAMIENTO!AH50</f>
        <v>1</v>
      </c>
      <c r="AI50" s="76">
        <f>PROCESAMIENTO!AI50</f>
        <v>1</v>
      </c>
      <c r="AJ50" s="76">
        <f>PROCESAMIENTO!AJ50</f>
        <v>1</v>
      </c>
      <c r="AK50" s="76">
        <f>PROCESAMIENTO!AK50</f>
        <v>1</v>
      </c>
      <c r="AL50" s="76">
        <f>PROCESAMIENTO!AL50</f>
        <v>1</v>
      </c>
      <c r="AM50" s="76">
        <f>PROCESAMIENTO!AM50</f>
        <v>0</v>
      </c>
      <c r="AN50" s="76">
        <f>PROCESAMIENTO!AN50</f>
        <v>1</v>
      </c>
      <c r="AO50" s="76">
        <f>PROCESAMIENTO!AO50</f>
        <v>1</v>
      </c>
      <c r="AP50" s="76">
        <f>PROCESAMIENTO!AP50</f>
        <v>1</v>
      </c>
      <c r="AQ50" s="76">
        <f>PROCESAMIENTO!AQ50</f>
        <v>1</v>
      </c>
      <c r="AR50" s="76">
        <f>PROCESAMIENTO!AR50</f>
        <v>1</v>
      </c>
      <c r="AS50" s="76">
        <f>PROCESAMIENTO!AS50</f>
        <v>1</v>
      </c>
      <c r="AT50" s="76">
        <f>PROCESAMIENTO!AT50</f>
        <v>1</v>
      </c>
      <c r="AU50" s="76">
        <f>PROCESAMIENTO!AU50</f>
        <v>1</v>
      </c>
      <c r="AV50" s="76">
        <f>PROCESAMIENTO!AV50</f>
        <v>1</v>
      </c>
      <c r="AW50" s="76">
        <f>PROCESAMIENTO!AW50</f>
        <v>1</v>
      </c>
      <c r="AX50" s="76">
        <f>PROCESAMIENTO!AX50</f>
        <v>0</v>
      </c>
      <c r="AY50" s="76">
        <f>PROCESAMIENTO!AY50</f>
        <v>1</v>
      </c>
      <c r="AZ50" s="76">
        <f>PROCESAMIENTO!AZ50</f>
        <v>0</v>
      </c>
      <c r="BA50" s="76">
        <f>PROCESAMIENTO!BA50</f>
        <v>1</v>
      </c>
      <c r="BB50" s="76">
        <f>PROCESAMIENTO!BB50</f>
        <v>1</v>
      </c>
      <c r="BC50" s="76">
        <f>PROCESAMIENTO!BC50</f>
        <v>0</v>
      </c>
      <c r="BD50" s="76">
        <f>PROCESAMIENTO!BD50</f>
        <v>1</v>
      </c>
      <c r="BE50" s="76">
        <f>PROCESAMIENTO!BE50</f>
        <v>1</v>
      </c>
      <c r="BF50" s="76">
        <f>PROCESAMIENTO!BF50</f>
        <v>1</v>
      </c>
      <c r="BG50" s="76">
        <f>PROCESAMIENTO!BG50</f>
        <v>1</v>
      </c>
      <c r="BH50" s="76">
        <f>PROCESAMIENTO!BH50</f>
        <v>0</v>
      </c>
      <c r="BI50" s="76">
        <f>PROCESAMIENTO!BI50</f>
        <v>1</v>
      </c>
      <c r="BJ50" s="76">
        <f>PROCESAMIENTO!BJ50</f>
        <v>0</v>
      </c>
      <c r="BK50" s="76">
        <f>PROCESAMIENTO!BK50</f>
        <v>0</v>
      </c>
      <c r="BL50" s="76">
        <f>PROCESAMIENTO!BL50</f>
        <v>0</v>
      </c>
      <c r="BM50" s="76">
        <f>PROCESAMIENTO!BM50</f>
        <v>0</v>
      </c>
      <c r="BN50" s="76">
        <f>PROCESAMIENTO!BN50</f>
        <v>1</v>
      </c>
      <c r="BO50" s="76">
        <f>PROCESAMIENTO!BO50</f>
        <v>1</v>
      </c>
      <c r="BP50" s="76">
        <f>PROCESAMIENTO!BP50</f>
        <v>1</v>
      </c>
      <c r="BQ50" s="76">
        <f>PROCESAMIENTO!BQ50</f>
        <v>0</v>
      </c>
      <c r="BR50" s="76">
        <f>PROCESAMIENTO!BR50</f>
        <v>1</v>
      </c>
      <c r="BS50" s="76">
        <f>PROCESAMIENTO!BS50</f>
        <v>0</v>
      </c>
      <c r="BT50" s="76">
        <f>PROCESAMIENTO!BT50</f>
        <v>0</v>
      </c>
      <c r="BU50" s="76">
        <f>PROCESAMIENTO!BU50</f>
        <v>1</v>
      </c>
      <c r="BV50" s="76">
        <f>PROCESAMIENTO!BV50</f>
        <v>0</v>
      </c>
      <c r="BW50" s="76">
        <f>PROCESAMIENTO!BW50</f>
        <v>1</v>
      </c>
      <c r="BX50" s="76">
        <f>PROCESAMIENTO!BX50</f>
        <v>1</v>
      </c>
      <c r="BY50" s="76">
        <f>PROCESAMIENTO!BY50</f>
        <v>0</v>
      </c>
      <c r="BZ50" s="76">
        <f>PROCESAMIENTO!BZ50</f>
        <v>0</v>
      </c>
      <c r="CA50" s="76">
        <f>PROCESAMIENTO!CA50</f>
        <v>1</v>
      </c>
      <c r="CB50" s="76">
        <f>PROCESAMIENTO!CB50</f>
        <v>0</v>
      </c>
      <c r="CC50" s="76">
        <f>PROCESAMIENTO!CC50</f>
        <v>1</v>
      </c>
      <c r="CD50" s="76">
        <f>PROCESAMIENTO!CD50</f>
        <v>1</v>
      </c>
      <c r="CE50" s="76">
        <f>PROCESAMIENTO!CE50</f>
        <v>1</v>
      </c>
      <c r="CF50" s="76">
        <f>PROCESAMIENTO!CF50</f>
        <v>1</v>
      </c>
      <c r="CG50" s="76">
        <f>PROCESAMIENTO!CG50</f>
        <v>1</v>
      </c>
      <c r="CH50" s="76">
        <f>PROCESAMIENTO!CH50</f>
        <v>1</v>
      </c>
      <c r="CI50" s="76">
        <f>PROCESAMIENTO!CI50</f>
        <v>1</v>
      </c>
      <c r="CJ50" s="76">
        <f>PROCESAMIENTO!CJ50</f>
        <v>1</v>
      </c>
      <c r="CK50" s="77">
        <f>SUM(I50:CJ50)</f>
        <v>59</v>
      </c>
      <c r="CL50" s="103">
        <f>CK50/80</f>
        <v>0.73750000000000004</v>
      </c>
      <c r="CM50" s="82"/>
    </row>
    <row r="51" spans="1:91" ht="13.5" thickBot="1" x14ac:dyDescent="0.25">
      <c r="A51" s="83" t="s">
        <v>1</v>
      </c>
      <c r="B51" s="76"/>
      <c r="C51" s="77">
        <f>SUM(C4:C50)</f>
        <v>1749</v>
      </c>
      <c r="D51" s="77"/>
      <c r="E51" s="77"/>
      <c r="F51" s="77"/>
      <c r="G51" s="77"/>
      <c r="H51" s="77"/>
      <c r="I51" s="84">
        <f t="shared" ref="I51:AN51" si="2">SUM(I4:I50)</f>
        <v>39</v>
      </c>
      <c r="J51" s="84">
        <f t="shared" si="2"/>
        <v>34</v>
      </c>
      <c r="K51" s="84">
        <f t="shared" si="2"/>
        <v>45</v>
      </c>
      <c r="L51" s="84">
        <f t="shared" si="2"/>
        <v>23</v>
      </c>
      <c r="M51" s="84">
        <f t="shared" si="2"/>
        <v>25</v>
      </c>
      <c r="N51" s="84">
        <f t="shared" si="2"/>
        <v>38</v>
      </c>
      <c r="O51" s="84">
        <f t="shared" si="2"/>
        <v>26</v>
      </c>
      <c r="P51" s="84">
        <f t="shared" si="2"/>
        <v>24</v>
      </c>
      <c r="Q51" s="84">
        <f t="shared" si="2"/>
        <v>27</v>
      </c>
      <c r="R51" s="84">
        <f t="shared" si="2"/>
        <v>40</v>
      </c>
      <c r="S51" s="84">
        <f t="shared" si="2"/>
        <v>40</v>
      </c>
      <c r="T51" s="84">
        <f t="shared" si="2"/>
        <v>29</v>
      </c>
      <c r="U51" s="84">
        <f t="shared" si="2"/>
        <v>35</v>
      </c>
      <c r="V51" s="84">
        <f t="shared" si="2"/>
        <v>30</v>
      </c>
      <c r="W51" s="84">
        <f t="shared" si="2"/>
        <v>33</v>
      </c>
      <c r="X51" s="84">
        <f t="shared" si="2"/>
        <v>27</v>
      </c>
      <c r="Y51" s="84">
        <f t="shared" si="2"/>
        <v>46</v>
      </c>
      <c r="Z51" s="84">
        <f t="shared" si="2"/>
        <v>38</v>
      </c>
      <c r="AA51" s="84">
        <f t="shared" si="2"/>
        <v>27</v>
      </c>
      <c r="AB51" s="84">
        <f t="shared" si="2"/>
        <v>26</v>
      </c>
      <c r="AC51" s="84">
        <f t="shared" si="2"/>
        <v>44</v>
      </c>
      <c r="AD51" s="84">
        <f t="shared" si="2"/>
        <v>31</v>
      </c>
      <c r="AE51" s="84">
        <f t="shared" si="2"/>
        <v>28</v>
      </c>
      <c r="AF51" s="84">
        <f t="shared" si="2"/>
        <v>44</v>
      </c>
      <c r="AG51" s="84">
        <f t="shared" si="2"/>
        <v>19</v>
      </c>
      <c r="AH51" s="84">
        <f t="shared" si="2"/>
        <v>35</v>
      </c>
      <c r="AI51" s="84">
        <f t="shared" si="2"/>
        <v>32</v>
      </c>
      <c r="AJ51" s="84">
        <f t="shared" si="2"/>
        <v>30</v>
      </c>
      <c r="AK51" s="84">
        <f t="shared" si="2"/>
        <v>38</v>
      </c>
      <c r="AL51" s="84">
        <f t="shared" si="2"/>
        <v>33</v>
      </c>
      <c r="AM51" s="84">
        <f t="shared" si="2"/>
        <v>35</v>
      </c>
      <c r="AN51" s="84">
        <f t="shared" si="2"/>
        <v>33</v>
      </c>
      <c r="AO51" s="84">
        <f t="shared" ref="AO51:BT51" si="3">SUM(AO4:AO50)</f>
        <v>32</v>
      </c>
      <c r="AP51" s="84">
        <f t="shared" si="3"/>
        <v>20</v>
      </c>
      <c r="AQ51" s="84">
        <f t="shared" si="3"/>
        <v>37</v>
      </c>
      <c r="AR51" s="84">
        <f t="shared" si="3"/>
        <v>40</v>
      </c>
      <c r="AS51" s="84">
        <f t="shared" si="3"/>
        <v>29</v>
      </c>
      <c r="AT51" s="84">
        <f t="shared" si="3"/>
        <v>31</v>
      </c>
      <c r="AU51" s="84">
        <f t="shared" si="3"/>
        <v>32</v>
      </c>
      <c r="AV51" s="84">
        <f t="shared" si="3"/>
        <v>43</v>
      </c>
      <c r="AW51" s="84">
        <f t="shared" si="3"/>
        <v>37</v>
      </c>
      <c r="AX51" s="84">
        <f t="shared" si="3"/>
        <v>15</v>
      </c>
      <c r="AY51" s="84">
        <f t="shared" si="3"/>
        <v>37</v>
      </c>
      <c r="AZ51" s="84">
        <f t="shared" si="3"/>
        <v>21</v>
      </c>
      <c r="BA51" s="84">
        <f t="shared" si="3"/>
        <v>29</v>
      </c>
      <c r="BB51" s="84">
        <f t="shared" si="3"/>
        <v>26</v>
      </c>
      <c r="BC51" s="84">
        <f t="shared" si="3"/>
        <v>12</v>
      </c>
      <c r="BD51" s="84">
        <f t="shared" si="3"/>
        <v>32</v>
      </c>
      <c r="BE51" s="84">
        <f t="shared" si="3"/>
        <v>36</v>
      </c>
      <c r="BF51" s="84">
        <f t="shared" si="3"/>
        <v>37</v>
      </c>
      <c r="BG51" s="84">
        <f t="shared" si="3"/>
        <v>37</v>
      </c>
      <c r="BH51" s="84">
        <f t="shared" si="3"/>
        <v>28</v>
      </c>
      <c r="BI51" s="84">
        <f t="shared" si="3"/>
        <v>30</v>
      </c>
      <c r="BJ51" s="84">
        <f t="shared" si="3"/>
        <v>33</v>
      </c>
      <c r="BK51" s="84">
        <f t="shared" si="3"/>
        <v>30</v>
      </c>
      <c r="BL51" s="84">
        <f t="shared" si="3"/>
        <v>2</v>
      </c>
      <c r="BM51" s="84">
        <f t="shared" si="3"/>
        <v>1</v>
      </c>
      <c r="BN51" s="84">
        <f t="shared" si="3"/>
        <v>35</v>
      </c>
      <c r="BO51" s="84">
        <f t="shared" si="3"/>
        <v>39</v>
      </c>
      <c r="BP51" s="84">
        <f t="shared" si="3"/>
        <v>44</v>
      </c>
      <c r="BQ51" s="84">
        <f t="shared" si="3"/>
        <v>24</v>
      </c>
      <c r="BR51" s="84">
        <f t="shared" si="3"/>
        <v>38</v>
      </c>
      <c r="BS51" s="84">
        <f t="shared" si="3"/>
        <v>29</v>
      </c>
      <c r="BT51" s="84">
        <f t="shared" si="3"/>
        <v>22</v>
      </c>
      <c r="BU51" s="84">
        <f t="shared" ref="BU51:CJ51" si="4">SUM(BU4:BU50)</f>
        <v>40</v>
      </c>
      <c r="BV51" s="84">
        <f t="shared" si="4"/>
        <v>26</v>
      </c>
      <c r="BW51" s="84">
        <f t="shared" si="4"/>
        <v>33</v>
      </c>
      <c r="BX51" s="84">
        <f t="shared" si="4"/>
        <v>14</v>
      </c>
      <c r="BY51" s="84">
        <f t="shared" si="4"/>
        <v>22</v>
      </c>
      <c r="BZ51" s="84">
        <f t="shared" si="4"/>
        <v>36</v>
      </c>
      <c r="CA51" s="84">
        <f t="shared" si="4"/>
        <v>22</v>
      </c>
      <c r="CB51" s="84">
        <f t="shared" si="4"/>
        <v>34</v>
      </c>
      <c r="CC51" s="84">
        <f t="shared" si="4"/>
        <v>33</v>
      </c>
      <c r="CD51" s="84">
        <f t="shared" si="4"/>
        <v>42</v>
      </c>
      <c r="CE51" s="84">
        <f t="shared" si="4"/>
        <v>43</v>
      </c>
      <c r="CF51" s="84">
        <f t="shared" si="4"/>
        <v>36</v>
      </c>
      <c r="CG51" s="84">
        <f t="shared" si="4"/>
        <v>35</v>
      </c>
      <c r="CH51" s="84">
        <f t="shared" si="4"/>
        <v>43</v>
      </c>
      <c r="CI51" s="84">
        <f t="shared" si="4"/>
        <v>26</v>
      </c>
      <c r="CJ51" s="84">
        <f t="shared" si="4"/>
        <v>40</v>
      </c>
      <c r="CK51" s="77"/>
      <c r="CL51" s="103">
        <f>SUM(CL4:CL50)/47</f>
        <v>0.66941489361702144</v>
      </c>
      <c r="CM51" s="82"/>
    </row>
    <row r="52" spans="1:91" ht="13.5" thickBot="1" x14ac:dyDescent="0.25">
      <c r="A52" s="83" t="s">
        <v>2</v>
      </c>
      <c r="B52" s="85"/>
      <c r="C52" s="94">
        <f>C51/47</f>
        <v>37.212765957446805</v>
      </c>
      <c r="D52" s="86"/>
      <c r="E52" s="86"/>
      <c r="F52" s="86"/>
      <c r="G52" s="86"/>
      <c r="H52" s="86"/>
      <c r="I52" s="87">
        <f>I51/47</f>
        <v>0.82978723404255317</v>
      </c>
      <c r="J52" s="87">
        <f t="shared" ref="J52:BU52" si="5">J51/47</f>
        <v>0.72340425531914898</v>
      </c>
      <c r="K52" s="87">
        <f t="shared" si="5"/>
        <v>0.95744680851063835</v>
      </c>
      <c r="L52" s="87">
        <f t="shared" si="5"/>
        <v>0.48936170212765956</v>
      </c>
      <c r="M52" s="87">
        <f t="shared" si="5"/>
        <v>0.53191489361702127</v>
      </c>
      <c r="N52" s="87">
        <f t="shared" si="5"/>
        <v>0.80851063829787229</v>
      </c>
      <c r="O52" s="87">
        <f t="shared" si="5"/>
        <v>0.55319148936170215</v>
      </c>
      <c r="P52" s="87">
        <f t="shared" si="5"/>
        <v>0.51063829787234039</v>
      </c>
      <c r="Q52" s="87">
        <f t="shared" si="5"/>
        <v>0.57446808510638303</v>
      </c>
      <c r="R52" s="87">
        <f t="shared" si="5"/>
        <v>0.85106382978723405</v>
      </c>
      <c r="S52" s="87">
        <f t="shared" si="5"/>
        <v>0.85106382978723405</v>
      </c>
      <c r="T52" s="87">
        <f t="shared" si="5"/>
        <v>0.61702127659574468</v>
      </c>
      <c r="U52" s="87">
        <f t="shared" si="5"/>
        <v>0.74468085106382975</v>
      </c>
      <c r="V52" s="87">
        <f t="shared" si="5"/>
        <v>0.63829787234042556</v>
      </c>
      <c r="W52" s="87">
        <f t="shared" si="5"/>
        <v>0.7021276595744681</v>
      </c>
      <c r="X52" s="87">
        <f t="shared" si="5"/>
        <v>0.57446808510638303</v>
      </c>
      <c r="Y52" s="87">
        <f t="shared" si="5"/>
        <v>0.97872340425531912</v>
      </c>
      <c r="Z52" s="87">
        <f t="shared" si="5"/>
        <v>0.80851063829787229</v>
      </c>
      <c r="AA52" s="87">
        <f t="shared" si="5"/>
        <v>0.57446808510638303</v>
      </c>
      <c r="AB52" s="87">
        <f t="shared" si="5"/>
        <v>0.55319148936170215</v>
      </c>
      <c r="AC52" s="87">
        <f t="shared" si="5"/>
        <v>0.93617021276595747</v>
      </c>
      <c r="AD52" s="87">
        <f t="shared" si="5"/>
        <v>0.65957446808510634</v>
      </c>
      <c r="AE52" s="87">
        <f t="shared" si="5"/>
        <v>0.5957446808510638</v>
      </c>
      <c r="AF52" s="87">
        <f t="shared" si="5"/>
        <v>0.93617021276595747</v>
      </c>
      <c r="AG52" s="87">
        <f t="shared" si="5"/>
        <v>0.40425531914893614</v>
      </c>
      <c r="AH52" s="87">
        <f t="shared" si="5"/>
        <v>0.74468085106382975</v>
      </c>
      <c r="AI52" s="87">
        <f t="shared" si="5"/>
        <v>0.68085106382978722</v>
      </c>
      <c r="AJ52" s="87">
        <f t="shared" si="5"/>
        <v>0.63829787234042556</v>
      </c>
      <c r="AK52" s="87">
        <f t="shared" si="5"/>
        <v>0.80851063829787229</v>
      </c>
      <c r="AL52" s="87">
        <f t="shared" si="5"/>
        <v>0.7021276595744681</v>
      </c>
      <c r="AM52" s="87">
        <f t="shared" si="5"/>
        <v>0.74468085106382975</v>
      </c>
      <c r="AN52" s="87">
        <f t="shared" si="5"/>
        <v>0.7021276595744681</v>
      </c>
      <c r="AO52" s="87">
        <f t="shared" si="5"/>
        <v>0.68085106382978722</v>
      </c>
      <c r="AP52" s="87">
        <f t="shared" si="5"/>
        <v>0.42553191489361702</v>
      </c>
      <c r="AQ52" s="87">
        <f t="shared" si="5"/>
        <v>0.78723404255319152</v>
      </c>
      <c r="AR52" s="87">
        <f t="shared" si="5"/>
        <v>0.85106382978723405</v>
      </c>
      <c r="AS52" s="87">
        <f t="shared" si="5"/>
        <v>0.61702127659574468</v>
      </c>
      <c r="AT52" s="87">
        <f t="shared" si="5"/>
        <v>0.65957446808510634</v>
      </c>
      <c r="AU52" s="87">
        <f t="shared" si="5"/>
        <v>0.68085106382978722</v>
      </c>
      <c r="AV52" s="87">
        <f t="shared" si="5"/>
        <v>0.91489361702127658</v>
      </c>
      <c r="AW52" s="87">
        <f t="shared" si="5"/>
        <v>0.78723404255319152</v>
      </c>
      <c r="AX52" s="87">
        <f t="shared" si="5"/>
        <v>0.31914893617021278</v>
      </c>
      <c r="AY52" s="87">
        <f t="shared" si="5"/>
        <v>0.78723404255319152</v>
      </c>
      <c r="AZ52" s="87">
        <f t="shared" si="5"/>
        <v>0.44680851063829785</v>
      </c>
      <c r="BA52" s="87">
        <f t="shared" si="5"/>
        <v>0.61702127659574468</v>
      </c>
      <c r="BB52" s="87">
        <f t="shared" si="5"/>
        <v>0.55319148936170215</v>
      </c>
      <c r="BC52" s="87">
        <f t="shared" si="5"/>
        <v>0.25531914893617019</v>
      </c>
      <c r="BD52" s="87">
        <f t="shared" si="5"/>
        <v>0.68085106382978722</v>
      </c>
      <c r="BE52" s="87">
        <f t="shared" si="5"/>
        <v>0.76595744680851063</v>
      </c>
      <c r="BF52" s="87">
        <f t="shared" si="5"/>
        <v>0.78723404255319152</v>
      </c>
      <c r="BG52" s="87">
        <f t="shared" si="5"/>
        <v>0.78723404255319152</v>
      </c>
      <c r="BH52" s="87">
        <f t="shared" si="5"/>
        <v>0.5957446808510638</v>
      </c>
      <c r="BI52" s="87">
        <f t="shared" si="5"/>
        <v>0.63829787234042556</v>
      </c>
      <c r="BJ52" s="87">
        <f t="shared" si="5"/>
        <v>0.7021276595744681</v>
      </c>
      <c r="BK52" s="87">
        <f t="shared" si="5"/>
        <v>0.63829787234042556</v>
      </c>
      <c r="BL52" s="87">
        <f t="shared" si="5"/>
        <v>4.2553191489361701E-2</v>
      </c>
      <c r="BM52" s="87">
        <f t="shared" si="5"/>
        <v>2.1276595744680851E-2</v>
      </c>
      <c r="BN52" s="87">
        <f t="shared" si="5"/>
        <v>0.74468085106382975</v>
      </c>
      <c r="BO52" s="87">
        <f t="shared" si="5"/>
        <v>0.82978723404255317</v>
      </c>
      <c r="BP52" s="87">
        <f t="shared" si="5"/>
        <v>0.93617021276595747</v>
      </c>
      <c r="BQ52" s="87">
        <f t="shared" si="5"/>
        <v>0.51063829787234039</v>
      </c>
      <c r="BR52" s="87">
        <f t="shared" si="5"/>
        <v>0.80851063829787229</v>
      </c>
      <c r="BS52" s="87">
        <f t="shared" si="5"/>
        <v>0.61702127659574468</v>
      </c>
      <c r="BT52" s="87">
        <f t="shared" si="5"/>
        <v>0.46808510638297873</v>
      </c>
      <c r="BU52" s="87">
        <f t="shared" si="5"/>
        <v>0.85106382978723405</v>
      </c>
      <c r="BV52" s="87">
        <f t="shared" ref="BV52:CI52" si="6">BV51/47</f>
        <v>0.55319148936170215</v>
      </c>
      <c r="BW52" s="87">
        <f t="shared" si="6"/>
        <v>0.7021276595744681</v>
      </c>
      <c r="BX52" s="87">
        <f t="shared" si="6"/>
        <v>0.2978723404255319</v>
      </c>
      <c r="BY52" s="87">
        <f t="shared" si="6"/>
        <v>0.46808510638297873</v>
      </c>
      <c r="BZ52" s="87">
        <f t="shared" si="6"/>
        <v>0.76595744680851063</v>
      </c>
      <c r="CA52" s="87">
        <f t="shared" si="6"/>
        <v>0.46808510638297873</v>
      </c>
      <c r="CB52" s="87">
        <f t="shared" si="6"/>
        <v>0.72340425531914898</v>
      </c>
      <c r="CC52" s="87">
        <f t="shared" si="6"/>
        <v>0.7021276595744681</v>
      </c>
      <c r="CD52" s="87">
        <f t="shared" si="6"/>
        <v>0.8936170212765957</v>
      </c>
      <c r="CE52" s="87">
        <f t="shared" si="6"/>
        <v>0.91489361702127658</v>
      </c>
      <c r="CF52" s="87">
        <f t="shared" si="6"/>
        <v>0.76595744680851063</v>
      </c>
      <c r="CG52" s="87">
        <f t="shared" si="6"/>
        <v>0.74468085106382975</v>
      </c>
      <c r="CH52" s="87">
        <f t="shared" si="6"/>
        <v>0.91489361702127658</v>
      </c>
      <c r="CI52" s="87">
        <f t="shared" si="6"/>
        <v>0.55319148936170215</v>
      </c>
      <c r="CJ52" s="87">
        <f>CJ51/47</f>
        <v>0.85106382978723405</v>
      </c>
      <c r="CK52" s="86"/>
      <c r="CL52" s="88"/>
      <c r="CM52" s="82"/>
    </row>
    <row r="53" spans="1:91" x14ac:dyDescent="0.2">
      <c r="B53" s="78"/>
      <c r="C53" s="79"/>
      <c r="D53" s="79"/>
      <c r="E53" s="79"/>
      <c r="F53" s="79"/>
      <c r="G53" s="79"/>
      <c r="H53" s="79"/>
      <c r="I53" s="90"/>
      <c r="J53" s="90"/>
      <c r="K53" s="90"/>
      <c r="L53" s="90"/>
      <c r="M53" s="90"/>
      <c r="N53" s="90"/>
      <c r="O53" s="90"/>
      <c r="P53" s="90"/>
      <c r="Q53" s="90"/>
      <c r="R53" s="90"/>
      <c r="S53" s="90"/>
      <c r="T53" s="90"/>
      <c r="U53" s="90"/>
      <c r="V53" s="90"/>
      <c r="W53" s="90"/>
      <c r="X53" s="90"/>
      <c r="Y53" s="90"/>
      <c r="Z53" s="90"/>
      <c r="AA53" s="90"/>
      <c r="AB53" s="90"/>
      <c r="AC53" s="90"/>
      <c r="AD53" s="90"/>
      <c r="AE53" s="90"/>
      <c r="AF53" s="90"/>
      <c r="AG53" s="90"/>
      <c r="AH53" s="90"/>
      <c r="AI53" s="90"/>
      <c r="AJ53" s="90"/>
      <c r="AK53" s="90"/>
      <c r="AL53" s="90"/>
      <c r="AM53" s="90"/>
      <c r="AN53" s="90"/>
      <c r="AO53" s="90"/>
      <c r="AP53" s="90"/>
      <c r="AQ53" s="90"/>
      <c r="AR53" s="90"/>
      <c r="AS53" s="90"/>
      <c r="AT53" s="90"/>
      <c r="AU53" s="90"/>
      <c r="AV53" s="90"/>
      <c r="AW53" s="90"/>
      <c r="AX53" s="90"/>
      <c r="AY53" s="90"/>
      <c r="AZ53" s="90"/>
      <c r="BA53" s="90"/>
      <c r="BB53" s="90"/>
      <c r="BC53" s="90"/>
      <c r="BD53" s="90"/>
      <c r="BE53" s="90"/>
      <c r="BF53" s="90"/>
      <c r="BG53" s="90"/>
      <c r="BH53" s="90"/>
      <c r="BI53" s="90"/>
      <c r="BJ53" s="90"/>
      <c r="BK53" s="90"/>
      <c r="BL53" s="90"/>
      <c r="BM53" s="90"/>
      <c r="BN53" s="90"/>
      <c r="BO53" s="90"/>
      <c r="BP53" s="90"/>
      <c r="BQ53" s="90"/>
      <c r="BR53" s="90"/>
      <c r="BS53" s="90"/>
      <c r="BT53" s="90"/>
      <c r="BU53" s="90"/>
      <c r="BV53" s="90"/>
      <c r="BW53" s="90"/>
      <c r="BX53" s="90"/>
      <c r="BY53" s="90"/>
      <c r="BZ53" s="90"/>
      <c r="CA53" s="90"/>
      <c r="CB53" s="90"/>
      <c r="CC53" s="90"/>
      <c r="CD53" s="90"/>
      <c r="CE53" s="90"/>
      <c r="CF53" s="90"/>
      <c r="CG53" s="90"/>
      <c r="CH53" s="90"/>
      <c r="CI53" s="90"/>
      <c r="CJ53" s="90"/>
      <c r="CK53" s="79"/>
      <c r="CL53" s="79"/>
    </row>
  </sheetData>
  <autoFilter ref="A3:CL3" xr:uid="{00000000-0009-0000-0000-000003000000}"/>
  <mergeCells count="5">
    <mergeCell ref="CK2:CL2"/>
    <mergeCell ref="A2:D2"/>
    <mergeCell ref="E2:H2"/>
    <mergeCell ref="A1:CL1"/>
    <mergeCell ref="I2:CJ2"/>
  </mergeCells>
  <phoneticPr fontId="1" type="noConversion"/>
  <pageMargins left="0.7" right="0.7" top="0.75" bottom="0.75" header="0.3" footer="0.3"/>
  <pageSetup paperSize="9" orientation="portrait" horizontalDpi="360" verticalDpi="36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J53"/>
  <sheetViews>
    <sheetView zoomScale="70" zoomScaleNormal="70" zoomScaleSheetLayoutView="50" workbookViewId="0">
      <selection activeCell="E5" sqref="E5"/>
    </sheetView>
  </sheetViews>
  <sheetFormatPr baseColWidth="10" defaultColWidth="10.85546875" defaultRowHeight="12.75" x14ac:dyDescent="0.2"/>
  <cols>
    <col min="1" max="1" width="8" style="5" customWidth="1"/>
    <col min="2" max="2" width="11.7109375" style="3" bestFit="1" customWidth="1"/>
    <col min="3" max="3" width="10.85546875" style="1"/>
    <col min="4" max="4" width="25.28515625" style="1" customWidth="1"/>
    <col min="5" max="5" width="13.85546875" style="1" customWidth="1"/>
    <col min="6" max="6" width="18.85546875" style="1" customWidth="1"/>
    <col min="7" max="7" width="18.28515625" style="1" customWidth="1"/>
    <col min="8" max="8" width="10.85546875" style="1"/>
    <col min="9" max="9" width="13.85546875" style="2" customWidth="1"/>
    <col min="10" max="11" width="13.85546875" style="2" bestFit="1" customWidth="1"/>
    <col min="12" max="15" width="13.140625" style="2" bestFit="1" customWidth="1"/>
    <col min="16" max="88" width="12.5703125" style="2" customWidth="1"/>
    <col min="89" max="16384" width="10.85546875" style="1"/>
  </cols>
  <sheetData>
    <row r="1" spans="1:90" s="6" customFormat="1" ht="13.5" thickBot="1" x14ac:dyDescent="0.25">
      <c r="A1" s="155" t="s">
        <v>158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6"/>
      <c r="P1" s="156"/>
      <c r="Q1" s="156"/>
      <c r="R1" s="156"/>
      <c r="S1" s="156"/>
      <c r="T1" s="156"/>
      <c r="U1" s="156"/>
      <c r="V1" s="156"/>
      <c r="W1" s="156"/>
      <c r="X1" s="156"/>
      <c r="Y1" s="156"/>
      <c r="Z1" s="156"/>
      <c r="AA1" s="156"/>
      <c r="AB1" s="156"/>
      <c r="AC1" s="156"/>
      <c r="AD1" s="156"/>
      <c r="AE1" s="156"/>
      <c r="AF1" s="156"/>
      <c r="AG1" s="156"/>
      <c r="AH1" s="156"/>
      <c r="AI1" s="156"/>
      <c r="AJ1" s="156"/>
      <c r="AK1" s="156"/>
      <c r="AL1" s="156"/>
      <c r="AM1" s="156"/>
      <c r="AN1" s="156"/>
      <c r="AO1" s="156"/>
      <c r="AP1" s="156"/>
      <c r="AQ1" s="156"/>
      <c r="AR1" s="156"/>
      <c r="AS1" s="156"/>
      <c r="AT1" s="156"/>
      <c r="AU1" s="156"/>
      <c r="AV1" s="156"/>
      <c r="AW1" s="156"/>
      <c r="AX1" s="156"/>
      <c r="AY1" s="156"/>
      <c r="AZ1" s="156"/>
      <c r="BA1" s="156"/>
      <c r="BB1" s="156"/>
      <c r="BC1" s="156"/>
      <c r="BD1" s="156"/>
      <c r="BE1" s="156"/>
      <c r="BF1" s="156"/>
      <c r="BG1" s="156"/>
      <c r="BH1" s="156"/>
      <c r="BI1" s="156"/>
      <c r="BJ1" s="156"/>
      <c r="BK1" s="156"/>
      <c r="BL1" s="156"/>
      <c r="BM1" s="156"/>
      <c r="BN1" s="156"/>
      <c r="BO1" s="156"/>
      <c r="BP1" s="156"/>
      <c r="BQ1" s="156"/>
      <c r="BR1" s="156"/>
      <c r="BS1" s="156"/>
      <c r="BT1" s="156"/>
      <c r="BU1" s="156"/>
      <c r="BV1" s="156"/>
      <c r="BW1" s="156"/>
      <c r="BX1" s="156"/>
      <c r="BY1" s="156"/>
      <c r="BZ1" s="156"/>
      <c r="CA1" s="156"/>
      <c r="CB1" s="156"/>
      <c r="CC1" s="156"/>
      <c r="CD1" s="156"/>
      <c r="CE1" s="156"/>
      <c r="CF1" s="156"/>
      <c r="CG1" s="156"/>
      <c r="CH1" s="156"/>
      <c r="CI1" s="156"/>
      <c r="CJ1" s="157"/>
    </row>
    <row r="2" spans="1:90" s="17" customFormat="1" ht="14.45" customHeight="1" thickBot="1" x14ac:dyDescent="0.25">
      <c r="A2" s="161"/>
      <c r="B2" s="162"/>
      <c r="C2" s="162"/>
      <c r="D2" s="162"/>
      <c r="E2" s="162" t="s">
        <v>11</v>
      </c>
      <c r="F2" s="162"/>
      <c r="G2" s="162"/>
      <c r="H2" s="162"/>
      <c r="I2" s="175" t="s">
        <v>13</v>
      </c>
      <c r="J2" s="159"/>
      <c r="K2" s="159"/>
      <c r="L2" s="159"/>
      <c r="M2" s="159"/>
      <c r="N2" s="159"/>
      <c r="O2" s="159"/>
      <c r="P2" s="159"/>
      <c r="Q2" s="159"/>
      <c r="R2" s="159"/>
      <c r="S2" s="159"/>
      <c r="T2" s="159"/>
      <c r="U2" s="159"/>
      <c r="V2" s="159"/>
      <c r="W2" s="159"/>
      <c r="X2" s="159"/>
      <c r="Y2" s="159"/>
      <c r="Z2" s="159"/>
      <c r="AA2" s="159"/>
      <c r="AB2" s="159"/>
      <c r="AC2" s="159"/>
      <c r="AD2" s="159"/>
      <c r="AE2" s="159"/>
      <c r="AF2" s="159"/>
      <c r="AG2" s="159"/>
      <c r="AH2" s="159"/>
      <c r="AI2" s="159"/>
      <c r="AJ2" s="159"/>
      <c r="AK2" s="159"/>
      <c r="AL2" s="159"/>
      <c r="AM2" s="159"/>
      <c r="AN2" s="159"/>
      <c r="AO2" s="159"/>
      <c r="AP2" s="159"/>
      <c r="AQ2" s="159"/>
      <c r="AR2" s="159"/>
      <c r="AS2" s="159"/>
      <c r="AT2" s="159"/>
      <c r="AU2" s="159"/>
      <c r="AV2" s="159"/>
      <c r="AW2" s="159"/>
      <c r="AX2" s="159"/>
      <c r="AY2" s="159"/>
      <c r="AZ2" s="159"/>
      <c r="BA2" s="159"/>
      <c r="BB2" s="159"/>
      <c r="BC2" s="159"/>
      <c r="BD2" s="159"/>
      <c r="BE2" s="159"/>
      <c r="BF2" s="159"/>
      <c r="BG2" s="159"/>
      <c r="BH2" s="159"/>
      <c r="BI2" s="159"/>
      <c r="BJ2" s="159"/>
      <c r="BK2" s="159"/>
      <c r="BL2" s="159"/>
      <c r="BM2" s="159"/>
      <c r="BN2" s="159"/>
      <c r="BO2" s="159"/>
      <c r="BP2" s="159"/>
      <c r="BQ2" s="159"/>
      <c r="BR2" s="159"/>
      <c r="BS2" s="159"/>
      <c r="BT2" s="159"/>
      <c r="BU2" s="159"/>
      <c r="BV2" s="159"/>
      <c r="BW2" s="159"/>
      <c r="BX2" s="159"/>
      <c r="BY2" s="159"/>
      <c r="BZ2" s="159"/>
      <c r="CA2" s="159"/>
      <c r="CB2" s="159"/>
      <c r="CC2" s="159"/>
      <c r="CD2" s="159"/>
      <c r="CE2" s="159"/>
      <c r="CF2" s="159"/>
      <c r="CG2" s="159"/>
      <c r="CH2" s="159"/>
      <c r="CI2" s="159"/>
      <c r="CJ2" s="164"/>
      <c r="CK2" s="162" t="s">
        <v>0</v>
      </c>
      <c r="CL2" s="162"/>
    </row>
    <row r="3" spans="1:90" s="16" customFormat="1" ht="27.95" customHeight="1" thickBot="1" x14ac:dyDescent="0.25">
      <c r="A3" s="10" t="s">
        <v>3</v>
      </c>
      <c r="B3" s="11" t="s">
        <v>4</v>
      </c>
      <c r="C3" s="12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4" t="s">
        <v>14</v>
      </c>
      <c r="J3" s="15" t="s">
        <v>15</v>
      </c>
      <c r="K3" s="14" t="s">
        <v>16</v>
      </c>
      <c r="L3" s="15" t="s">
        <v>17</v>
      </c>
      <c r="M3" s="14" t="s">
        <v>18</v>
      </c>
      <c r="N3" s="15" t="s">
        <v>19</v>
      </c>
      <c r="O3" s="14" t="s">
        <v>20</v>
      </c>
      <c r="P3" s="15" t="s">
        <v>21</v>
      </c>
      <c r="Q3" s="14" t="s">
        <v>22</v>
      </c>
      <c r="R3" s="15" t="s">
        <v>23</v>
      </c>
      <c r="S3" s="14" t="s">
        <v>24</v>
      </c>
      <c r="T3" s="15" t="s">
        <v>25</v>
      </c>
      <c r="U3" s="14" t="s">
        <v>26</v>
      </c>
      <c r="V3" s="15" t="s">
        <v>27</v>
      </c>
      <c r="W3" s="14" t="s">
        <v>28</v>
      </c>
      <c r="X3" s="15" t="s">
        <v>29</v>
      </c>
      <c r="Y3" s="14" t="s">
        <v>30</v>
      </c>
      <c r="Z3" s="15" t="s">
        <v>31</v>
      </c>
      <c r="AA3" s="14" t="s">
        <v>32</v>
      </c>
      <c r="AB3" s="15" t="s">
        <v>33</v>
      </c>
      <c r="AC3" s="14" t="s">
        <v>34</v>
      </c>
      <c r="AD3" s="15" t="s">
        <v>35</v>
      </c>
      <c r="AE3" s="14" t="s">
        <v>36</v>
      </c>
      <c r="AF3" s="15" t="s">
        <v>37</v>
      </c>
      <c r="AG3" s="14" t="s">
        <v>38</v>
      </c>
      <c r="AH3" s="15" t="s">
        <v>39</v>
      </c>
      <c r="AI3" s="14" t="s">
        <v>40</v>
      </c>
      <c r="AJ3" s="15" t="s">
        <v>41</v>
      </c>
      <c r="AK3" s="14" t="s">
        <v>42</v>
      </c>
      <c r="AL3" s="15" t="s">
        <v>43</v>
      </c>
      <c r="AM3" s="14" t="s">
        <v>44</v>
      </c>
      <c r="AN3" s="15" t="s">
        <v>45</v>
      </c>
      <c r="AO3" s="14" t="s">
        <v>46</v>
      </c>
      <c r="AP3" s="15" t="s">
        <v>47</v>
      </c>
      <c r="AQ3" s="14" t="s">
        <v>48</v>
      </c>
      <c r="AR3" s="15" t="s">
        <v>49</v>
      </c>
      <c r="AS3" s="14" t="s">
        <v>50</v>
      </c>
      <c r="AT3" s="15" t="s">
        <v>51</v>
      </c>
      <c r="AU3" s="14" t="s">
        <v>52</v>
      </c>
      <c r="AV3" s="15" t="s">
        <v>53</v>
      </c>
      <c r="AW3" s="14" t="s">
        <v>54</v>
      </c>
      <c r="AX3" s="15" t="s">
        <v>55</v>
      </c>
      <c r="AY3" s="14" t="s">
        <v>56</v>
      </c>
      <c r="AZ3" s="15" t="s">
        <v>57</v>
      </c>
      <c r="BA3" s="14" t="s">
        <v>58</v>
      </c>
      <c r="BB3" s="15" t="s">
        <v>59</v>
      </c>
      <c r="BC3" s="14" t="s">
        <v>60</v>
      </c>
      <c r="BD3" s="15" t="s">
        <v>61</v>
      </c>
      <c r="BE3" s="14" t="s">
        <v>62</v>
      </c>
      <c r="BF3" s="15" t="s">
        <v>63</v>
      </c>
      <c r="BG3" s="14" t="s">
        <v>64</v>
      </c>
      <c r="BH3" s="15" t="s">
        <v>65</v>
      </c>
      <c r="BI3" s="14" t="s">
        <v>66</v>
      </c>
      <c r="BJ3" s="14" t="s">
        <v>67</v>
      </c>
      <c r="BK3" s="15" t="s">
        <v>68</v>
      </c>
      <c r="BL3" s="14" t="s">
        <v>69</v>
      </c>
      <c r="BM3" s="15" t="s">
        <v>70</v>
      </c>
      <c r="BN3" s="14" t="s">
        <v>71</v>
      </c>
      <c r="BO3" s="14" t="s">
        <v>72</v>
      </c>
      <c r="BP3" s="15" t="s">
        <v>73</v>
      </c>
      <c r="BQ3" s="14" t="s">
        <v>74</v>
      </c>
      <c r="BR3" s="15" t="s">
        <v>75</v>
      </c>
      <c r="BS3" s="14" t="s">
        <v>76</v>
      </c>
      <c r="BT3" s="14" t="s">
        <v>77</v>
      </c>
      <c r="BU3" s="15" t="s">
        <v>78</v>
      </c>
      <c r="BV3" s="14" t="s">
        <v>79</v>
      </c>
      <c r="BW3" s="15" t="s">
        <v>80</v>
      </c>
      <c r="BX3" s="15" t="s">
        <v>81</v>
      </c>
      <c r="BY3" s="14" t="s">
        <v>82</v>
      </c>
      <c r="BZ3" s="15" t="s">
        <v>83</v>
      </c>
      <c r="CA3" s="14" t="s">
        <v>84</v>
      </c>
      <c r="CB3" s="14" t="s">
        <v>85</v>
      </c>
      <c r="CC3" s="15" t="s">
        <v>86</v>
      </c>
      <c r="CD3" s="14" t="s">
        <v>87</v>
      </c>
      <c r="CE3" s="15" t="s">
        <v>88</v>
      </c>
      <c r="CF3" s="15" t="s">
        <v>89</v>
      </c>
      <c r="CG3" s="14" t="s">
        <v>90</v>
      </c>
      <c r="CH3" s="15" t="s">
        <v>91</v>
      </c>
      <c r="CI3" s="14" t="s">
        <v>92</v>
      </c>
      <c r="CJ3" s="14" t="s">
        <v>93</v>
      </c>
      <c r="CK3" s="12" t="s">
        <v>1</v>
      </c>
      <c r="CL3" s="12" t="s">
        <v>2</v>
      </c>
    </row>
    <row r="4" spans="1:90" s="8" customFormat="1" x14ac:dyDescent="0.2">
      <c r="A4" s="22" t="s">
        <v>94</v>
      </c>
      <c r="B4" s="7" t="str">
        <f>LOOKUP('Procesamiento de datos'!B4,MAESTRO!$A$2:$A$3,MAESTRO!$B$2:$B$3)</f>
        <v>Femenino</v>
      </c>
      <c r="C4" s="8">
        <f>'Procesamiento de datos'!C4</f>
        <v>32</v>
      </c>
      <c r="D4" s="8" t="str">
        <f>LOOKUP(PROCESAMIENTO!D4,MAESTRO!$A$7:$A$14,MAESTRO!$B$7:$B$14)</f>
        <v>Técnica o tecnología completa</v>
      </c>
      <c r="E4" s="8" t="str">
        <f>LOOKUP('Procesamiento de datos'!E4,MAESTRO!$A$17:$A$21,MAESTRO!$B$17:$B$21)</f>
        <v>Prestación de servicios</v>
      </c>
      <c r="F4" s="8" t="str">
        <f>LOOKUP('Procesamiento de datos'!F4,MAESTRO!$A$24:$A$26,MAESTRO!$B$24:$B$26)</f>
        <v>Más de 2 años a 5 años</v>
      </c>
      <c r="G4" s="8" t="str">
        <f>LOOKUP('Procesamiento de datos'!G4,MAESTRO!$A$29:$A$32,MAESTRO!$B$29:$B$32)</f>
        <v xml:space="preserve">Entre 6 y 12 horas diarias </v>
      </c>
      <c r="H4" s="8" t="str">
        <f>LOOKUP('Procesamiento de datos'!H4,MAESTRO!$A$35:$A$37,MAESTRO!$B$35:$B$37)</f>
        <v>Administrativo</v>
      </c>
      <c r="I4" s="44" t="str">
        <f>IF('Procesamiento de datos'!I4 = 1, "CORRECTO", "INCORRECTO")</f>
        <v>CORRECTO</v>
      </c>
      <c r="J4" s="55" t="str">
        <f>IF('Procesamiento de datos'!J4 = 1, "CORRECTO", "INCORRECTO")</f>
        <v>CORRECTO</v>
      </c>
      <c r="K4" s="44" t="str">
        <f>IF('Procesamiento de datos'!K4 = 1, "CORRECTO", "INCORRECTO")</f>
        <v>INCORRECTO</v>
      </c>
      <c r="L4" s="44" t="str">
        <f>IF('Procesamiento de datos'!L4 = 1, "CORRECTO", "INCORRECTO")</f>
        <v>CORRECTO</v>
      </c>
      <c r="M4" s="44" t="str">
        <f>IF('Procesamiento de datos'!M4 = 1, "CORRECTO", "INCORRECTO")</f>
        <v>CORRECTO</v>
      </c>
      <c r="N4" s="44" t="str">
        <f>IF('Procesamiento de datos'!N4 = 1, "CORRECTO", "INCORRECTO")</f>
        <v>CORRECTO</v>
      </c>
      <c r="O4" s="44" t="str">
        <f>IF('Procesamiento de datos'!O4 = 1, "CORRECTO", "INCORRECTO")</f>
        <v>INCORRECTO</v>
      </c>
      <c r="P4" s="44" t="str">
        <f>IF('Procesamiento de datos'!P4 = 1, "CORRECTO", "INCORRECTO")</f>
        <v>CORRECTO</v>
      </c>
      <c r="Q4" s="44" t="str">
        <f>IF('Procesamiento de datos'!Q4 = 1, "CORRECTO", "INCORRECTO")</f>
        <v>INCORRECTO</v>
      </c>
      <c r="R4" s="44" t="str">
        <f>IF('Procesamiento de datos'!R4 = 1, "CORRECTO", "INCORRECTO")</f>
        <v>CORRECTO</v>
      </c>
      <c r="S4" s="44" t="str">
        <f>IF('Procesamiento de datos'!S4 = 1, "CORRECTO", "INCORRECTO")</f>
        <v>INCORRECTO</v>
      </c>
      <c r="T4" s="44" t="str">
        <f>IF('Procesamiento de datos'!T4 = 1, "CORRECTO", "INCORRECTO")</f>
        <v>INCORRECTO</v>
      </c>
      <c r="U4" s="44" t="str">
        <f>IF('Procesamiento de datos'!U4 = 1, "CORRECTO", "INCORRECTO")</f>
        <v>CORRECTO</v>
      </c>
      <c r="V4" s="44" t="str">
        <f>IF('Procesamiento de datos'!V4 = 1, "CORRECTO", "INCORRECTO")</f>
        <v>CORRECTO</v>
      </c>
      <c r="W4" s="44" t="str">
        <f>IF('Procesamiento de datos'!W4 = 1, "CORRECTO", "INCORRECTO")</f>
        <v>CORRECTO</v>
      </c>
      <c r="X4" s="44" t="str">
        <f>IF('Procesamiento de datos'!X4 = 1, "CORRECTO", "INCORRECTO")</f>
        <v>CORRECTO</v>
      </c>
      <c r="Y4" s="44" t="str">
        <f>IF('Procesamiento de datos'!Y4 = 1, "CORRECTO", "INCORRECTO")</f>
        <v>CORRECTO</v>
      </c>
      <c r="Z4" s="44" t="str">
        <f>IF('Procesamiento de datos'!Z4 = 1, "CORRECTO", "INCORRECTO")</f>
        <v>INCORRECTO</v>
      </c>
      <c r="AA4" s="44" t="str">
        <f>IF('Procesamiento de datos'!AA4 = 1, "CORRECTO", "INCORRECTO")</f>
        <v>INCORRECTO</v>
      </c>
      <c r="AB4" s="44" t="str">
        <f>IF('Procesamiento de datos'!AB4 = 1, "CORRECTO", "INCORRECTO")</f>
        <v>CORRECTO</v>
      </c>
      <c r="AC4" s="44" t="str">
        <f>IF('Procesamiento de datos'!AC4 = 1, "CORRECTO", "INCORRECTO")</f>
        <v>CORRECTO</v>
      </c>
      <c r="AD4" s="44" t="str">
        <f>IF('Procesamiento de datos'!AD4 = 1, "CORRECTO", "INCORRECTO")</f>
        <v>INCORRECTO</v>
      </c>
      <c r="AE4" s="44" t="str">
        <f>IF('Procesamiento de datos'!AE4 = 1, "CORRECTO", "INCORRECTO")</f>
        <v>CORRECTO</v>
      </c>
      <c r="AF4" s="44" t="str">
        <f>IF('Procesamiento de datos'!AF4 = 1, "CORRECTO", "INCORRECTO")</f>
        <v>CORRECTO</v>
      </c>
      <c r="AG4" s="44" t="str">
        <f>IF('Procesamiento de datos'!AG4 = 1, "CORRECTO", "INCORRECTO")</f>
        <v>INCORRECTO</v>
      </c>
      <c r="AH4" s="44" t="str">
        <f>IF('Procesamiento de datos'!AH4 = 1, "CORRECTO", "INCORRECTO")</f>
        <v>INCORRECTO</v>
      </c>
      <c r="AI4" s="44" t="str">
        <f>IF('Procesamiento de datos'!AI4 = 1, "CORRECTO", "INCORRECTO")</f>
        <v>CORRECTO</v>
      </c>
      <c r="AJ4" s="44" t="str">
        <f>IF('Procesamiento de datos'!AJ4 = 1, "CORRECTO", "INCORRECTO")</f>
        <v>CORRECTO</v>
      </c>
      <c r="AK4" s="44" t="str">
        <f>IF('Procesamiento de datos'!AK4 = 1, "CORRECTO", "INCORRECTO")</f>
        <v>CORRECTO</v>
      </c>
      <c r="AL4" s="44" t="str">
        <f>IF('Procesamiento de datos'!AL4 = 1, "CORRECTO", "INCORRECTO")</f>
        <v>CORRECTO</v>
      </c>
      <c r="AM4" s="44" t="str">
        <f>IF('Procesamiento de datos'!AM4 = 1, "CORRECTO", "INCORRECTO")</f>
        <v>CORRECTO</v>
      </c>
      <c r="AN4" s="44" t="str">
        <f>IF('Procesamiento de datos'!AN4 = 1, "CORRECTO", "INCORRECTO")</f>
        <v>INCORRECTO</v>
      </c>
      <c r="AO4" s="44" t="str">
        <f>IF('Procesamiento de datos'!AO4 = 1, "CORRECTO", "INCORRECTO")</f>
        <v>CORRECTO</v>
      </c>
      <c r="AP4" s="44" t="str">
        <f>IF('Procesamiento de datos'!AP4 = 1, "CORRECTO", "INCORRECTO")</f>
        <v>INCORRECTO</v>
      </c>
      <c r="AQ4" s="44" t="str">
        <f>IF('Procesamiento de datos'!AQ4 = 1, "CORRECTO", "INCORRECTO")</f>
        <v>CORRECTO</v>
      </c>
      <c r="AR4" s="44" t="str">
        <f>IF('Procesamiento de datos'!AR4 = 1, "CORRECTO", "INCORRECTO")</f>
        <v>CORRECTO</v>
      </c>
      <c r="AS4" s="44" t="str">
        <f>IF('Procesamiento de datos'!AS4 = 1, "CORRECTO", "INCORRECTO")</f>
        <v>CORRECTO</v>
      </c>
      <c r="AT4" s="44" t="str">
        <f>IF('Procesamiento de datos'!AT4 = 1, "CORRECTO", "INCORRECTO")</f>
        <v>CORRECTO</v>
      </c>
      <c r="AU4" s="44" t="str">
        <f>IF('Procesamiento de datos'!AU4 = 1, "CORRECTO", "INCORRECTO")</f>
        <v>INCORRECTO</v>
      </c>
      <c r="AV4" s="44" t="str">
        <f>IF('Procesamiento de datos'!AV4 = 1, "CORRECTO", "INCORRECTO")</f>
        <v>CORRECTO</v>
      </c>
      <c r="AW4" s="44" t="str">
        <f>IF('Procesamiento de datos'!AW4 = 1, "CORRECTO", "INCORRECTO")</f>
        <v>CORRECTO</v>
      </c>
      <c r="AX4" s="44" t="str">
        <f>IF('Procesamiento de datos'!AX4 = 1, "CORRECTO", "INCORRECTO")</f>
        <v>CORRECTO</v>
      </c>
      <c r="AY4" s="44" t="str">
        <f>IF('Procesamiento de datos'!AY4 = 1, "CORRECTO", "INCORRECTO")</f>
        <v>CORRECTO</v>
      </c>
      <c r="AZ4" s="44" t="str">
        <f>IF('Procesamiento de datos'!AZ4 = 1, "CORRECTO", "INCORRECTO")</f>
        <v>CORRECTO</v>
      </c>
      <c r="BA4" s="44" t="str">
        <f>IF('Procesamiento de datos'!BA4 = 1, "CORRECTO", "INCORRECTO")</f>
        <v>CORRECTO</v>
      </c>
      <c r="BB4" s="44" t="str">
        <f>IF('Procesamiento de datos'!BB4 = 1, "CORRECTO", "INCORRECTO")</f>
        <v>CORRECTO</v>
      </c>
      <c r="BC4" s="44" t="str">
        <f>IF('Procesamiento de datos'!BC4 = 1, "CORRECTO", "INCORRECTO")</f>
        <v>INCORRECTO</v>
      </c>
      <c r="BD4" s="44" t="str">
        <f>IF('Procesamiento de datos'!BD4 = 1, "CORRECTO", "INCORRECTO")</f>
        <v>CORRECTO</v>
      </c>
      <c r="BE4" s="44" t="str">
        <f>IF('Procesamiento de datos'!BE4 = 1, "CORRECTO", "INCORRECTO")</f>
        <v>CORRECTO</v>
      </c>
      <c r="BF4" s="44" t="str">
        <f>IF('Procesamiento de datos'!BF4 = 1, "CORRECTO", "INCORRECTO")</f>
        <v>CORRECTO</v>
      </c>
      <c r="BG4" s="44" t="str">
        <f>IF('Procesamiento de datos'!BG4 = 1, "CORRECTO", "INCORRECTO")</f>
        <v>CORRECTO</v>
      </c>
      <c r="BH4" s="44" t="str">
        <f>IF('Procesamiento de datos'!BH4 = 1, "CORRECTO", "INCORRECTO")</f>
        <v>CORRECTO</v>
      </c>
      <c r="BI4" s="44" t="str">
        <f>IF('Procesamiento de datos'!BI4 = 1, "CORRECTO", "INCORRECTO")</f>
        <v>CORRECTO</v>
      </c>
      <c r="BJ4" s="44" t="str">
        <f>IF('Procesamiento de datos'!BJ4 = 1, "CORRECTO", "INCORRECTO")</f>
        <v>CORRECTO</v>
      </c>
      <c r="BK4" s="44" t="str">
        <f>IF('Procesamiento de datos'!BK4 = 1, "CORRECTO", "INCORRECTO")</f>
        <v>CORRECTO</v>
      </c>
      <c r="BL4" s="44" t="str">
        <f>IF('Procesamiento de datos'!BL4 = 1, "CORRECTO", "INCORRECTO")</f>
        <v>INCORRECTO</v>
      </c>
      <c r="BM4" s="44" t="str">
        <f>IF('Procesamiento de datos'!BM4 = 1, "CORRECTO", "INCORRECTO")</f>
        <v>INCORRECTO</v>
      </c>
      <c r="BN4" s="44" t="str">
        <f>IF('Procesamiento de datos'!BN4 = 1, "CORRECTO", "INCORRECTO")</f>
        <v>CORRECTO</v>
      </c>
      <c r="BO4" s="44" t="str">
        <f>IF('Procesamiento de datos'!BO4 = 1, "CORRECTO", "INCORRECTO")</f>
        <v>CORRECTO</v>
      </c>
      <c r="BP4" s="44" t="str">
        <f>IF('Procesamiento de datos'!BP4 = 1, "CORRECTO", "INCORRECTO")</f>
        <v>CORRECTO</v>
      </c>
      <c r="BQ4" s="44" t="str">
        <f>IF('Procesamiento de datos'!BQ4 = 1, "CORRECTO", "INCORRECTO")</f>
        <v>CORRECTO</v>
      </c>
      <c r="BR4" s="44" t="str">
        <f>IF('Procesamiento de datos'!BR4 = 1, "CORRECTO", "INCORRECTO")</f>
        <v>CORRECTO</v>
      </c>
      <c r="BS4" s="44" t="str">
        <f>IF('Procesamiento de datos'!BS4 = 1, "CORRECTO", "INCORRECTO")</f>
        <v>CORRECTO</v>
      </c>
      <c r="BT4" s="44" t="str">
        <f>IF('Procesamiento de datos'!BT4 = 1, "CORRECTO", "INCORRECTO")</f>
        <v>CORRECTO</v>
      </c>
      <c r="BU4" s="44" t="str">
        <f>IF('Procesamiento de datos'!BU4 = 1, "CORRECTO", "INCORRECTO")</f>
        <v>CORRECTO</v>
      </c>
      <c r="BV4" s="44" t="str">
        <f>IF('Procesamiento de datos'!BV4 = 1, "CORRECTO", "INCORRECTO")</f>
        <v>CORRECTO</v>
      </c>
      <c r="BW4" s="44" t="str">
        <f>IF('Procesamiento de datos'!BW4 = 1, "CORRECTO", "INCORRECTO")</f>
        <v>INCORRECTO</v>
      </c>
      <c r="BX4" s="44" t="str">
        <f>IF('Procesamiento de datos'!BX4 = 1, "CORRECTO", "INCORRECTO")</f>
        <v>INCORRECTO</v>
      </c>
      <c r="BY4" s="44" t="str">
        <f>IF('Procesamiento de datos'!BY4 = 1, "CORRECTO", "INCORRECTO")</f>
        <v>INCORRECTO</v>
      </c>
      <c r="BZ4" s="44" t="str">
        <f>IF('Procesamiento de datos'!BZ4 = 1, "CORRECTO", "INCORRECTO")</f>
        <v>CORRECTO</v>
      </c>
      <c r="CA4" s="44" t="str">
        <f>IF('Procesamiento de datos'!CA4 = 1, "CORRECTO", "INCORRECTO")</f>
        <v>CORRECTO</v>
      </c>
      <c r="CB4" s="44" t="str">
        <f>IF('Procesamiento de datos'!CB4 = 1, "CORRECTO", "INCORRECTO")</f>
        <v>CORRECTO</v>
      </c>
      <c r="CC4" s="44" t="str">
        <f>IF('Procesamiento de datos'!CC4 = 1, "CORRECTO", "INCORRECTO")</f>
        <v>CORRECTO</v>
      </c>
      <c r="CD4" s="44" t="str">
        <f>IF('Procesamiento de datos'!CD4 = 1, "CORRECTO", "INCORRECTO")</f>
        <v>CORRECTO</v>
      </c>
      <c r="CE4" s="44" t="str">
        <f>IF('Procesamiento de datos'!CE4 = 1, "CORRECTO", "INCORRECTO")</f>
        <v>CORRECTO</v>
      </c>
      <c r="CF4" s="44" t="str">
        <f>IF('Procesamiento de datos'!CF4 = 1, "CORRECTO", "INCORRECTO")</f>
        <v>CORRECTO</v>
      </c>
      <c r="CG4" s="44" t="str">
        <f>IF('Procesamiento de datos'!CG4 = 1, "CORRECTO", "INCORRECTO")</f>
        <v>CORRECTO</v>
      </c>
      <c r="CH4" s="44" t="str">
        <f>IF('Procesamiento de datos'!CH4 = 1, "CORRECTO", "INCORRECTO")</f>
        <v>CORRECTO</v>
      </c>
      <c r="CI4" s="44" t="str">
        <f>IF('Procesamiento de datos'!CI4 = 1, "CORRECTO", "INCORRECTO")</f>
        <v>CORRECTO</v>
      </c>
      <c r="CJ4" s="44" t="str">
        <f>IF('Procesamiento de datos'!CJ4 = 1, "CORRECTO", "INCORRECTO")</f>
        <v>CORRECTO</v>
      </c>
    </row>
    <row r="5" spans="1:90" x14ac:dyDescent="0.2">
      <c r="A5" s="4" t="s">
        <v>95</v>
      </c>
      <c r="B5" s="7" t="str">
        <f>IFERROR(LOOKUP('Procesamiento de datos'!B5,MAESTRO!$A$2:$A$3,MAESTRO!$B$2:$B$3),"-")</f>
        <v>Masculino</v>
      </c>
      <c r="C5" s="8">
        <f>'Procesamiento de datos'!C5</f>
        <v>46</v>
      </c>
      <c r="D5" s="8" t="str">
        <f>LOOKUP(PROCESAMIENTO!D5,MAESTRO!$A$7:$A$14,MAESTRO!$B$7:$B$14)</f>
        <v>Técnica o tecnología completa</v>
      </c>
      <c r="E5" s="8" t="str">
        <f>LOOKUP('Procesamiento de datos'!E5,MAESTRO!$A$17:$A$21,MAESTRO!$B$17:$B$21)</f>
        <v>Contrato a termino fijo</v>
      </c>
      <c r="F5" s="8" t="str">
        <f>LOOKUP('Procesamiento de datos'!F5,MAESTRO!$A$24:$A$26,MAESTRO!$B$24:$B$26)</f>
        <v>Más de 2 años a 5 años</v>
      </c>
      <c r="G5" s="8" t="str">
        <f>LOOKUP('Procesamiento de datos'!G5,MAESTRO!$A$29:$A$32,MAESTRO!$B$29:$B$32)</f>
        <v>20 horas o más</v>
      </c>
      <c r="H5" s="8" t="str">
        <f>LOOKUP('Procesamiento de datos'!H5,MAESTRO!$A$35:$A$37,MAESTRO!$B$35:$B$37)</f>
        <v>Administrativo</v>
      </c>
      <c r="I5" s="44" t="str">
        <f>IF('Procesamiento de datos'!I5 = 1, "CORRECTO", "INCORRECTO")</f>
        <v>CORRECTO</v>
      </c>
      <c r="J5" s="55" t="str">
        <f>IF('Procesamiento de datos'!J5 = 1, "CORRECTO", "INCORRECTO")</f>
        <v>INCORRECTO</v>
      </c>
      <c r="K5" s="44" t="str">
        <f>IF('Procesamiento de datos'!K5 = 1, "CORRECTO", "INCORRECTO")</f>
        <v>CORRECTO</v>
      </c>
      <c r="L5" s="44" t="str">
        <f>IF('Procesamiento de datos'!L5 = 1, "CORRECTO", "INCORRECTO")</f>
        <v>INCORRECTO</v>
      </c>
      <c r="M5" s="44" t="str">
        <f>IF('Procesamiento de datos'!M5 = 1, "CORRECTO", "INCORRECTO")</f>
        <v>INCORRECTO</v>
      </c>
      <c r="N5" s="44" t="str">
        <f>IF('Procesamiento de datos'!N5 = 1, "CORRECTO", "INCORRECTO")</f>
        <v>INCORRECTO</v>
      </c>
      <c r="O5" s="44" t="str">
        <f>IF('Procesamiento de datos'!O5 = 1, "CORRECTO", "INCORRECTO")</f>
        <v>CORRECTO</v>
      </c>
      <c r="P5" s="44" t="str">
        <f>IF('Procesamiento de datos'!P5 = 1, "CORRECTO", "INCORRECTO")</f>
        <v>CORRECTO</v>
      </c>
      <c r="Q5" s="44" t="str">
        <f>IF('Procesamiento de datos'!Q5 = 1, "CORRECTO", "INCORRECTO")</f>
        <v>CORRECTO</v>
      </c>
      <c r="R5" s="44" t="str">
        <f>IF('Procesamiento de datos'!R5 = 1, "CORRECTO", "INCORRECTO")</f>
        <v>INCORRECTO</v>
      </c>
      <c r="S5" s="44" t="str">
        <f>IF('Procesamiento de datos'!S5 = 1, "CORRECTO", "INCORRECTO")</f>
        <v>INCORRECTO</v>
      </c>
      <c r="T5" s="44" t="str">
        <f>IF('Procesamiento de datos'!T5 = 1, "CORRECTO", "INCORRECTO")</f>
        <v>CORRECTO</v>
      </c>
      <c r="U5" s="44" t="str">
        <f>IF('Procesamiento de datos'!U5 = 1, "CORRECTO", "INCORRECTO")</f>
        <v>INCORRECTO</v>
      </c>
      <c r="V5" s="44" t="str">
        <f>IF('Procesamiento de datos'!V5 = 1, "CORRECTO", "INCORRECTO")</f>
        <v>CORRECTO</v>
      </c>
      <c r="W5" s="44" t="str">
        <f>IF('Procesamiento de datos'!W5 = 1, "CORRECTO", "INCORRECTO")</f>
        <v>CORRECTO</v>
      </c>
      <c r="X5" s="44" t="str">
        <f>IF('Procesamiento de datos'!X5 = 1, "CORRECTO", "INCORRECTO")</f>
        <v>CORRECTO</v>
      </c>
      <c r="Y5" s="44" t="str">
        <f>IF('Procesamiento de datos'!Y5 = 1, "CORRECTO", "INCORRECTO")</f>
        <v>CORRECTO</v>
      </c>
      <c r="Z5" s="44" t="str">
        <f>IF('Procesamiento de datos'!Z5 = 1, "CORRECTO", "INCORRECTO")</f>
        <v>CORRECTO</v>
      </c>
      <c r="AA5" s="44" t="str">
        <f>IF('Procesamiento de datos'!AA5 = 1, "CORRECTO", "INCORRECTO")</f>
        <v>CORRECTO</v>
      </c>
      <c r="AB5" s="44" t="str">
        <f>IF('Procesamiento de datos'!AB5 = 1, "CORRECTO", "INCORRECTO")</f>
        <v>INCORRECTO</v>
      </c>
      <c r="AC5" s="44" t="str">
        <f>IF('Procesamiento de datos'!AC5 = 1, "CORRECTO", "INCORRECTO")</f>
        <v>CORRECTO</v>
      </c>
      <c r="AD5" s="44" t="str">
        <f>IF('Procesamiento de datos'!AD5 = 1, "CORRECTO", "INCORRECTO")</f>
        <v>CORRECTO</v>
      </c>
      <c r="AE5" s="44" t="str">
        <f>IF('Procesamiento de datos'!AE5 = 1, "CORRECTO", "INCORRECTO")</f>
        <v>INCORRECTO</v>
      </c>
      <c r="AF5" s="44" t="str">
        <f>IF('Procesamiento de datos'!AF5 = 1, "CORRECTO", "INCORRECTO")</f>
        <v>CORRECTO</v>
      </c>
      <c r="AG5" s="44" t="str">
        <f>IF('Procesamiento de datos'!AG5 = 1, "CORRECTO", "INCORRECTO")</f>
        <v>INCORRECTO</v>
      </c>
      <c r="AH5" s="44" t="str">
        <f>IF('Procesamiento de datos'!AH5 = 1, "CORRECTO", "INCORRECTO")</f>
        <v>CORRECTO</v>
      </c>
      <c r="AI5" s="44" t="str">
        <f>IF('Procesamiento de datos'!AI5 = 1, "CORRECTO", "INCORRECTO")</f>
        <v>CORRECTO</v>
      </c>
      <c r="AJ5" s="44" t="str">
        <f>IF('Procesamiento de datos'!AJ5 = 1, "CORRECTO", "INCORRECTO")</f>
        <v>CORRECTO</v>
      </c>
      <c r="AK5" s="44" t="str">
        <f>IF('Procesamiento de datos'!AK5 = 1, "CORRECTO", "INCORRECTO")</f>
        <v>CORRECTO</v>
      </c>
      <c r="AL5" s="44" t="str">
        <f>IF('Procesamiento de datos'!AL5 = 1, "CORRECTO", "INCORRECTO")</f>
        <v>CORRECTO</v>
      </c>
      <c r="AM5" s="44" t="str">
        <f>IF('Procesamiento de datos'!AM5 = 1, "CORRECTO", "INCORRECTO")</f>
        <v>CORRECTO</v>
      </c>
      <c r="AN5" s="44" t="str">
        <f>IF('Procesamiento de datos'!AN5 = 1, "CORRECTO", "INCORRECTO")</f>
        <v>CORRECTO</v>
      </c>
      <c r="AO5" s="44" t="str">
        <f>IF('Procesamiento de datos'!AO5 = 1, "CORRECTO", "INCORRECTO")</f>
        <v>CORRECTO</v>
      </c>
      <c r="AP5" s="44" t="str">
        <f>IF('Procesamiento de datos'!AP5 = 1, "CORRECTO", "INCORRECTO")</f>
        <v>INCORRECTO</v>
      </c>
      <c r="AQ5" s="44" t="str">
        <f>IF('Procesamiento de datos'!AQ5 = 1, "CORRECTO", "INCORRECTO")</f>
        <v>INCORRECTO</v>
      </c>
      <c r="AR5" s="44" t="str">
        <f>IF('Procesamiento de datos'!AR5 = 1, "CORRECTO", "INCORRECTO")</f>
        <v>CORRECTO</v>
      </c>
      <c r="AS5" s="44" t="str">
        <f>IF('Procesamiento de datos'!AS5 = 1, "CORRECTO", "INCORRECTO")</f>
        <v>CORRECTO</v>
      </c>
      <c r="AT5" s="44" t="str">
        <f>IF('Procesamiento de datos'!AT5 = 1, "CORRECTO", "INCORRECTO")</f>
        <v>CORRECTO</v>
      </c>
      <c r="AU5" s="44" t="str">
        <f>IF('Procesamiento de datos'!AU5 = 1, "CORRECTO", "INCORRECTO")</f>
        <v>CORRECTO</v>
      </c>
      <c r="AV5" s="44" t="str">
        <f>IF('Procesamiento de datos'!AV5 = 1, "CORRECTO", "INCORRECTO")</f>
        <v>CORRECTO</v>
      </c>
      <c r="AW5" s="44" t="str">
        <f>IF('Procesamiento de datos'!AW5 = 1, "CORRECTO", "INCORRECTO")</f>
        <v>CORRECTO</v>
      </c>
      <c r="AX5" s="44" t="str">
        <f>IF('Procesamiento de datos'!AX5 = 1, "CORRECTO", "INCORRECTO")</f>
        <v>CORRECTO</v>
      </c>
      <c r="AY5" s="44" t="str">
        <f>IF('Procesamiento de datos'!AY5 = 1, "CORRECTO", "INCORRECTO")</f>
        <v>INCORRECTO</v>
      </c>
      <c r="AZ5" s="44" t="str">
        <f>IF('Procesamiento de datos'!AZ5 = 1, "CORRECTO", "INCORRECTO")</f>
        <v>CORRECTO</v>
      </c>
      <c r="BA5" s="44" t="str">
        <f>IF('Procesamiento de datos'!BA5 = 1, "CORRECTO", "INCORRECTO")</f>
        <v>CORRECTO</v>
      </c>
      <c r="BB5" s="44" t="str">
        <f>IF('Procesamiento de datos'!BB5 = 1, "CORRECTO", "INCORRECTO")</f>
        <v>CORRECTO</v>
      </c>
      <c r="BC5" s="44" t="str">
        <f>IF('Procesamiento de datos'!BC5 = 1, "CORRECTO", "INCORRECTO")</f>
        <v>INCORRECTO</v>
      </c>
      <c r="BD5" s="44" t="str">
        <f>IF('Procesamiento de datos'!BD5 = 1, "CORRECTO", "INCORRECTO")</f>
        <v>INCORRECTO</v>
      </c>
      <c r="BE5" s="44" t="str">
        <f>IF('Procesamiento de datos'!BE5 = 1, "CORRECTO", "INCORRECTO")</f>
        <v>CORRECTO</v>
      </c>
      <c r="BF5" s="44" t="str">
        <f>IF('Procesamiento de datos'!BF5 = 1, "CORRECTO", "INCORRECTO")</f>
        <v>CORRECTO</v>
      </c>
      <c r="BG5" s="44" t="str">
        <f>IF('Procesamiento de datos'!BG5 = 1, "CORRECTO", "INCORRECTO")</f>
        <v>CORRECTO</v>
      </c>
      <c r="BH5" s="44" t="str">
        <f>IF('Procesamiento de datos'!BH5 = 1, "CORRECTO", "INCORRECTO")</f>
        <v>CORRECTO</v>
      </c>
      <c r="BI5" s="44" t="str">
        <f>IF('Procesamiento de datos'!BI5 = 1, "CORRECTO", "INCORRECTO")</f>
        <v>INCORRECTO</v>
      </c>
      <c r="BJ5" s="44" t="str">
        <f>IF('Procesamiento de datos'!BJ5 = 1, "CORRECTO", "INCORRECTO")</f>
        <v>CORRECTO</v>
      </c>
      <c r="BK5" s="44" t="str">
        <f>IF('Procesamiento de datos'!BK5 = 1, "CORRECTO", "INCORRECTO")</f>
        <v>CORRECTO</v>
      </c>
      <c r="BL5" s="44" t="str">
        <f>IF('Procesamiento de datos'!BL5 = 1, "CORRECTO", "INCORRECTO")</f>
        <v>INCORRECTO</v>
      </c>
      <c r="BM5" s="44" t="str">
        <f>IF('Procesamiento de datos'!BM5 = 1, "CORRECTO", "INCORRECTO")</f>
        <v>INCORRECTO</v>
      </c>
      <c r="BN5" s="44" t="str">
        <f>IF('Procesamiento de datos'!BN5 = 1, "CORRECTO", "INCORRECTO")</f>
        <v>INCORRECTO</v>
      </c>
      <c r="BO5" s="44" t="str">
        <f>IF('Procesamiento de datos'!BO5 = 1, "CORRECTO", "INCORRECTO")</f>
        <v>CORRECTO</v>
      </c>
      <c r="BP5" s="44" t="str">
        <f>IF('Procesamiento de datos'!BP5 = 1, "CORRECTO", "INCORRECTO")</f>
        <v>CORRECTO</v>
      </c>
      <c r="BQ5" s="44" t="str">
        <f>IF('Procesamiento de datos'!BQ5 = 1, "CORRECTO", "INCORRECTO")</f>
        <v>CORRECTO</v>
      </c>
      <c r="BR5" s="44" t="str">
        <f>IF('Procesamiento de datos'!BR5 = 1, "CORRECTO", "INCORRECTO")</f>
        <v>CORRECTO</v>
      </c>
      <c r="BS5" s="44" t="str">
        <f>IF('Procesamiento de datos'!BS5 = 1, "CORRECTO", "INCORRECTO")</f>
        <v>CORRECTO</v>
      </c>
      <c r="BT5" s="44" t="str">
        <f>IF('Procesamiento de datos'!BT5 = 1, "CORRECTO", "INCORRECTO")</f>
        <v>CORRECTO</v>
      </c>
      <c r="BU5" s="44" t="str">
        <f>IF('Procesamiento de datos'!BU5 = 1, "CORRECTO", "INCORRECTO")</f>
        <v>CORRECTO</v>
      </c>
      <c r="BV5" s="44" t="str">
        <f>IF('Procesamiento de datos'!BV5 = 1, "CORRECTO", "INCORRECTO")</f>
        <v>CORRECTO</v>
      </c>
      <c r="BW5" s="44" t="str">
        <f>IF('Procesamiento de datos'!BW5 = 1, "CORRECTO", "INCORRECTO")</f>
        <v>INCORRECTO</v>
      </c>
      <c r="BX5" s="44" t="str">
        <f>IF('Procesamiento de datos'!BX5 = 1, "CORRECTO", "INCORRECTO")</f>
        <v>CORRECTO</v>
      </c>
      <c r="BY5" s="44" t="str">
        <f>IF('Procesamiento de datos'!BY5 = 1, "CORRECTO", "INCORRECTO")</f>
        <v>INCORRECTO</v>
      </c>
      <c r="BZ5" s="44" t="str">
        <f>IF('Procesamiento de datos'!BZ5 = 1, "CORRECTO", "INCORRECTO")</f>
        <v>CORRECTO</v>
      </c>
      <c r="CA5" s="44" t="str">
        <f>IF('Procesamiento de datos'!CA5 = 1, "CORRECTO", "INCORRECTO")</f>
        <v>CORRECTO</v>
      </c>
      <c r="CB5" s="44" t="str">
        <f>IF('Procesamiento de datos'!CB5 = 1, "CORRECTO", "INCORRECTO")</f>
        <v>CORRECTO</v>
      </c>
      <c r="CC5" s="44" t="str">
        <f>IF('Procesamiento de datos'!CC5 = 1, "CORRECTO", "INCORRECTO")</f>
        <v>CORRECTO</v>
      </c>
      <c r="CD5" s="44" t="str">
        <f>IF('Procesamiento de datos'!CD5 = 1, "CORRECTO", "INCORRECTO")</f>
        <v>CORRECTO</v>
      </c>
      <c r="CE5" s="44" t="str">
        <f>IF('Procesamiento de datos'!CE5 = 1, "CORRECTO", "INCORRECTO")</f>
        <v>CORRECTO</v>
      </c>
      <c r="CF5" s="44" t="str">
        <f>IF('Procesamiento de datos'!CF5 = 1, "CORRECTO", "INCORRECTO")</f>
        <v>INCORRECTO</v>
      </c>
      <c r="CG5" s="44" t="str">
        <f>IF('Procesamiento de datos'!CG5 = 1, "CORRECTO", "INCORRECTO")</f>
        <v>CORRECTO</v>
      </c>
      <c r="CH5" s="44" t="str">
        <f>IF('Procesamiento de datos'!CH5 = 1, "CORRECTO", "INCORRECTO")</f>
        <v>CORRECTO</v>
      </c>
      <c r="CI5" s="44" t="str">
        <f>IF('Procesamiento de datos'!CI5 = 1, "CORRECTO", "INCORRECTO")</f>
        <v>CORRECTO</v>
      </c>
      <c r="CJ5" s="44" t="str">
        <f>IF('Procesamiento de datos'!CJ5 = 1, "CORRECTO", "INCORRECTO")</f>
        <v>CORRECTO</v>
      </c>
    </row>
    <row r="6" spans="1:90" x14ac:dyDescent="0.2">
      <c r="A6" s="4" t="s">
        <v>96</v>
      </c>
      <c r="B6" s="7" t="str">
        <f>IFERROR(LOOKUP('Procesamiento de datos'!B6,MAESTRO!$A$2:$A$3,MAESTRO!$B$2:$B$3),"-")</f>
        <v>Masculino</v>
      </c>
      <c r="C6" s="8">
        <f>'Procesamiento de datos'!C6</f>
        <v>20</v>
      </c>
      <c r="D6" s="8" t="str">
        <f>LOOKUP(PROCESAMIENTO!D6,MAESTRO!$A$7:$A$14,MAESTRO!$B$7:$B$14)</f>
        <v>Uno o más años de técnica o tecnológica</v>
      </c>
      <c r="E6" s="8" t="str">
        <f>LOOKUP('Procesamiento de datos'!E6,MAESTRO!$A$17:$A$21,MAESTRO!$B$17:$B$21)</f>
        <v>Prestación de servicios</v>
      </c>
      <c r="F6" s="8" t="str">
        <f>LOOKUP('Procesamiento de datos'!F6,MAESTRO!$A$24:$A$26,MAESTRO!$B$24:$B$26)</f>
        <v>Más de 2 años a 5 años</v>
      </c>
      <c r="G6" s="8" t="str">
        <f>LOOKUP('Procesamiento de datos'!G6,MAESTRO!$A$29:$A$32,MAESTRO!$B$29:$B$32)</f>
        <v xml:space="preserve">Entre 6 y 12 horas diarias </v>
      </c>
      <c r="H6" s="8" t="str">
        <f>LOOKUP('Procesamiento de datos'!H6,MAESTRO!$A$35:$A$37,MAESTRO!$B$35:$B$37)</f>
        <v>Administrativo</v>
      </c>
      <c r="I6" s="44" t="str">
        <f>IF('Procesamiento de datos'!I6 = 1, "CORRECTO", "INCORRECTO")</f>
        <v>CORRECTO</v>
      </c>
      <c r="J6" s="55" t="str">
        <f>IF('Procesamiento de datos'!J6 = 1, "CORRECTO", "INCORRECTO")</f>
        <v>CORRECTO</v>
      </c>
      <c r="K6" s="44" t="str">
        <f>IF('Procesamiento de datos'!K6 = 1, "CORRECTO", "INCORRECTO")</f>
        <v>CORRECTO</v>
      </c>
      <c r="L6" s="44" t="str">
        <f>IF('Procesamiento de datos'!L6 = 1, "CORRECTO", "INCORRECTO")</f>
        <v>INCORRECTO</v>
      </c>
      <c r="M6" s="44" t="str">
        <f>IF('Procesamiento de datos'!M6 = 1, "CORRECTO", "INCORRECTO")</f>
        <v>CORRECTO</v>
      </c>
      <c r="N6" s="44" t="str">
        <f>IF('Procesamiento de datos'!N6 = 1, "CORRECTO", "INCORRECTO")</f>
        <v>CORRECTO</v>
      </c>
      <c r="O6" s="44" t="str">
        <f>IF('Procesamiento de datos'!O6 = 1, "CORRECTO", "INCORRECTO")</f>
        <v>CORRECTO</v>
      </c>
      <c r="P6" s="44" t="str">
        <f>IF('Procesamiento de datos'!P6 = 1, "CORRECTO", "INCORRECTO")</f>
        <v>CORRECTO</v>
      </c>
      <c r="Q6" s="44" t="str">
        <f>IF('Procesamiento de datos'!Q6 = 1, "CORRECTO", "INCORRECTO")</f>
        <v>INCORRECTO</v>
      </c>
      <c r="R6" s="44" t="str">
        <f>IF('Procesamiento de datos'!R6 = 1, "CORRECTO", "INCORRECTO")</f>
        <v>CORRECTO</v>
      </c>
      <c r="S6" s="44" t="str">
        <f>IF('Procesamiento de datos'!S6 = 1, "CORRECTO", "INCORRECTO")</f>
        <v>INCORRECTO</v>
      </c>
      <c r="T6" s="44" t="str">
        <f>IF('Procesamiento de datos'!T6 = 1, "CORRECTO", "INCORRECTO")</f>
        <v>INCORRECTO</v>
      </c>
      <c r="U6" s="44" t="str">
        <f>IF('Procesamiento de datos'!U6 = 1, "CORRECTO", "INCORRECTO")</f>
        <v>CORRECTO</v>
      </c>
      <c r="V6" s="44" t="str">
        <f>IF('Procesamiento de datos'!V6 = 1, "CORRECTO", "INCORRECTO")</f>
        <v>INCORRECTO</v>
      </c>
      <c r="W6" s="44" t="str">
        <f>IF('Procesamiento de datos'!W6 = 1, "CORRECTO", "INCORRECTO")</f>
        <v>CORRECTO</v>
      </c>
      <c r="X6" s="44" t="str">
        <f>IF('Procesamiento de datos'!X6 = 1, "CORRECTO", "INCORRECTO")</f>
        <v>INCORRECTO</v>
      </c>
      <c r="Y6" s="44" t="str">
        <f>IF('Procesamiento de datos'!Y6 = 1, "CORRECTO", "INCORRECTO")</f>
        <v>CORRECTO</v>
      </c>
      <c r="Z6" s="44" t="str">
        <f>IF('Procesamiento de datos'!Z6 = 1, "CORRECTO", "INCORRECTO")</f>
        <v>CORRECTO</v>
      </c>
      <c r="AA6" s="44" t="str">
        <f>IF('Procesamiento de datos'!AA6 = 1, "CORRECTO", "INCORRECTO")</f>
        <v>INCORRECTO</v>
      </c>
      <c r="AB6" s="44" t="str">
        <f>IF('Procesamiento de datos'!AB6 = 1, "CORRECTO", "INCORRECTO")</f>
        <v>INCORRECTO</v>
      </c>
      <c r="AC6" s="44" t="str">
        <f>IF('Procesamiento de datos'!AC6 = 1, "CORRECTO", "INCORRECTO")</f>
        <v>CORRECTO</v>
      </c>
      <c r="AD6" s="44" t="str">
        <f>IF('Procesamiento de datos'!AD6 = 1, "CORRECTO", "INCORRECTO")</f>
        <v>CORRECTO</v>
      </c>
      <c r="AE6" s="44" t="str">
        <f>IF('Procesamiento de datos'!AE6 = 1, "CORRECTO", "INCORRECTO")</f>
        <v>CORRECTO</v>
      </c>
      <c r="AF6" s="44" t="str">
        <f>IF('Procesamiento de datos'!AF6 = 1, "CORRECTO", "INCORRECTO")</f>
        <v>CORRECTO</v>
      </c>
      <c r="AG6" s="44" t="str">
        <f>IF('Procesamiento de datos'!AG6 = 1, "CORRECTO", "INCORRECTO")</f>
        <v>INCORRECTO</v>
      </c>
      <c r="AH6" s="44" t="str">
        <f>IF('Procesamiento de datos'!AH6 = 1, "CORRECTO", "INCORRECTO")</f>
        <v>CORRECTO</v>
      </c>
      <c r="AI6" s="44" t="str">
        <f>IF('Procesamiento de datos'!AI6 = 1, "CORRECTO", "INCORRECTO")</f>
        <v>INCORRECTO</v>
      </c>
      <c r="AJ6" s="44" t="str">
        <f>IF('Procesamiento de datos'!AJ6 = 1, "CORRECTO", "INCORRECTO")</f>
        <v>INCORRECTO</v>
      </c>
      <c r="AK6" s="44" t="str">
        <f>IF('Procesamiento de datos'!AK6 = 1, "CORRECTO", "INCORRECTO")</f>
        <v>INCORRECTO</v>
      </c>
      <c r="AL6" s="44" t="str">
        <f>IF('Procesamiento de datos'!AL6 = 1, "CORRECTO", "INCORRECTO")</f>
        <v>INCORRECTO</v>
      </c>
      <c r="AM6" s="44" t="str">
        <f>IF('Procesamiento de datos'!AM6 = 1, "CORRECTO", "INCORRECTO")</f>
        <v>INCORRECTO</v>
      </c>
      <c r="AN6" s="44" t="str">
        <f>IF('Procesamiento de datos'!AN6 = 1, "CORRECTO", "INCORRECTO")</f>
        <v>CORRECTO</v>
      </c>
      <c r="AO6" s="44" t="str">
        <f>IF('Procesamiento de datos'!AO6 = 1, "CORRECTO", "INCORRECTO")</f>
        <v>CORRECTO</v>
      </c>
      <c r="AP6" s="44" t="str">
        <f>IF('Procesamiento de datos'!AP6 = 1, "CORRECTO", "INCORRECTO")</f>
        <v>CORRECTO</v>
      </c>
      <c r="AQ6" s="44" t="str">
        <f>IF('Procesamiento de datos'!AQ6 = 1, "CORRECTO", "INCORRECTO")</f>
        <v>INCORRECTO</v>
      </c>
      <c r="AR6" s="44" t="str">
        <f>IF('Procesamiento de datos'!AR6 = 1, "CORRECTO", "INCORRECTO")</f>
        <v>INCORRECTO</v>
      </c>
      <c r="AS6" s="44" t="str">
        <f>IF('Procesamiento de datos'!AS6 = 1, "CORRECTO", "INCORRECTO")</f>
        <v>INCORRECTO</v>
      </c>
      <c r="AT6" s="44" t="str">
        <f>IF('Procesamiento de datos'!AT6 = 1, "CORRECTO", "INCORRECTO")</f>
        <v>CORRECTO</v>
      </c>
      <c r="AU6" s="44" t="str">
        <f>IF('Procesamiento de datos'!AU6 = 1, "CORRECTO", "INCORRECTO")</f>
        <v>CORRECTO</v>
      </c>
      <c r="AV6" s="44" t="str">
        <f>IF('Procesamiento de datos'!AV6 = 1, "CORRECTO", "INCORRECTO")</f>
        <v>INCORRECTO</v>
      </c>
      <c r="AW6" s="44" t="str">
        <f>IF('Procesamiento de datos'!AW6 = 1, "CORRECTO", "INCORRECTO")</f>
        <v>INCORRECTO</v>
      </c>
      <c r="AX6" s="44" t="str">
        <f>IF('Procesamiento de datos'!AX6 = 1, "CORRECTO", "INCORRECTO")</f>
        <v>INCORRECTO</v>
      </c>
      <c r="AY6" s="44" t="str">
        <f>IF('Procesamiento de datos'!AY6 = 1, "CORRECTO", "INCORRECTO")</f>
        <v>CORRECTO</v>
      </c>
      <c r="AZ6" s="44" t="str">
        <f>IF('Procesamiento de datos'!AZ6 = 1, "CORRECTO", "INCORRECTO")</f>
        <v>INCORRECTO</v>
      </c>
      <c r="BA6" s="44" t="str">
        <f>IF('Procesamiento de datos'!BA6 = 1, "CORRECTO", "INCORRECTO")</f>
        <v>CORRECTO</v>
      </c>
      <c r="BB6" s="44" t="str">
        <f>IF('Procesamiento de datos'!BB6 = 1, "CORRECTO", "INCORRECTO")</f>
        <v>INCORRECTO</v>
      </c>
      <c r="BC6" s="44" t="str">
        <f>IF('Procesamiento de datos'!BC6 = 1, "CORRECTO", "INCORRECTO")</f>
        <v>INCORRECTO</v>
      </c>
      <c r="BD6" s="44" t="str">
        <f>IF('Procesamiento de datos'!BD6 = 1, "CORRECTO", "INCORRECTO")</f>
        <v>CORRECTO</v>
      </c>
      <c r="BE6" s="44" t="str">
        <f>IF('Procesamiento de datos'!BE6 = 1, "CORRECTO", "INCORRECTO")</f>
        <v>CORRECTO</v>
      </c>
      <c r="BF6" s="44" t="str">
        <f>IF('Procesamiento de datos'!BF6 = 1, "CORRECTO", "INCORRECTO")</f>
        <v>CORRECTO</v>
      </c>
      <c r="BG6" s="44" t="str">
        <f>IF('Procesamiento de datos'!BG6 = 1, "CORRECTO", "INCORRECTO")</f>
        <v>CORRECTO</v>
      </c>
      <c r="BH6" s="44" t="str">
        <f>IF('Procesamiento de datos'!BH6 = 1, "CORRECTO", "INCORRECTO")</f>
        <v>CORRECTO</v>
      </c>
      <c r="BI6" s="44" t="str">
        <f>IF('Procesamiento de datos'!BI6 = 1, "CORRECTO", "INCORRECTO")</f>
        <v>CORRECTO</v>
      </c>
      <c r="BJ6" s="44" t="str">
        <f>IF('Procesamiento de datos'!BJ6 = 1, "CORRECTO", "INCORRECTO")</f>
        <v>INCORRECTO</v>
      </c>
      <c r="BK6" s="44" t="str">
        <f>IF('Procesamiento de datos'!BK6 = 1, "CORRECTO", "INCORRECTO")</f>
        <v>CORRECTO</v>
      </c>
      <c r="BL6" s="44" t="str">
        <f>IF('Procesamiento de datos'!BL6 = 1, "CORRECTO", "INCORRECTO")</f>
        <v>INCORRECTO</v>
      </c>
      <c r="BM6" s="44" t="str">
        <f>IF('Procesamiento de datos'!BM6 = 1, "CORRECTO", "INCORRECTO")</f>
        <v>INCORRECTO</v>
      </c>
      <c r="BN6" s="44" t="str">
        <f>IF('Procesamiento de datos'!BN6 = 1, "CORRECTO", "INCORRECTO")</f>
        <v>INCORRECTO</v>
      </c>
      <c r="BO6" s="44" t="str">
        <f>IF('Procesamiento de datos'!BO6 = 1, "CORRECTO", "INCORRECTO")</f>
        <v>CORRECTO</v>
      </c>
      <c r="BP6" s="44" t="str">
        <f>IF('Procesamiento de datos'!BP6 = 1, "CORRECTO", "INCORRECTO")</f>
        <v>CORRECTO</v>
      </c>
      <c r="BQ6" s="44" t="str">
        <f>IF('Procesamiento de datos'!BQ6 = 1, "CORRECTO", "INCORRECTO")</f>
        <v>CORRECTO</v>
      </c>
      <c r="BR6" s="44" t="str">
        <f>IF('Procesamiento de datos'!BR6 = 1, "CORRECTO", "INCORRECTO")</f>
        <v>CORRECTO</v>
      </c>
      <c r="BS6" s="44" t="str">
        <f>IF('Procesamiento de datos'!BS6 = 1, "CORRECTO", "INCORRECTO")</f>
        <v>CORRECTO</v>
      </c>
      <c r="BT6" s="44" t="str">
        <f>IF('Procesamiento de datos'!BT6 = 1, "CORRECTO", "INCORRECTO")</f>
        <v>INCORRECTO</v>
      </c>
      <c r="BU6" s="44" t="str">
        <f>IF('Procesamiento de datos'!BU6 = 1, "CORRECTO", "INCORRECTO")</f>
        <v>CORRECTO</v>
      </c>
      <c r="BV6" s="44" t="str">
        <f>IF('Procesamiento de datos'!BV6 = 1, "CORRECTO", "INCORRECTO")</f>
        <v>INCORRECTO</v>
      </c>
      <c r="BW6" s="44" t="str">
        <f>IF('Procesamiento de datos'!BW6 = 1, "CORRECTO", "INCORRECTO")</f>
        <v>INCORRECTO</v>
      </c>
      <c r="BX6" s="44" t="str">
        <f>IF('Procesamiento de datos'!BX6 = 1, "CORRECTO", "INCORRECTO")</f>
        <v>INCORRECTO</v>
      </c>
      <c r="BY6" s="44" t="str">
        <f>IF('Procesamiento de datos'!BY6 = 1, "CORRECTO", "INCORRECTO")</f>
        <v>INCORRECTO</v>
      </c>
      <c r="BZ6" s="44" t="str">
        <f>IF('Procesamiento de datos'!BZ6 = 1, "CORRECTO", "INCORRECTO")</f>
        <v>INCORRECTO</v>
      </c>
      <c r="CA6" s="44" t="str">
        <f>IF('Procesamiento de datos'!CA6 = 1, "CORRECTO", "INCORRECTO")</f>
        <v>CORRECTO</v>
      </c>
      <c r="CB6" s="44" t="str">
        <f>IF('Procesamiento de datos'!CB6 = 1, "CORRECTO", "INCORRECTO")</f>
        <v>CORRECTO</v>
      </c>
      <c r="CC6" s="44" t="str">
        <f>IF('Procesamiento de datos'!CC6 = 1, "CORRECTO", "INCORRECTO")</f>
        <v>INCORRECTO</v>
      </c>
      <c r="CD6" s="44" t="str">
        <f>IF('Procesamiento de datos'!CD6 = 1, "CORRECTO", "INCORRECTO")</f>
        <v>CORRECTO</v>
      </c>
      <c r="CE6" s="44" t="str">
        <f>IF('Procesamiento de datos'!CE6 = 1, "CORRECTO", "INCORRECTO")</f>
        <v>INCORRECTO</v>
      </c>
      <c r="CF6" s="44" t="str">
        <f>IF('Procesamiento de datos'!CF6 = 1, "CORRECTO", "INCORRECTO")</f>
        <v>CORRECTO</v>
      </c>
      <c r="CG6" s="44" t="str">
        <f>IF('Procesamiento de datos'!CG6 = 1, "CORRECTO", "INCORRECTO")</f>
        <v>INCORRECTO</v>
      </c>
      <c r="CH6" s="44" t="str">
        <f>IF('Procesamiento de datos'!CH6 = 1, "CORRECTO", "INCORRECTO")</f>
        <v>CORRECTO</v>
      </c>
      <c r="CI6" s="44" t="str">
        <f>IF('Procesamiento de datos'!CI6 = 1, "CORRECTO", "INCORRECTO")</f>
        <v>INCORRECTO</v>
      </c>
      <c r="CJ6" s="44" t="str">
        <f>IF('Procesamiento de datos'!CJ6 = 1, "CORRECTO", "INCORRECTO")</f>
        <v>INCORRECTO</v>
      </c>
    </row>
    <row r="7" spans="1:90" x14ac:dyDescent="0.2">
      <c r="A7" s="4" t="s">
        <v>97</v>
      </c>
      <c r="B7" s="7" t="str">
        <f>IFERROR(LOOKUP('Procesamiento de datos'!B7,MAESTRO!$A$2:$A$3,MAESTRO!$B$2:$B$3),"-")</f>
        <v>Masculino</v>
      </c>
      <c r="C7" s="8">
        <f>'Procesamiento de datos'!C7</f>
        <v>24</v>
      </c>
      <c r="D7" s="8" t="str">
        <f>LOOKUP(PROCESAMIENTO!D7,MAESTRO!$A$7:$A$14,MAESTRO!$B$7:$B$14)</f>
        <v>Universidad completa</v>
      </c>
      <c r="E7" s="8" t="str">
        <f>LOOKUP('Procesamiento de datos'!E7,MAESTRO!$A$17:$A$21,MAESTRO!$B$17:$B$21)</f>
        <v>Contrato a termino indefinido</v>
      </c>
      <c r="F7" s="8" t="str">
        <f>LOOKUP('Procesamiento de datos'!F7,MAESTRO!$A$24:$A$26,MAESTRO!$B$24:$B$26)</f>
        <v>Entre 6 meses a 2 años</v>
      </c>
      <c r="G7" s="8" t="str">
        <f>LOOKUP('Procesamiento de datos'!G7,MAESTRO!$A$29:$A$32,MAESTRO!$B$29:$B$32)</f>
        <v xml:space="preserve">Entre 6 y 12 horas diarias </v>
      </c>
      <c r="H7" s="8" t="str">
        <f>LOOKUP('Procesamiento de datos'!H7,MAESTRO!$A$35:$A$37,MAESTRO!$B$35:$B$37)</f>
        <v>Asistencial</v>
      </c>
      <c r="I7" s="44" t="str">
        <f>IF('Procesamiento de datos'!I7 = 1, "CORRECTO", "INCORRECTO")</f>
        <v>INCORRECTO</v>
      </c>
      <c r="J7" s="55" t="str">
        <f>IF('Procesamiento de datos'!J7 = 1, "CORRECTO", "INCORRECTO")</f>
        <v>INCORRECTO</v>
      </c>
      <c r="K7" s="44" t="str">
        <f>IF('Procesamiento de datos'!K7 = 1, "CORRECTO", "INCORRECTO")</f>
        <v>CORRECTO</v>
      </c>
      <c r="L7" s="44" t="str">
        <f>IF('Procesamiento de datos'!L7 = 1, "CORRECTO", "INCORRECTO")</f>
        <v>CORRECTO</v>
      </c>
      <c r="M7" s="44" t="str">
        <f>IF('Procesamiento de datos'!M7 = 1, "CORRECTO", "INCORRECTO")</f>
        <v>INCORRECTO</v>
      </c>
      <c r="N7" s="44" t="str">
        <f>IF('Procesamiento de datos'!N7 = 1, "CORRECTO", "INCORRECTO")</f>
        <v>CORRECTO</v>
      </c>
      <c r="O7" s="44" t="str">
        <f>IF('Procesamiento de datos'!O7 = 1, "CORRECTO", "INCORRECTO")</f>
        <v>INCORRECTO</v>
      </c>
      <c r="P7" s="44" t="str">
        <f>IF('Procesamiento de datos'!P7 = 1, "CORRECTO", "INCORRECTO")</f>
        <v>INCORRECTO</v>
      </c>
      <c r="Q7" s="44" t="str">
        <f>IF('Procesamiento de datos'!Q7 = 1, "CORRECTO", "INCORRECTO")</f>
        <v>INCORRECTO</v>
      </c>
      <c r="R7" s="44" t="str">
        <f>IF('Procesamiento de datos'!R7 = 1, "CORRECTO", "INCORRECTO")</f>
        <v>CORRECTO</v>
      </c>
      <c r="S7" s="44" t="str">
        <f>IF('Procesamiento de datos'!S7 = 1, "CORRECTO", "INCORRECTO")</f>
        <v>CORRECTO</v>
      </c>
      <c r="T7" s="44" t="str">
        <f>IF('Procesamiento de datos'!T7 = 1, "CORRECTO", "INCORRECTO")</f>
        <v>CORRECTO</v>
      </c>
      <c r="U7" s="44" t="str">
        <f>IF('Procesamiento de datos'!U7 = 1, "CORRECTO", "INCORRECTO")</f>
        <v>INCORRECTO</v>
      </c>
      <c r="V7" s="44" t="str">
        <f>IF('Procesamiento de datos'!V7 = 1, "CORRECTO", "INCORRECTO")</f>
        <v>INCORRECTO</v>
      </c>
      <c r="W7" s="44" t="str">
        <f>IF('Procesamiento de datos'!W7 = 1, "CORRECTO", "INCORRECTO")</f>
        <v>INCORRECTO</v>
      </c>
      <c r="X7" s="44" t="str">
        <f>IF('Procesamiento de datos'!X7 = 1, "CORRECTO", "INCORRECTO")</f>
        <v>INCORRECTO</v>
      </c>
      <c r="Y7" s="44" t="str">
        <f>IF('Procesamiento de datos'!Y7 = 1, "CORRECTO", "INCORRECTO")</f>
        <v>CORRECTO</v>
      </c>
      <c r="Z7" s="44" t="str">
        <f>IF('Procesamiento de datos'!Z7 = 1, "CORRECTO", "INCORRECTO")</f>
        <v>INCORRECTO</v>
      </c>
      <c r="AA7" s="44" t="str">
        <f>IF('Procesamiento de datos'!AA7 = 1, "CORRECTO", "INCORRECTO")</f>
        <v>CORRECTO</v>
      </c>
      <c r="AB7" s="44" t="str">
        <f>IF('Procesamiento de datos'!AB7 = 1, "CORRECTO", "INCORRECTO")</f>
        <v>CORRECTO</v>
      </c>
      <c r="AC7" s="44" t="str">
        <f>IF('Procesamiento de datos'!AC7 = 1, "CORRECTO", "INCORRECTO")</f>
        <v>CORRECTO</v>
      </c>
      <c r="AD7" s="44" t="str">
        <f>IF('Procesamiento de datos'!AD7 = 1, "CORRECTO", "INCORRECTO")</f>
        <v>INCORRECTO</v>
      </c>
      <c r="AE7" s="44" t="str">
        <f>IF('Procesamiento de datos'!AE7 = 1, "CORRECTO", "INCORRECTO")</f>
        <v>INCORRECTO</v>
      </c>
      <c r="AF7" s="44" t="str">
        <f>IF('Procesamiento de datos'!AF7 = 1, "CORRECTO", "INCORRECTO")</f>
        <v>INCORRECTO</v>
      </c>
      <c r="AG7" s="44" t="str">
        <f>IF('Procesamiento de datos'!AG7 = 1, "CORRECTO", "INCORRECTO")</f>
        <v>INCORRECTO</v>
      </c>
      <c r="AH7" s="44" t="str">
        <f>IF('Procesamiento de datos'!AH7 = 1, "CORRECTO", "INCORRECTO")</f>
        <v>INCORRECTO</v>
      </c>
      <c r="AI7" s="44" t="str">
        <f>IF('Procesamiento de datos'!AI7 = 1, "CORRECTO", "INCORRECTO")</f>
        <v>INCORRECTO</v>
      </c>
      <c r="AJ7" s="44" t="str">
        <f>IF('Procesamiento de datos'!AJ7 = 1, "CORRECTO", "INCORRECTO")</f>
        <v>CORRECTO</v>
      </c>
      <c r="AK7" s="44" t="str">
        <f>IF('Procesamiento de datos'!AK7 = 1, "CORRECTO", "INCORRECTO")</f>
        <v>CORRECTO</v>
      </c>
      <c r="AL7" s="44" t="str">
        <f>IF('Procesamiento de datos'!AL7 = 1, "CORRECTO", "INCORRECTO")</f>
        <v>CORRECTO</v>
      </c>
      <c r="AM7" s="44" t="str">
        <f>IF('Procesamiento de datos'!AM7 = 1, "CORRECTO", "INCORRECTO")</f>
        <v>INCORRECTO</v>
      </c>
      <c r="AN7" s="44" t="str">
        <f>IF('Procesamiento de datos'!AN7 = 1, "CORRECTO", "INCORRECTO")</f>
        <v>INCORRECTO</v>
      </c>
      <c r="AO7" s="44" t="str">
        <f>IF('Procesamiento de datos'!AO7 = 1, "CORRECTO", "INCORRECTO")</f>
        <v>CORRECTO</v>
      </c>
      <c r="AP7" s="44" t="str">
        <f>IF('Procesamiento de datos'!AP7 = 1, "CORRECTO", "INCORRECTO")</f>
        <v>INCORRECTO</v>
      </c>
      <c r="AQ7" s="44" t="str">
        <f>IF('Procesamiento de datos'!AQ7 = 1, "CORRECTO", "INCORRECTO")</f>
        <v>CORRECTO</v>
      </c>
      <c r="AR7" s="44" t="str">
        <f>IF('Procesamiento de datos'!AR7 = 1, "CORRECTO", "INCORRECTO")</f>
        <v>CORRECTO</v>
      </c>
      <c r="AS7" s="44" t="str">
        <f>IF('Procesamiento de datos'!AS7 = 1, "CORRECTO", "INCORRECTO")</f>
        <v>INCORRECTO</v>
      </c>
      <c r="AT7" s="44" t="str">
        <f>IF('Procesamiento de datos'!AT7 = 1, "CORRECTO", "INCORRECTO")</f>
        <v>INCORRECTO</v>
      </c>
      <c r="AU7" s="44" t="str">
        <f>IF('Procesamiento de datos'!AU7 = 1, "CORRECTO", "INCORRECTO")</f>
        <v>INCORRECTO</v>
      </c>
      <c r="AV7" s="44" t="str">
        <f>IF('Procesamiento de datos'!AV7 = 1, "CORRECTO", "INCORRECTO")</f>
        <v>CORRECTO</v>
      </c>
      <c r="AW7" s="44" t="str">
        <f>IF('Procesamiento de datos'!AW7 = 1, "CORRECTO", "INCORRECTO")</f>
        <v>INCORRECTO</v>
      </c>
      <c r="AX7" s="44" t="str">
        <f>IF('Procesamiento de datos'!AX7 = 1, "CORRECTO", "INCORRECTO")</f>
        <v>INCORRECTO</v>
      </c>
      <c r="AY7" s="44" t="str">
        <f>IF('Procesamiento de datos'!AY7 = 1, "CORRECTO", "INCORRECTO")</f>
        <v>INCORRECTO</v>
      </c>
      <c r="AZ7" s="44" t="str">
        <f>IF('Procesamiento de datos'!AZ7 = 1, "CORRECTO", "INCORRECTO")</f>
        <v>CORRECTO</v>
      </c>
      <c r="BA7" s="44" t="str">
        <f>IF('Procesamiento de datos'!BA7 = 1, "CORRECTO", "INCORRECTO")</f>
        <v>INCORRECTO</v>
      </c>
      <c r="BB7" s="44" t="str">
        <f>IF('Procesamiento de datos'!BB7 = 1, "CORRECTO", "INCORRECTO")</f>
        <v>CORRECTO</v>
      </c>
      <c r="BC7" s="44" t="str">
        <f>IF('Procesamiento de datos'!BC7 = 1, "CORRECTO", "INCORRECTO")</f>
        <v>INCORRECTO</v>
      </c>
      <c r="BD7" s="44" t="str">
        <f>IF('Procesamiento de datos'!BD7 = 1, "CORRECTO", "INCORRECTO")</f>
        <v>INCORRECTO</v>
      </c>
      <c r="BE7" s="44" t="str">
        <f>IF('Procesamiento de datos'!BE7 = 1, "CORRECTO", "INCORRECTO")</f>
        <v>CORRECTO</v>
      </c>
      <c r="BF7" s="44" t="str">
        <f>IF('Procesamiento de datos'!BF7 = 1, "CORRECTO", "INCORRECTO")</f>
        <v>INCORRECTO</v>
      </c>
      <c r="BG7" s="44" t="str">
        <f>IF('Procesamiento de datos'!BG7 = 1, "CORRECTO", "INCORRECTO")</f>
        <v>INCORRECTO</v>
      </c>
      <c r="BH7" s="44" t="str">
        <f>IF('Procesamiento de datos'!BH7 = 1, "CORRECTO", "INCORRECTO")</f>
        <v>INCORRECTO</v>
      </c>
      <c r="BI7" s="44" t="str">
        <f>IF('Procesamiento de datos'!BI7 = 1, "CORRECTO", "INCORRECTO")</f>
        <v>CORRECTO</v>
      </c>
      <c r="BJ7" s="44" t="str">
        <f>IF('Procesamiento de datos'!BJ7 = 1, "CORRECTO", "INCORRECTO")</f>
        <v>INCORRECTO</v>
      </c>
      <c r="BK7" s="44" t="str">
        <f>IF('Procesamiento de datos'!BK7 = 1, "CORRECTO", "INCORRECTO")</f>
        <v>INCORRECTO</v>
      </c>
      <c r="BL7" s="44" t="str">
        <f>IF('Procesamiento de datos'!BL7 = 1, "CORRECTO", "INCORRECTO")</f>
        <v>CORRECTO</v>
      </c>
      <c r="BM7" s="44" t="str">
        <f>IF('Procesamiento de datos'!BM7 = 1, "CORRECTO", "INCORRECTO")</f>
        <v>INCORRECTO</v>
      </c>
      <c r="BN7" s="44" t="str">
        <f>IF('Procesamiento de datos'!BN7 = 1, "CORRECTO", "INCORRECTO")</f>
        <v>CORRECTO</v>
      </c>
      <c r="BO7" s="44" t="str">
        <f>IF('Procesamiento de datos'!BO7 = 1, "CORRECTO", "INCORRECTO")</f>
        <v>INCORRECTO</v>
      </c>
      <c r="BP7" s="44" t="str">
        <f>IF('Procesamiento de datos'!BP7 = 1, "CORRECTO", "INCORRECTO")</f>
        <v>INCORRECTO</v>
      </c>
      <c r="BQ7" s="44" t="str">
        <f>IF('Procesamiento de datos'!BQ7 = 1, "CORRECTO", "INCORRECTO")</f>
        <v>INCORRECTO</v>
      </c>
      <c r="BR7" s="44" t="str">
        <f>IF('Procesamiento de datos'!BR7 = 1, "CORRECTO", "INCORRECTO")</f>
        <v>INCORRECTO</v>
      </c>
      <c r="BS7" s="44" t="str">
        <f>IF('Procesamiento de datos'!BS7 = 1, "CORRECTO", "INCORRECTO")</f>
        <v>INCORRECTO</v>
      </c>
      <c r="BT7" s="44" t="str">
        <f>IF('Procesamiento de datos'!BT7 = 1, "CORRECTO", "INCORRECTO")</f>
        <v>CORRECTO</v>
      </c>
      <c r="BU7" s="44" t="str">
        <f>IF('Procesamiento de datos'!BU7 = 1, "CORRECTO", "INCORRECTO")</f>
        <v>CORRECTO</v>
      </c>
      <c r="BV7" s="44" t="str">
        <f>IF('Procesamiento de datos'!BV7 = 1, "CORRECTO", "INCORRECTO")</f>
        <v>INCORRECTO</v>
      </c>
      <c r="BW7" s="44" t="str">
        <f>IF('Procesamiento de datos'!BW7 = 1, "CORRECTO", "INCORRECTO")</f>
        <v>CORRECTO</v>
      </c>
      <c r="BX7" s="44" t="str">
        <f>IF('Procesamiento de datos'!BX7 = 1, "CORRECTO", "INCORRECTO")</f>
        <v>INCORRECTO</v>
      </c>
      <c r="BY7" s="44" t="str">
        <f>IF('Procesamiento de datos'!BY7 = 1, "CORRECTO", "INCORRECTO")</f>
        <v>INCORRECTO</v>
      </c>
      <c r="BZ7" s="44" t="str">
        <f>IF('Procesamiento de datos'!BZ7 = 1, "CORRECTO", "INCORRECTO")</f>
        <v>CORRECTO</v>
      </c>
      <c r="CA7" s="44" t="str">
        <f>IF('Procesamiento de datos'!CA7 = 1, "CORRECTO", "INCORRECTO")</f>
        <v>INCORRECTO</v>
      </c>
      <c r="CB7" s="44" t="str">
        <f>IF('Procesamiento de datos'!CB7 = 1, "CORRECTO", "INCORRECTO")</f>
        <v>CORRECTO</v>
      </c>
      <c r="CC7" s="44" t="str">
        <f>IF('Procesamiento de datos'!CC7 = 1, "CORRECTO", "INCORRECTO")</f>
        <v>CORRECTO</v>
      </c>
      <c r="CD7" s="44" t="str">
        <f>IF('Procesamiento de datos'!CD7 = 1, "CORRECTO", "INCORRECTO")</f>
        <v>INCORRECTO</v>
      </c>
      <c r="CE7" s="44" t="str">
        <f>IF('Procesamiento de datos'!CE7 = 1, "CORRECTO", "INCORRECTO")</f>
        <v>CORRECTO</v>
      </c>
      <c r="CF7" s="44" t="str">
        <f>IF('Procesamiento de datos'!CF7 = 1, "CORRECTO", "INCORRECTO")</f>
        <v>INCORRECTO</v>
      </c>
      <c r="CG7" s="44" t="str">
        <f>IF('Procesamiento de datos'!CG7 = 1, "CORRECTO", "INCORRECTO")</f>
        <v>INCORRECTO</v>
      </c>
      <c r="CH7" s="44" t="str">
        <f>IF('Procesamiento de datos'!CH7 = 1, "CORRECTO", "INCORRECTO")</f>
        <v>CORRECTO</v>
      </c>
      <c r="CI7" s="44" t="str">
        <f>IF('Procesamiento de datos'!CI7 = 1, "CORRECTO", "INCORRECTO")</f>
        <v>CORRECTO</v>
      </c>
      <c r="CJ7" s="44" t="str">
        <f>IF('Procesamiento de datos'!CJ7 = 1, "CORRECTO", "INCORRECTO")</f>
        <v>CORRECTO</v>
      </c>
    </row>
    <row r="8" spans="1:90" x14ac:dyDescent="0.2">
      <c r="A8" s="4" t="s">
        <v>98</v>
      </c>
      <c r="B8" s="7" t="str">
        <f>IFERROR(LOOKUP('Procesamiento de datos'!B8,MAESTRO!$A$2:$A$3,MAESTRO!$B$2:$B$3),"-")</f>
        <v>Masculino</v>
      </c>
      <c r="C8" s="8">
        <f>'Procesamiento de datos'!C8</f>
        <v>56</v>
      </c>
      <c r="D8" s="8" t="str">
        <f>LOOKUP(PROCESAMIENTO!D8,MAESTRO!$A$7:$A$14,MAESTRO!$B$7:$B$14)</f>
        <v>Uno o más años de técnica o tecnológica</v>
      </c>
      <c r="E8" s="8" t="str">
        <f>LOOKUP('Procesamiento de datos'!E8,MAESTRO!$A$17:$A$21,MAESTRO!$B$17:$B$21)</f>
        <v>Contrato a termino indefinido</v>
      </c>
      <c r="F8" s="8" t="str">
        <f>LOOKUP('Procesamiento de datos'!F8,MAESTRO!$A$24:$A$26,MAESTRO!$B$24:$B$26)</f>
        <v>Entre 6 meses a 2 años</v>
      </c>
      <c r="G8" s="8" t="str">
        <f>LOOKUP('Procesamiento de datos'!G8,MAESTRO!$A$29:$A$32,MAESTRO!$B$29:$B$32)</f>
        <v xml:space="preserve">Entre 6 y 12 horas diarias </v>
      </c>
      <c r="H8" s="8" t="str">
        <f>LOOKUP('Procesamiento de datos'!H8,MAESTRO!$A$35:$A$37,MAESTRO!$B$35:$B$37)</f>
        <v>Asistencial</v>
      </c>
      <c r="I8" s="44" t="str">
        <f>IF('Procesamiento de datos'!I8 = 1, "CORRECTO", "INCORRECTO")</f>
        <v>CORRECTO</v>
      </c>
      <c r="J8" s="55" t="str">
        <f>IF('Procesamiento de datos'!J8 = 1, "CORRECTO", "INCORRECTO")</f>
        <v>CORRECTO</v>
      </c>
      <c r="K8" s="44" t="str">
        <f>IF('Procesamiento de datos'!K8 = 1, "CORRECTO", "INCORRECTO")</f>
        <v>CORRECTO</v>
      </c>
      <c r="L8" s="44" t="str">
        <f>IF('Procesamiento de datos'!L8 = 1, "CORRECTO", "INCORRECTO")</f>
        <v>INCORRECTO</v>
      </c>
      <c r="M8" s="44" t="str">
        <f>IF('Procesamiento de datos'!M8 = 1, "CORRECTO", "INCORRECTO")</f>
        <v>CORRECTO</v>
      </c>
      <c r="N8" s="44" t="str">
        <f>IF('Procesamiento de datos'!N8 = 1, "CORRECTO", "INCORRECTO")</f>
        <v>CORRECTO</v>
      </c>
      <c r="O8" s="44" t="str">
        <f>IF('Procesamiento de datos'!O8 = 1, "CORRECTO", "INCORRECTO")</f>
        <v>CORRECTO</v>
      </c>
      <c r="P8" s="44" t="str">
        <f>IF('Procesamiento de datos'!P8 = 1, "CORRECTO", "INCORRECTO")</f>
        <v>CORRECTO</v>
      </c>
      <c r="Q8" s="44" t="str">
        <f>IF('Procesamiento de datos'!Q8 = 1, "CORRECTO", "INCORRECTO")</f>
        <v>CORRECTO</v>
      </c>
      <c r="R8" s="44" t="str">
        <f>IF('Procesamiento de datos'!R8 = 1, "CORRECTO", "INCORRECTO")</f>
        <v>CORRECTO</v>
      </c>
      <c r="S8" s="44" t="str">
        <f>IF('Procesamiento de datos'!S8 = 1, "CORRECTO", "INCORRECTO")</f>
        <v>CORRECTO</v>
      </c>
      <c r="T8" s="44" t="str">
        <f>IF('Procesamiento de datos'!T8 = 1, "CORRECTO", "INCORRECTO")</f>
        <v>INCORRECTO</v>
      </c>
      <c r="U8" s="44" t="str">
        <f>IF('Procesamiento de datos'!U8 = 1, "CORRECTO", "INCORRECTO")</f>
        <v>CORRECTO</v>
      </c>
      <c r="V8" s="44" t="str">
        <f>IF('Procesamiento de datos'!V8 = 1, "CORRECTO", "INCORRECTO")</f>
        <v>CORRECTO</v>
      </c>
      <c r="W8" s="44" t="str">
        <f>IF('Procesamiento de datos'!W8 = 1, "CORRECTO", "INCORRECTO")</f>
        <v>CORRECTO</v>
      </c>
      <c r="X8" s="44" t="str">
        <f>IF('Procesamiento de datos'!X8 = 1, "CORRECTO", "INCORRECTO")</f>
        <v>CORRECTO</v>
      </c>
      <c r="Y8" s="44" t="str">
        <f>IF('Procesamiento de datos'!Y8 = 1, "CORRECTO", "INCORRECTO")</f>
        <v>CORRECTO</v>
      </c>
      <c r="Z8" s="44" t="str">
        <f>IF('Procesamiento de datos'!Z8 = 1, "CORRECTO", "INCORRECTO")</f>
        <v>CORRECTO</v>
      </c>
      <c r="AA8" s="44" t="str">
        <f>IF('Procesamiento de datos'!AA8 = 1, "CORRECTO", "INCORRECTO")</f>
        <v>CORRECTO</v>
      </c>
      <c r="AB8" s="44" t="str">
        <f>IF('Procesamiento de datos'!AB8 = 1, "CORRECTO", "INCORRECTO")</f>
        <v>CORRECTO</v>
      </c>
      <c r="AC8" s="44" t="str">
        <f>IF('Procesamiento de datos'!AC8 = 1, "CORRECTO", "INCORRECTO")</f>
        <v>CORRECTO</v>
      </c>
      <c r="AD8" s="44" t="str">
        <f>IF('Procesamiento de datos'!AD8 = 1, "CORRECTO", "INCORRECTO")</f>
        <v>INCORRECTO</v>
      </c>
      <c r="AE8" s="44" t="str">
        <f>IF('Procesamiento de datos'!AE8 = 1, "CORRECTO", "INCORRECTO")</f>
        <v>INCORRECTO</v>
      </c>
      <c r="AF8" s="44" t="str">
        <f>IF('Procesamiento de datos'!AF8 = 1, "CORRECTO", "INCORRECTO")</f>
        <v>CORRECTO</v>
      </c>
      <c r="AG8" s="44" t="str">
        <f>IF('Procesamiento de datos'!AG8 = 1, "CORRECTO", "INCORRECTO")</f>
        <v>INCORRECTO</v>
      </c>
      <c r="AH8" s="44" t="str">
        <f>IF('Procesamiento de datos'!AH8 = 1, "CORRECTO", "INCORRECTO")</f>
        <v>CORRECTO</v>
      </c>
      <c r="AI8" s="44" t="str">
        <f>IF('Procesamiento de datos'!AI8 = 1, "CORRECTO", "INCORRECTO")</f>
        <v>CORRECTO</v>
      </c>
      <c r="AJ8" s="44" t="str">
        <f>IF('Procesamiento de datos'!AJ8 = 1, "CORRECTO", "INCORRECTO")</f>
        <v>CORRECTO</v>
      </c>
      <c r="AK8" s="44" t="str">
        <f>IF('Procesamiento de datos'!AK8 = 1, "CORRECTO", "INCORRECTO")</f>
        <v>CORRECTO</v>
      </c>
      <c r="AL8" s="44" t="str">
        <f>IF('Procesamiento de datos'!AL8 = 1, "CORRECTO", "INCORRECTO")</f>
        <v>INCORRECTO</v>
      </c>
      <c r="AM8" s="44" t="str">
        <f>IF('Procesamiento de datos'!AM8 = 1, "CORRECTO", "INCORRECTO")</f>
        <v>CORRECTO</v>
      </c>
      <c r="AN8" s="44" t="str">
        <f>IF('Procesamiento de datos'!AN8 = 1, "CORRECTO", "INCORRECTO")</f>
        <v>INCORRECTO</v>
      </c>
      <c r="AO8" s="44" t="str">
        <f>IF('Procesamiento de datos'!AO8 = 1, "CORRECTO", "INCORRECTO")</f>
        <v>INCORRECTO</v>
      </c>
      <c r="AP8" s="44" t="str">
        <f>IF('Procesamiento de datos'!AP8 = 1, "CORRECTO", "INCORRECTO")</f>
        <v>CORRECTO</v>
      </c>
      <c r="AQ8" s="44" t="str">
        <f>IF('Procesamiento de datos'!AQ8 = 1, "CORRECTO", "INCORRECTO")</f>
        <v>INCORRECTO</v>
      </c>
      <c r="AR8" s="44" t="str">
        <f>IF('Procesamiento de datos'!AR8 = 1, "CORRECTO", "INCORRECTO")</f>
        <v>INCORRECTO</v>
      </c>
      <c r="AS8" s="44" t="str">
        <f>IF('Procesamiento de datos'!AS8 = 1, "CORRECTO", "INCORRECTO")</f>
        <v>INCORRECTO</v>
      </c>
      <c r="AT8" s="44" t="str">
        <f>IF('Procesamiento de datos'!AT8 = 1, "CORRECTO", "INCORRECTO")</f>
        <v>CORRECTO</v>
      </c>
      <c r="AU8" s="44" t="str">
        <f>IF('Procesamiento de datos'!AU8 = 1, "CORRECTO", "INCORRECTO")</f>
        <v>CORRECTO</v>
      </c>
      <c r="AV8" s="44" t="str">
        <f>IF('Procesamiento de datos'!AV8 = 1, "CORRECTO", "INCORRECTO")</f>
        <v>CORRECTO</v>
      </c>
      <c r="AW8" s="44" t="str">
        <f>IF('Procesamiento de datos'!AW8 = 1, "CORRECTO", "INCORRECTO")</f>
        <v>CORRECTO</v>
      </c>
      <c r="AX8" s="44" t="str">
        <f>IF('Procesamiento de datos'!AX8 = 1, "CORRECTO", "INCORRECTO")</f>
        <v>CORRECTO</v>
      </c>
      <c r="AY8" s="44" t="str">
        <f>IF('Procesamiento de datos'!AY8 = 1, "CORRECTO", "INCORRECTO")</f>
        <v>CORRECTO</v>
      </c>
      <c r="AZ8" s="44" t="str">
        <f>IF('Procesamiento de datos'!AZ8 = 1, "CORRECTO", "INCORRECTO")</f>
        <v>INCORRECTO</v>
      </c>
      <c r="BA8" s="44" t="str">
        <f>IF('Procesamiento de datos'!BA8 = 1, "CORRECTO", "INCORRECTO")</f>
        <v>CORRECTO</v>
      </c>
      <c r="BB8" s="44" t="str">
        <f>IF('Procesamiento de datos'!BB8 = 1, "CORRECTO", "INCORRECTO")</f>
        <v>CORRECTO</v>
      </c>
      <c r="BC8" s="44" t="str">
        <f>IF('Procesamiento de datos'!BC8 = 1, "CORRECTO", "INCORRECTO")</f>
        <v>CORRECTO</v>
      </c>
      <c r="BD8" s="44" t="str">
        <f>IF('Procesamiento de datos'!BD8 = 1, "CORRECTO", "INCORRECTO")</f>
        <v>CORRECTO</v>
      </c>
      <c r="BE8" s="44" t="str">
        <f>IF('Procesamiento de datos'!BE8 = 1, "CORRECTO", "INCORRECTO")</f>
        <v>CORRECTO</v>
      </c>
      <c r="BF8" s="44" t="str">
        <f>IF('Procesamiento de datos'!BF8 = 1, "CORRECTO", "INCORRECTO")</f>
        <v>CORRECTO</v>
      </c>
      <c r="BG8" s="44" t="str">
        <f>IF('Procesamiento de datos'!BG8 = 1, "CORRECTO", "INCORRECTO")</f>
        <v>CORRECTO</v>
      </c>
      <c r="BH8" s="44" t="str">
        <f>IF('Procesamiento de datos'!BH8 = 1, "CORRECTO", "INCORRECTO")</f>
        <v>CORRECTO</v>
      </c>
      <c r="BI8" s="44" t="str">
        <f>IF('Procesamiento de datos'!BI8 = 1, "CORRECTO", "INCORRECTO")</f>
        <v>INCORRECTO</v>
      </c>
      <c r="BJ8" s="44" t="str">
        <f>IF('Procesamiento de datos'!BJ8 = 1, "CORRECTO", "INCORRECTO")</f>
        <v>CORRECTO</v>
      </c>
      <c r="BK8" s="44" t="str">
        <f>IF('Procesamiento de datos'!BK8 = 1, "CORRECTO", "INCORRECTO")</f>
        <v>CORRECTO</v>
      </c>
      <c r="BL8" s="44" t="str">
        <f>IF('Procesamiento de datos'!BL8 = 1, "CORRECTO", "INCORRECTO")</f>
        <v>INCORRECTO</v>
      </c>
      <c r="BM8" s="44" t="str">
        <f>IF('Procesamiento de datos'!BM8 = 1, "CORRECTO", "INCORRECTO")</f>
        <v>INCORRECTO</v>
      </c>
      <c r="BN8" s="44" t="str">
        <f>IF('Procesamiento de datos'!BN8 = 1, "CORRECTO", "INCORRECTO")</f>
        <v>CORRECTO</v>
      </c>
      <c r="BO8" s="44" t="str">
        <f>IF('Procesamiento de datos'!BO8 = 1, "CORRECTO", "INCORRECTO")</f>
        <v>CORRECTO</v>
      </c>
      <c r="BP8" s="44" t="str">
        <f>IF('Procesamiento de datos'!BP8 = 1, "CORRECTO", "INCORRECTO")</f>
        <v>CORRECTO</v>
      </c>
      <c r="BQ8" s="44" t="str">
        <f>IF('Procesamiento de datos'!BQ8 = 1, "CORRECTO", "INCORRECTO")</f>
        <v>CORRECTO</v>
      </c>
      <c r="BR8" s="44" t="str">
        <f>IF('Procesamiento de datos'!BR8 = 1, "CORRECTO", "INCORRECTO")</f>
        <v>CORRECTO</v>
      </c>
      <c r="BS8" s="44" t="str">
        <f>IF('Procesamiento de datos'!BS8 = 1, "CORRECTO", "INCORRECTO")</f>
        <v>CORRECTO</v>
      </c>
      <c r="BT8" s="44" t="str">
        <f>IF('Procesamiento de datos'!BT8 = 1, "CORRECTO", "INCORRECTO")</f>
        <v>CORRECTO</v>
      </c>
      <c r="BU8" s="44" t="str">
        <f>IF('Procesamiento de datos'!BU8 = 1, "CORRECTO", "INCORRECTO")</f>
        <v>CORRECTO</v>
      </c>
      <c r="BV8" s="44" t="str">
        <f>IF('Procesamiento de datos'!BV8 = 1, "CORRECTO", "INCORRECTO")</f>
        <v>INCORRECTO</v>
      </c>
      <c r="BW8" s="44" t="str">
        <f>IF('Procesamiento de datos'!BW8 = 1, "CORRECTO", "INCORRECTO")</f>
        <v>INCORRECTO</v>
      </c>
      <c r="BX8" s="44" t="str">
        <f>IF('Procesamiento de datos'!BX8 = 1, "CORRECTO", "INCORRECTO")</f>
        <v>INCORRECTO</v>
      </c>
      <c r="BY8" s="44" t="str">
        <f>IF('Procesamiento de datos'!BY8 = 1, "CORRECTO", "INCORRECTO")</f>
        <v>INCORRECTO</v>
      </c>
      <c r="BZ8" s="44" t="str">
        <f>IF('Procesamiento de datos'!BZ8 = 1, "CORRECTO", "INCORRECTO")</f>
        <v>CORRECTO</v>
      </c>
      <c r="CA8" s="44" t="str">
        <f>IF('Procesamiento de datos'!CA8 = 1, "CORRECTO", "INCORRECTO")</f>
        <v>INCORRECTO</v>
      </c>
      <c r="CB8" s="44" t="str">
        <f>IF('Procesamiento de datos'!CB8 = 1, "CORRECTO", "INCORRECTO")</f>
        <v>CORRECTO</v>
      </c>
      <c r="CC8" s="44" t="str">
        <f>IF('Procesamiento de datos'!CC8 = 1, "CORRECTO", "INCORRECTO")</f>
        <v>CORRECTO</v>
      </c>
      <c r="CD8" s="44" t="str">
        <f>IF('Procesamiento de datos'!CD8 = 1, "CORRECTO", "INCORRECTO")</f>
        <v>CORRECTO</v>
      </c>
      <c r="CE8" s="44" t="str">
        <f>IF('Procesamiento de datos'!CE8 = 1, "CORRECTO", "INCORRECTO")</f>
        <v>CORRECTO</v>
      </c>
      <c r="CF8" s="44" t="str">
        <f>IF('Procesamiento de datos'!CF8 = 1, "CORRECTO", "INCORRECTO")</f>
        <v>CORRECTO</v>
      </c>
      <c r="CG8" s="44" t="str">
        <f>IF('Procesamiento de datos'!CG8 = 1, "CORRECTO", "INCORRECTO")</f>
        <v>CORRECTO</v>
      </c>
      <c r="CH8" s="44" t="str">
        <f>IF('Procesamiento de datos'!CH8 = 1, "CORRECTO", "INCORRECTO")</f>
        <v>CORRECTO</v>
      </c>
      <c r="CI8" s="44" t="str">
        <f>IF('Procesamiento de datos'!CI8 = 1, "CORRECTO", "INCORRECTO")</f>
        <v>CORRECTO</v>
      </c>
      <c r="CJ8" s="44" t="str">
        <f>IF('Procesamiento de datos'!CJ8 = 1, "CORRECTO", "INCORRECTO")</f>
        <v>CORRECTO</v>
      </c>
    </row>
    <row r="9" spans="1:90" x14ac:dyDescent="0.2">
      <c r="A9" s="4" t="s">
        <v>99</v>
      </c>
      <c r="B9" s="7" t="str">
        <f>IFERROR(LOOKUP('Procesamiento de datos'!B9,MAESTRO!$A$2:$A$3,MAESTRO!$B$2:$B$3),"-")</f>
        <v>Femenino</v>
      </c>
      <c r="C9" s="8">
        <f>'Procesamiento de datos'!C9</f>
        <v>34</v>
      </c>
      <c r="D9" s="8" t="str">
        <f>LOOKUP(PROCESAMIENTO!D9,MAESTRO!$A$7:$A$14,MAESTRO!$B$7:$B$14)</f>
        <v>Universidad completa</v>
      </c>
      <c r="E9" s="8" t="str">
        <f>LOOKUP('Procesamiento de datos'!E9,MAESTRO!$A$17:$A$21,MAESTRO!$B$17:$B$21)</f>
        <v>Prestación de servicios</v>
      </c>
      <c r="F9" s="8" t="str">
        <f>LOOKUP('Procesamiento de datos'!F9,MAESTRO!$A$24:$A$26,MAESTRO!$B$24:$B$26)</f>
        <v>Más de 2 años a 5 años</v>
      </c>
      <c r="G9" s="8" t="str">
        <f>LOOKUP('Procesamiento de datos'!G9,MAESTRO!$A$29:$A$32,MAESTRO!$B$29:$B$32)</f>
        <v xml:space="preserve">Entre 6 y 12 horas diarias </v>
      </c>
      <c r="H9" s="8" t="str">
        <f>LOOKUP('Procesamiento de datos'!H9,MAESTRO!$A$35:$A$37,MAESTRO!$B$35:$B$37)</f>
        <v>Administrativo</v>
      </c>
      <c r="I9" s="44" t="str">
        <f>IF('Procesamiento de datos'!I9 = 1, "CORRECTO", "INCORRECTO")</f>
        <v>CORRECTO</v>
      </c>
      <c r="J9" s="55" t="str">
        <f>IF('Procesamiento de datos'!J9 = 1, "CORRECTO", "INCORRECTO")</f>
        <v>CORRECTO</v>
      </c>
      <c r="K9" s="44" t="str">
        <f>IF('Procesamiento de datos'!K9 = 1, "CORRECTO", "INCORRECTO")</f>
        <v>CORRECTO</v>
      </c>
      <c r="L9" s="44" t="str">
        <f>IF('Procesamiento de datos'!L9 = 1, "CORRECTO", "INCORRECTO")</f>
        <v>CORRECTO</v>
      </c>
      <c r="M9" s="44" t="str">
        <f>IF('Procesamiento de datos'!M9 = 1, "CORRECTO", "INCORRECTO")</f>
        <v>CORRECTO</v>
      </c>
      <c r="N9" s="44" t="str">
        <f>IF('Procesamiento de datos'!N9 = 1, "CORRECTO", "INCORRECTO")</f>
        <v>INCORRECTO</v>
      </c>
      <c r="O9" s="44" t="str">
        <f>IF('Procesamiento de datos'!O9 = 1, "CORRECTO", "INCORRECTO")</f>
        <v>INCORRECTO</v>
      </c>
      <c r="P9" s="44" t="str">
        <f>IF('Procesamiento de datos'!P9 = 1, "CORRECTO", "INCORRECTO")</f>
        <v>CORRECTO</v>
      </c>
      <c r="Q9" s="44" t="str">
        <f>IF('Procesamiento de datos'!Q9 = 1, "CORRECTO", "INCORRECTO")</f>
        <v>CORRECTO</v>
      </c>
      <c r="R9" s="44" t="str">
        <f>IF('Procesamiento de datos'!R9 = 1, "CORRECTO", "INCORRECTO")</f>
        <v>CORRECTO</v>
      </c>
      <c r="S9" s="44" t="str">
        <f>IF('Procesamiento de datos'!S9 = 1, "CORRECTO", "INCORRECTO")</f>
        <v>CORRECTO</v>
      </c>
      <c r="T9" s="44" t="str">
        <f>IF('Procesamiento de datos'!T9 = 1, "CORRECTO", "INCORRECTO")</f>
        <v>CORRECTO</v>
      </c>
      <c r="U9" s="44" t="str">
        <f>IF('Procesamiento de datos'!U9 = 1, "CORRECTO", "INCORRECTO")</f>
        <v>CORRECTO</v>
      </c>
      <c r="V9" s="44" t="str">
        <f>IF('Procesamiento de datos'!V9 = 1, "CORRECTO", "INCORRECTO")</f>
        <v>CORRECTO</v>
      </c>
      <c r="W9" s="44" t="str">
        <f>IF('Procesamiento de datos'!W9 = 1, "CORRECTO", "INCORRECTO")</f>
        <v>CORRECTO</v>
      </c>
      <c r="X9" s="44" t="str">
        <f>IF('Procesamiento de datos'!X9 = 1, "CORRECTO", "INCORRECTO")</f>
        <v>CORRECTO</v>
      </c>
      <c r="Y9" s="44" t="str">
        <f>IF('Procesamiento de datos'!Y9 = 1, "CORRECTO", "INCORRECTO")</f>
        <v>CORRECTO</v>
      </c>
      <c r="Z9" s="44" t="str">
        <f>IF('Procesamiento de datos'!Z9 = 1, "CORRECTO", "INCORRECTO")</f>
        <v>CORRECTO</v>
      </c>
      <c r="AA9" s="44" t="str">
        <f>IF('Procesamiento de datos'!AA9 = 1, "CORRECTO", "INCORRECTO")</f>
        <v>CORRECTO</v>
      </c>
      <c r="AB9" s="44" t="str">
        <f>IF('Procesamiento de datos'!AB9 = 1, "CORRECTO", "INCORRECTO")</f>
        <v>CORRECTO</v>
      </c>
      <c r="AC9" s="44" t="str">
        <f>IF('Procesamiento de datos'!AC9 = 1, "CORRECTO", "INCORRECTO")</f>
        <v>CORRECTO</v>
      </c>
      <c r="AD9" s="44" t="str">
        <f>IF('Procesamiento de datos'!AD9 = 1, "CORRECTO", "INCORRECTO")</f>
        <v>CORRECTO</v>
      </c>
      <c r="AE9" s="44" t="str">
        <f>IF('Procesamiento de datos'!AE9 = 1, "CORRECTO", "INCORRECTO")</f>
        <v>INCORRECTO</v>
      </c>
      <c r="AF9" s="44" t="str">
        <f>IF('Procesamiento de datos'!AF9 = 1, "CORRECTO", "INCORRECTO")</f>
        <v>CORRECTO</v>
      </c>
      <c r="AG9" s="44" t="str">
        <f>IF('Procesamiento de datos'!AG9 = 1, "CORRECTO", "INCORRECTO")</f>
        <v>CORRECTO</v>
      </c>
      <c r="AH9" s="44" t="str">
        <f>IF('Procesamiento de datos'!AH9 = 1, "CORRECTO", "INCORRECTO")</f>
        <v>CORRECTO</v>
      </c>
      <c r="AI9" s="44" t="str">
        <f>IF('Procesamiento de datos'!AI9 = 1, "CORRECTO", "INCORRECTO")</f>
        <v>CORRECTO</v>
      </c>
      <c r="AJ9" s="44" t="str">
        <f>IF('Procesamiento de datos'!AJ9 = 1, "CORRECTO", "INCORRECTO")</f>
        <v>CORRECTO</v>
      </c>
      <c r="AK9" s="44" t="str">
        <f>IF('Procesamiento de datos'!AK9 = 1, "CORRECTO", "INCORRECTO")</f>
        <v>CORRECTO</v>
      </c>
      <c r="AL9" s="44" t="str">
        <f>IF('Procesamiento de datos'!AL9 = 1, "CORRECTO", "INCORRECTO")</f>
        <v>CORRECTO</v>
      </c>
      <c r="AM9" s="44" t="str">
        <f>IF('Procesamiento de datos'!AM9 = 1, "CORRECTO", "INCORRECTO")</f>
        <v>CORRECTO</v>
      </c>
      <c r="AN9" s="44" t="str">
        <f>IF('Procesamiento de datos'!AN9 = 1, "CORRECTO", "INCORRECTO")</f>
        <v>CORRECTO</v>
      </c>
      <c r="AO9" s="44" t="str">
        <f>IF('Procesamiento de datos'!AO9 = 1, "CORRECTO", "INCORRECTO")</f>
        <v>CORRECTO</v>
      </c>
      <c r="AP9" s="44" t="str">
        <f>IF('Procesamiento de datos'!AP9 = 1, "CORRECTO", "INCORRECTO")</f>
        <v>CORRECTO</v>
      </c>
      <c r="AQ9" s="44" t="str">
        <f>IF('Procesamiento de datos'!AQ9 = 1, "CORRECTO", "INCORRECTO")</f>
        <v>CORRECTO</v>
      </c>
      <c r="AR9" s="44" t="str">
        <f>IF('Procesamiento de datos'!AR9 = 1, "CORRECTO", "INCORRECTO")</f>
        <v>CORRECTO</v>
      </c>
      <c r="AS9" s="44" t="str">
        <f>IF('Procesamiento de datos'!AS9 = 1, "CORRECTO", "INCORRECTO")</f>
        <v>CORRECTO</v>
      </c>
      <c r="AT9" s="44" t="str">
        <f>IF('Procesamiento de datos'!AT9 = 1, "CORRECTO", "INCORRECTO")</f>
        <v>INCORRECTO</v>
      </c>
      <c r="AU9" s="44" t="str">
        <f>IF('Procesamiento de datos'!AU9 = 1, "CORRECTO", "INCORRECTO")</f>
        <v>CORRECTO</v>
      </c>
      <c r="AV9" s="44" t="str">
        <f>IF('Procesamiento de datos'!AV9 = 1, "CORRECTO", "INCORRECTO")</f>
        <v>CORRECTO</v>
      </c>
      <c r="AW9" s="44" t="str">
        <f>IF('Procesamiento de datos'!AW9 = 1, "CORRECTO", "INCORRECTO")</f>
        <v>CORRECTO</v>
      </c>
      <c r="AX9" s="44" t="str">
        <f>IF('Procesamiento de datos'!AX9 = 1, "CORRECTO", "INCORRECTO")</f>
        <v>INCORRECTO</v>
      </c>
      <c r="AY9" s="44" t="str">
        <f>IF('Procesamiento de datos'!AY9 = 1, "CORRECTO", "INCORRECTO")</f>
        <v>CORRECTO</v>
      </c>
      <c r="AZ9" s="44" t="str">
        <f>IF('Procesamiento de datos'!AZ9 = 1, "CORRECTO", "INCORRECTO")</f>
        <v>CORRECTO</v>
      </c>
      <c r="BA9" s="44" t="str">
        <f>IF('Procesamiento de datos'!BA9 = 1, "CORRECTO", "INCORRECTO")</f>
        <v>CORRECTO</v>
      </c>
      <c r="BB9" s="44" t="str">
        <f>IF('Procesamiento de datos'!BB9 = 1, "CORRECTO", "INCORRECTO")</f>
        <v>CORRECTO</v>
      </c>
      <c r="BC9" s="44" t="str">
        <f>IF('Procesamiento de datos'!BC9 = 1, "CORRECTO", "INCORRECTO")</f>
        <v>INCORRECTO</v>
      </c>
      <c r="BD9" s="44" t="str">
        <f>IF('Procesamiento de datos'!BD9 = 1, "CORRECTO", "INCORRECTO")</f>
        <v>CORRECTO</v>
      </c>
      <c r="BE9" s="44" t="str">
        <f>IF('Procesamiento de datos'!BE9 = 1, "CORRECTO", "INCORRECTO")</f>
        <v>INCORRECTO</v>
      </c>
      <c r="BF9" s="44" t="str">
        <f>IF('Procesamiento de datos'!BF9 = 1, "CORRECTO", "INCORRECTO")</f>
        <v>CORRECTO</v>
      </c>
      <c r="BG9" s="44" t="str">
        <f>IF('Procesamiento de datos'!BG9 = 1, "CORRECTO", "INCORRECTO")</f>
        <v>CORRECTO</v>
      </c>
      <c r="BH9" s="44" t="str">
        <f>IF('Procesamiento de datos'!BH9 = 1, "CORRECTO", "INCORRECTO")</f>
        <v>CORRECTO</v>
      </c>
      <c r="BI9" s="44" t="str">
        <f>IF('Procesamiento de datos'!BI9 = 1, "CORRECTO", "INCORRECTO")</f>
        <v>INCORRECTO</v>
      </c>
      <c r="BJ9" s="44" t="str">
        <f>IF('Procesamiento de datos'!BJ9 = 1, "CORRECTO", "INCORRECTO")</f>
        <v>CORRECTO</v>
      </c>
      <c r="BK9" s="44" t="str">
        <f>IF('Procesamiento de datos'!BK9 = 1, "CORRECTO", "INCORRECTO")</f>
        <v>CORRECTO</v>
      </c>
      <c r="BL9" s="44" t="str">
        <f>IF('Procesamiento de datos'!BL9 = 1, "CORRECTO", "INCORRECTO")</f>
        <v>INCORRECTO</v>
      </c>
      <c r="BM9" s="44" t="str">
        <f>IF('Procesamiento de datos'!BM9 = 1, "CORRECTO", "INCORRECTO")</f>
        <v>INCORRECTO</v>
      </c>
      <c r="BN9" s="44" t="str">
        <f>IF('Procesamiento de datos'!BN9 = 1, "CORRECTO", "INCORRECTO")</f>
        <v>CORRECTO</v>
      </c>
      <c r="BO9" s="44" t="str">
        <f>IF('Procesamiento de datos'!BO9 = 1, "CORRECTO", "INCORRECTO")</f>
        <v>CORRECTO</v>
      </c>
      <c r="BP9" s="44" t="str">
        <f>IF('Procesamiento de datos'!BP9 = 1, "CORRECTO", "INCORRECTO")</f>
        <v>CORRECTO</v>
      </c>
      <c r="BQ9" s="44" t="str">
        <f>IF('Procesamiento de datos'!BQ9 = 1, "CORRECTO", "INCORRECTO")</f>
        <v>INCORRECTO</v>
      </c>
      <c r="BR9" s="44" t="str">
        <f>IF('Procesamiento de datos'!BR9 = 1, "CORRECTO", "INCORRECTO")</f>
        <v>CORRECTO</v>
      </c>
      <c r="BS9" s="44" t="str">
        <f>IF('Procesamiento de datos'!BS9 = 1, "CORRECTO", "INCORRECTO")</f>
        <v>CORRECTO</v>
      </c>
      <c r="BT9" s="44" t="str">
        <f>IF('Procesamiento de datos'!BT9 = 1, "CORRECTO", "INCORRECTO")</f>
        <v>INCORRECTO</v>
      </c>
      <c r="BU9" s="44" t="str">
        <f>IF('Procesamiento de datos'!BU9 = 1, "CORRECTO", "INCORRECTO")</f>
        <v>CORRECTO</v>
      </c>
      <c r="BV9" s="44" t="str">
        <f>IF('Procesamiento de datos'!BV9 = 1, "CORRECTO", "INCORRECTO")</f>
        <v>CORRECTO</v>
      </c>
      <c r="BW9" s="44" t="str">
        <f>IF('Procesamiento de datos'!BW9 = 1, "CORRECTO", "INCORRECTO")</f>
        <v>CORRECTO</v>
      </c>
      <c r="BX9" s="44" t="str">
        <f>IF('Procesamiento de datos'!BX9 = 1, "CORRECTO", "INCORRECTO")</f>
        <v>INCORRECTO</v>
      </c>
      <c r="BY9" s="44" t="str">
        <f>IF('Procesamiento de datos'!BY9 = 1, "CORRECTO", "INCORRECTO")</f>
        <v>INCORRECTO</v>
      </c>
      <c r="BZ9" s="44" t="str">
        <f>IF('Procesamiento de datos'!BZ9 = 1, "CORRECTO", "INCORRECTO")</f>
        <v>CORRECTO</v>
      </c>
      <c r="CA9" s="44" t="str">
        <f>IF('Procesamiento de datos'!CA9 = 1, "CORRECTO", "INCORRECTO")</f>
        <v>INCORRECTO</v>
      </c>
      <c r="CB9" s="44" t="str">
        <f>IF('Procesamiento de datos'!CB9 = 1, "CORRECTO", "INCORRECTO")</f>
        <v>CORRECTO</v>
      </c>
      <c r="CC9" s="44" t="str">
        <f>IF('Procesamiento de datos'!CC9 = 1, "CORRECTO", "INCORRECTO")</f>
        <v>CORRECTO</v>
      </c>
      <c r="CD9" s="44" t="str">
        <f>IF('Procesamiento de datos'!CD9 = 1, "CORRECTO", "INCORRECTO")</f>
        <v>CORRECTO</v>
      </c>
      <c r="CE9" s="44" t="str">
        <f>IF('Procesamiento de datos'!CE9 = 1, "CORRECTO", "INCORRECTO")</f>
        <v>CORRECTO</v>
      </c>
      <c r="CF9" s="44" t="str">
        <f>IF('Procesamiento de datos'!CF9 = 1, "CORRECTO", "INCORRECTO")</f>
        <v>CORRECTO</v>
      </c>
      <c r="CG9" s="44" t="str">
        <f>IF('Procesamiento de datos'!CG9 = 1, "CORRECTO", "INCORRECTO")</f>
        <v>CORRECTO</v>
      </c>
      <c r="CH9" s="44" t="str">
        <f>IF('Procesamiento de datos'!CH9 = 1, "CORRECTO", "INCORRECTO")</f>
        <v>CORRECTO</v>
      </c>
      <c r="CI9" s="44" t="str">
        <f>IF('Procesamiento de datos'!CI9 = 1, "CORRECTO", "INCORRECTO")</f>
        <v>CORRECTO</v>
      </c>
      <c r="CJ9" s="44" t="str">
        <f>IF('Procesamiento de datos'!CJ9 = 1, "CORRECTO", "INCORRECTO")</f>
        <v>CORRECTO</v>
      </c>
    </row>
    <row r="10" spans="1:90" x14ac:dyDescent="0.2">
      <c r="A10" s="4" t="s">
        <v>100</v>
      </c>
      <c r="B10" s="7" t="str">
        <f>IFERROR(LOOKUP('Procesamiento de datos'!B10,MAESTRO!$A$2:$A$3,MAESTRO!$B$2:$B$3),"-")</f>
        <v>Masculino</v>
      </c>
      <c r="C10" s="8">
        <f>'Procesamiento de datos'!C10</f>
        <v>34</v>
      </c>
      <c r="D10" s="8" t="str">
        <f>LOOKUP(PROCESAMIENTO!D10,MAESTRO!$A$7:$A$14,MAESTRO!$B$7:$B$14)</f>
        <v>Universidad completa</v>
      </c>
      <c r="E10" s="8" t="str">
        <f>LOOKUP('Procesamiento de datos'!E10,MAESTRO!$A$17:$A$21,MAESTRO!$B$17:$B$21)</f>
        <v>Prestación de servicios</v>
      </c>
      <c r="F10" s="8" t="str">
        <f>LOOKUP('Procesamiento de datos'!F10,MAESTRO!$A$24:$A$26,MAESTRO!$B$24:$B$26)</f>
        <v>Más de 2 años a 5 años</v>
      </c>
      <c r="G10" s="8" t="str">
        <f>LOOKUP('Procesamiento de datos'!G10,MAESTRO!$A$29:$A$32,MAESTRO!$B$29:$B$32)</f>
        <v>Hasta 5 horas diarias</v>
      </c>
      <c r="H10" s="8" t="str">
        <f>LOOKUP('Procesamiento de datos'!H10,MAESTRO!$A$35:$A$37,MAESTRO!$B$35:$B$37)</f>
        <v>Administrativo</v>
      </c>
      <c r="I10" s="44" t="str">
        <f>IF('Procesamiento de datos'!I10 = 1, "CORRECTO", "INCORRECTO")</f>
        <v>CORRECTO</v>
      </c>
      <c r="J10" s="55" t="str">
        <f>IF('Procesamiento de datos'!J10 = 1, "CORRECTO", "INCORRECTO")</f>
        <v>CORRECTO</v>
      </c>
      <c r="K10" s="44" t="str">
        <f>IF('Procesamiento de datos'!K10 = 1, "CORRECTO", "INCORRECTO")</f>
        <v>CORRECTO</v>
      </c>
      <c r="L10" s="44" t="str">
        <f>IF('Procesamiento de datos'!L10 = 1, "CORRECTO", "INCORRECTO")</f>
        <v>CORRECTO</v>
      </c>
      <c r="M10" s="44" t="str">
        <f>IF('Procesamiento de datos'!M10 = 1, "CORRECTO", "INCORRECTO")</f>
        <v>CORRECTO</v>
      </c>
      <c r="N10" s="44" t="str">
        <f>IF('Procesamiento de datos'!N10 = 1, "CORRECTO", "INCORRECTO")</f>
        <v>CORRECTO</v>
      </c>
      <c r="O10" s="44" t="str">
        <f>IF('Procesamiento de datos'!O10 = 1, "CORRECTO", "INCORRECTO")</f>
        <v>CORRECTO</v>
      </c>
      <c r="P10" s="44" t="str">
        <f>IF('Procesamiento de datos'!P10 = 1, "CORRECTO", "INCORRECTO")</f>
        <v>CORRECTO</v>
      </c>
      <c r="Q10" s="44" t="str">
        <f>IF('Procesamiento de datos'!Q10 = 1, "CORRECTO", "INCORRECTO")</f>
        <v>INCORRECTO</v>
      </c>
      <c r="R10" s="44" t="str">
        <f>IF('Procesamiento de datos'!R10 = 1, "CORRECTO", "INCORRECTO")</f>
        <v>CORRECTO</v>
      </c>
      <c r="S10" s="44" t="str">
        <f>IF('Procesamiento de datos'!S10 = 1, "CORRECTO", "INCORRECTO")</f>
        <v>INCORRECTO</v>
      </c>
      <c r="T10" s="44" t="str">
        <f>IF('Procesamiento de datos'!T10 = 1, "CORRECTO", "INCORRECTO")</f>
        <v>CORRECTO</v>
      </c>
      <c r="U10" s="44" t="str">
        <f>IF('Procesamiento de datos'!U10 = 1, "CORRECTO", "INCORRECTO")</f>
        <v>CORRECTO</v>
      </c>
      <c r="V10" s="44" t="str">
        <f>IF('Procesamiento de datos'!V10 = 1, "CORRECTO", "INCORRECTO")</f>
        <v>CORRECTO</v>
      </c>
      <c r="W10" s="44" t="str">
        <f>IF('Procesamiento de datos'!W10 = 1, "CORRECTO", "INCORRECTO")</f>
        <v>CORRECTO</v>
      </c>
      <c r="X10" s="44" t="str">
        <f>IF('Procesamiento de datos'!X10 = 1, "CORRECTO", "INCORRECTO")</f>
        <v>CORRECTO</v>
      </c>
      <c r="Y10" s="44" t="str">
        <f>IF('Procesamiento de datos'!Y10 = 1, "CORRECTO", "INCORRECTO")</f>
        <v>CORRECTO</v>
      </c>
      <c r="Z10" s="44" t="str">
        <f>IF('Procesamiento de datos'!Z10 = 1, "CORRECTO", "INCORRECTO")</f>
        <v>CORRECTO</v>
      </c>
      <c r="AA10" s="44" t="str">
        <f>IF('Procesamiento de datos'!AA10 = 1, "CORRECTO", "INCORRECTO")</f>
        <v>CORRECTO</v>
      </c>
      <c r="AB10" s="44" t="str">
        <f>IF('Procesamiento de datos'!AB10 = 1, "CORRECTO", "INCORRECTO")</f>
        <v>CORRECTO</v>
      </c>
      <c r="AC10" s="44" t="str">
        <f>IF('Procesamiento de datos'!AC10 = 1, "CORRECTO", "INCORRECTO")</f>
        <v>CORRECTO</v>
      </c>
      <c r="AD10" s="44" t="str">
        <f>IF('Procesamiento de datos'!AD10 = 1, "CORRECTO", "INCORRECTO")</f>
        <v>CORRECTO</v>
      </c>
      <c r="AE10" s="44" t="str">
        <f>IF('Procesamiento de datos'!AE10 = 1, "CORRECTO", "INCORRECTO")</f>
        <v>CORRECTO</v>
      </c>
      <c r="AF10" s="44" t="str">
        <f>IF('Procesamiento de datos'!AF10 = 1, "CORRECTO", "INCORRECTO")</f>
        <v>CORRECTO</v>
      </c>
      <c r="AG10" s="44" t="str">
        <f>IF('Procesamiento de datos'!AG10 = 1, "CORRECTO", "INCORRECTO")</f>
        <v>INCORRECTO</v>
      </c>
      <c r="AH10" s="44" t="str">
        <f>IF('Procesamiento de datos'!AH10 = 1, "CORRECTO", "INCORRECTO")</f>
        <v>CORRECTO</v>
      </c>
      <c r="AI10" s="44" t="str">
        <f>IF('Procesamiento de datos'!AI10 = 1, "CORRECTO", "INCORRECTO")</f>
        <v>CORRECTO</v>
      </c>
      <c r="AJ10" s="44" t="str">
        <f>IF('Procesamiento de datos'!AJ10 = 1, "CORRECTO", "INCORRECTO")</f>
        <v>CORRECTO</v>
      </c>
      <c r="AK10" s="44" t="str">
        <f>IF('Procesamiento de datos'!AK10 = 1, "CORRECTO", "INCORRECTO")</f>
        <v>CORRECTO</v>
      </c>
      <c r="AL10" s="44" t="str">
        <f>IF('Procesamiento de datos'!AL10 = 1, "CORRECTO", "INCORRECTO")</f>
        <v>CORRECTO</v>
      </c>
      <c r="AM10" s="44" t="str">
        <f>IF('Procesamiento de datos'!AM10 = 1, "CORRECTO", "INCORRECTO")</f>
        <v>CORRECTO</v>
      </c>
      <c r="AN10" s="44" t="str">
        <f>IF('Procesamiento de datos'!AN10 = 1, "CORRECTO", "INCORRECTO")</f>
        <v>CORRECTO</v>
      </c>
      <c r="AO10" s="44" t="str">
        <f>IF('Procesamiento de datos'!AO10 = 1, "CORRECTO", "INCORRECTO")</f>
        <v>CORRECTO</v>
      </c>
      <c r="AP10" s="44" t="str">
        <f>IF('Procesamiento de datos'!AP10 = 1, "CORRECTO", "INCORRECTO")</f>
        <v>INCORRECTO</v>
      </c>
      <c r="AQ10" s="44" t="str">
        <f>IF('Procesamiento de datos'!AQ10 = 1, "CORRECTO", "INCORRECTO")</f>
        <v>CORRECTO</v>
      </c>
      <c r="AR10" s="44" t="str">
        <f>IF('Procesamiento de datos'!AR10 = 1, "CORRECTO", "INCORRECTO")</f>
        <v>CORRECTO</v>
      </c>
      <c r="AS10" s="44" t="str">
        <f>IF('Procesamiento de datos'!AS10 = 1, "CORRECTO", "INCORRECTO")</f>
        <v>CORRECTO</v>
      </c>
      <c r="AT10" s="44" t="str">
        <f>IF('Procesamiento de datos'!AT10 = 1, "CORRECTO", "INCORRECTO")</f>
        <v>CORRECTO</v>
      </c>
      <c r="AU10" s="44" t="str">
        <f>IF('Procesamiento de datos'!AU10 = 1, "CORRECTO", "INCORRECTO")</f>
        <v>CORRECTO</v>
      </c>
      <c r="AV10" s="44" t="str">
        <f>IF('Procesamiento de datos'!AV10 = 1, "CORRECTO", "INCORRECTO")</f>
        <v>CORRECTO</v>
      </c>
      <c r="AW10" s="44" t="str">
        <f>IF('Procesamiento de datos'!AW10 = 1, "CORRECTO", "INCORRECTO")</f>
        <v>CORRECTO</v>
      </c>
      <c r="AX10" s="44" t="str">
        <f>IF('Procesamiento de datos'!AX10 = 1, "CORRECTO", "INCORRECTO")</f>
        <v>INCORRECTO</v>
      </c>
      <c r="AY10" s="44" t="str">
        <f>IF('Procesamiento de datos'!AY10 = 1, "CORRECTO", "INCORRECTO")</f>
        <v>CORRECTO</v>
      </c>
      <c r="AZ10" s="44" t="str">
        <f>IF('Procesamiento de datos'!AZ10 = 1, "CORRECTO", "INCORRECTO")</f>
        <v>CORRECTO</v>
      </c>
      <c r="BA10" s="44" t="str">
        <f>IF('Procesamiento de datos'!BA10 = 1, "CORRECTO", "INCORRECTO")</f>
        <v>CORRECTO</v>
      </c>
      <c r="BB10" s="44" t="str">
        <f>IF('Procesamiento de datos'!BB10 = 1, "CORRECTO", "INCORRECTO")</f>
        <v>CORRECTO</v>
      </c>
      <c r="BC10" s="44" t="str">
        <f>IF('Procesamiento de datos'!BC10 = 1, "CORRECTO", "INCORRECTO")</f>
        <v>CORRECTO</v>
      </c>
      <c r="BD10" s="44" t="str">
        <f>IF('Procesamiento de datos'!BD10 = 1, "CORRECTO", "INCORRECTO")</f>
        <v>CORRECTO</v>
      </c>
      <c r="BE10" s="44" t="str">
        <f>IF('Procesamiento de datos'!BE10 = 1, "CORRECTO", "INCORRECTO")</f>
        <v>CORRECTO</v>
      </c>
      <c r="BF10" s="44" t="str">
        <f>IF('Procesamiento de datos'!BF10 = 1, "CORRECTO", "INCORRECTO")</f>
        <v>CORRECTO</v>
      </c>
      <c r="BG10" s="44" t="str">
        <f>IF('Procesamiento de datos'!BG10 = 1, "CORRECTO", "INCORRECTO")</f>
        <v>CORRECTO</v>
      </c>
      <c r="BH10" s="44" t="str">
        <f>IF('Procesamiento de datos'!BH10 = 1, "CORRECTO", "INCORRECTO")</f>
        <v>CORRECTO</v>
      </c>
      <c r="BI10" s="44" t="str">
        <f>IF('Procesamiento de datos'!BI10 = 1, "CORRECTO", "INCORRECTO")</f>
        <v>CORRECTO</v>
      </c>
      <c r="BJ10" s="44" t="str">
        <f>IF('Procesamiento de datos'!BJ10 = 1, "CORRECTO", "INCORRECTO")</f>
        <v>CORRECTO</v>
      </c>
      <c r="BK10" s="44" t="str">
        <f>IF('Procesamiento de datos'!BK10 = 1, "CORRECTO", "INCORRECTO")</f>
        <v>CORRECTO</v>
      </c>
      <c r="BL10" s="44" t="str">
        <f>IF('Procesamiento de datos'!BL10 = 1, "CORRECTO", "INCORRECTO")</f>
        <v>INCORRECTO</v>
      </c>
      <c r="BM10" s="44" t="str">
        <f>IF('Procesamiento de datos'!BM10 = 1, "CORRECTO", "INCORRECTO")</f>
        <v>INCORRECTO</v>
      </c>
      <c r="BN10" s="44" t="str">
        <f>IF('Procesamiento de datos'!BN10 = 1, "CORRECTO", "INCORRECTO")</f>
        <v>CORRECTO</v>
      </c>
      <c r="BO10" s="44" t="str">
        <f>IF('Procesamiento de datos'!BO10 = 1, "CORRECTO", "INCORRECTO")</f>
        <v>CORRECTO</v>
      </c>
      <c r="BP10" s="44" t="str">
        <f>IF('Procesamiento de datos'!BP10 = 1, "CORRECTO", "INCORRECTO")</f>
        <v>CORRECTO</v>
      </c>
      <c r="BQ10" s="44" t="str">
        <f>IF('Procesamiento de datos'!BQ10 = 1, "CORRECTO", "INCORRECTO")</f>
        <v>INCORRECTO</v>
      </c>
      <c r="BR10" s="44" t="str">
        <f>IF('Procesamiento de datos'!BR10 = 1, "CORRECTO", "INCORRECTO")</f>
        <v>CORRECTO</v>
      </c>
      <c r="BS10" s="44" t="str">
        <f>IF('Procesamiento de datos'!BS10 = 1, "CORRECTO", "INCORRECTO")</f>
        <v>CORRECTO</v>
      </c>
      <c r="BT10" s="44" t="str">
        <f>IF('Procesamiento de datos'!BT10 = 1, "CORRECTO", "INCORRECTO")</f>
        <v>CORRECTO</v>
      </c>
      <c r="BU10" s="44" t="str">
        <f>IF('Procesamiento de datos'!BU10 = 1, "CORRECTO", "INCORRECTO")</f>
        <v>CORRECTO</v>
      </c>
      <c r="BV10" s="44" t="str">
        <f>IF('Procesamiento de datos'!BV10 = 1, "CORRECTO", "INCORRECTO")</f>
        <v>CORRECTO</v>
      </c>
      <c r="BW10" s="44" t="str">
        <f>IF('Procesamiento de datos'!BW10 = 1, "CORRECTO", "INCORRECTO")</f>
        <v>CORRECTO</v>
      </c>
      <c r="BX10" s="44" t="str">
        <f>IF('Procesamiento de datos'!BX10 = 1, "CORRECTO", "INCORRECTO")</f>
        <v>CORRECTO</v>
      </c>
      <c r="BY10" s="44" t="str">
        <f>IF('Procesamiento de datos'!BY10 = 1, "CORRECTO", "INCORRECTO")</f>
        <v>CORRECTO</v>
      </c>
      <c r="BZ10" s="44" t="str">
        <f>IF('Procesamiento de datos'!BZ10 = 1, "CORRECTO", "INCORRECTO")</f>
        <v>CORRECTO</v>
      </c>
      <c r="CA10" s="44" t="str">
        <f>IF('Procesamiento de datos'!CA10 = 1, "CORRECTO", "INCORRECTO")</f>
        <v>CORRECTO</v>
      </c>
      <c r="CB10" s="44" t="str">
        <f>IF('Procesamiento de datos'!CB10 = 1, "CORRECTO", "INCORRECTO")</f>
        <v>CORRECTO</v>
      </c>
      <c r="CC10" s="44" t="str">
        <f>IF('Procesamiento de datos'!CC10 = 1, "CORRECTO", "INCORRECTO")</f>
        <v>CORRECTO</v>
      </c>
      <c r="CD10" s="44" t="str">
        <f>IF('Procesamiento de datos'!CD10 = 1, "CORRECTO", "INCORRECTO")</f>
        <v>CORRECTO</v>
      </c>
      <c r="CE10" s="44" t="str">
        <f>IF('Procesamiento de datos'!CE10 = 1, "CORRECTO", "INCORRECTO")</f>
        <v>CORRECTO</v>
      </c>
      <c r="CF10" s="44" t="str">
        <f>IF('Procesamiento de datos'!CF10 = 1, "CORRECTO", "INCORRECTO")</f>
        <v>CORRECTO</v>
      </c>
      <c r="CG10" s="44" t="str">
        <f>IF('Procesamiento de datos'!CG10 = 1, "CORRECTO", "INCORRECTO")</f>
        <v>CORRECTO</v>
      </c>
      <c r="CH10" s="44" t="str">
        <f>IF('Procesamiento de datos'!CH10 = 1, "CORRECTO", "INCORRECTO")</f>
        <v>CORRECTO</v>
      </c>
      <c r="CI10" s="44" t="str">
        <f>IF('Procesamiento de datos'!CI10 = 1, "CORRECTO", "INCORRECTO")</f>
        <v>CORRECTO</v>
      </c>
      <c r="CJ10" s="44" t="str">
        <f>IF('Procesamiento de datos'!CJ10 = 1, "CORRECTO", "INCORRECTO")</f>
        <v>CORRECTO</v>
      </c>
    </row>
    <row r="11" spans="1:90" x14ac:dyDescent="0.2">
      <c r="A11" s="4" t="s">
        <v>101</v>
      </c>
      <c r="B11" s="7" t="str">
        <f>IFERROR(LOOKUP('Procesamiento de datos'!B11,MAESTRO!$A$2:$A$3,MAESTRO!$B$2:$B$3),"-")</f>
        <v>Femenino</v>
      </c>
      <c r="C11" s="8">
        <f>'Procesamiento de datos'!C11</f>
        <v>23</v>
      </c>
      <c r="D11" s="8" t="str">
        <f>LOOKUP(PROCESAMIENTO!D11,MAESTRO!$A$7:$A$14,MAESTRO!$B$7:$B$14)</f>
        <v>Técnica o tecnología completa</v>
      </c>
      <c r="E11" s="8" t="str">
        <f>LOOKUP('Procesamiento de datos'!E11,MAESTRO!$A$17:$A$21,MAESTRO!$B$17:$B$21)</f>
        <v>Prestación de servicios</v>
      </c>
      <c r="F11" s="8" t="str">
        <f>LOOKUP('Procesamiento de datos'!F11,MAESTRO!$A$24:$A$26,MAESTRO!$B$24:$B$26)</f>
        <v>Más de 2 años a 5 años</v>
      </c>
      <c r="G11" s="8" t="str">
        <f>LOOKUP('Procesamiento de datos'!G11,MAESTRO!$A$29:$A$32,MAESTRO!$B$29:$B$32)</f>
        <v xml:space="preserve">Entre 6 y 12 horas diarias </v>
      </c>
      <c r="H11" s="8" t="str">
        <f>LOOKUP('Procesamiento de datos'!H11,MAESTRO!$A$35:$A$37,MAESTRO!$B$35:$B$37)</f>
        <v>Administrativo</v>
      </c>
      <c r="I11" s="44" t="str">
        <f>IF('Procesamiento de datos'!I11 = 1, "CORRECTO", "INCORRECTO")</f>
        <v>CORRECTO</v>
      </c>
      <c r="J11" s="55" t="str">
        <f>IF('Procesamiento de datos'!J11 = 1, "CORRECTO", "INCORRECTO")</f>
        <v>CORRECTO</v>
      </c>
      <c r="K11" s="44" t="str">
        <f>IF('Procesamiento de datos'!K11 = 1, "CORRECTO", "INCORRECTO")</f>
        <v>CORRECTO</v>
      </c>
      <c r="L11" s="44" t="str">
        <f>IF('Procesamiento de datos'!L11 = 1, "CORRECTO", "INCORRECTO")</f>
        <v>CORRECTO</v>
      </c>
      <c r="M11" s="44" t="str">
        <f>IF('Procesamiento de datos'!M11 = 1, "CORRECTO", "INCORRECTO")</f>
        <v>INCORRECTO</v>
      </c>
      <c r="N11" s="44" t="str">
        <f>IF('Procesamiento de datos'!N11 = 1, "CORRECTO", "INCORRECTO")</f>
        <v>INCORRECTO</v>
      </c>
      <c r="O11" s="44" t="str">
        <f>IF('Procesamiento de datos'!O11 = 1, "CORRECTO", "INCORRECTO")</f>
        <v>CORRECTO</v>
      </c>
      <c r="P11" s="44" t="str">
        <f>IF('Procesamiento de datos'!P11 = 1, "CORRECTO", "INCORRECTO")</f>
        <v>INCORRECTO</v>
      </c>
      <c r="Q11" s="44" t="str">
        <f>IF('Procesamiento de datos'!Q11 = 1, "CORRECTO", "INCORRECTO")</f>
        <v>INCORRECTO</v>
      </c>
      <c r="R11" s="44" t="str">
        <f>IF('Procesamiento de datos'!R11 = 1, "CORRECTO", "INCORRECTO")</f>
        <v>CORRECTO</v>
      </c>
      <c r="S11" s="44" t="str">
        <f>IF('Procesamiento de datos'!S11 = 1, "CORRECTO", "INCORRECTO")</f>
        <v>CORRECTO</v>
      </c>
      <c r="T11" s="44" t="str">
        <f>IF('Procesamiento de datos'!T11 = 1, "CORRECTO", "INCORRECTO")</f>
        <v>INCORRECTO</v>
      </c>
      <c r="U11" s="44" t="str">
        <f>IF('Procesamiento de datos'!U11 = 1, "CORRECTO", "INCORRECTO")</f>
        <v>CORRECTO</v>
      </c>
      <c r="V11" s="44" t="str">
        <f>IF('Procesamiento de datos'!V11 = 1, "CORRECTO", "INCORRECTO")</f>
        <v>INCORRECTO</v>
      </c>
      <c r="W11" s="44" t="str">
        <f>IF('Procesamiento de datos'!W11 = 1, "CORRECTO", "INCORRECTO")</f>
        <v>INCORRECTO</v>
      </c>
      <c r="X11" s="44" t="str">
        <f>IF('Procesamiento de datos'!X11 = 1, "CORRECTO", "INCORRECTO")</f>
        <v>CORRECTO</v>
      </c>
      <c r="Y11" s="44" t="str">
        <f>IF('Procesamiento de datos'!Y11 = 1, "CORRECTO", "INCORRECTO")</f>
        <v>CORRECTO</v>
      </c>
      <c r="Z11" s="44" t="str">
        <f>IF('Procesamiento de datos'!Z11 = 1, "CORRECTO", "INCORRECTO")</f>
        <v>CORRECTO</v>
      </c>
      <c r="AA11" s="44" t="str">
        <f>IF('Procesamiento de datos'!AA11 = 1, "CORRECTO", "INCORRECTO")</f>
        <v>INCORRECTO</v>
      </c>
      <c r="AB11" s="44" t="str">
        <f>IF('Procesamiento de datos'!AB11 = 1, "CORRECTO", "INCORRECTO")</f>
        <v>CORRECTO</v>
      </c>
      <c r="AC11" s="44" t="str">
        <f>IF('Procesamiento de datos'!AC11 = 1, "CORRECTO", "INCORRECTO")</f>
        <v>CORRECTO</v>
      </c>
      <c r="AD11" s="44" t="str">
        <f>IF('Procesamiento de datos'!AD11 = 1, "CORRECTO", "INCORRECTO")</f>
        <v>INCORRECTO</v>
      </c>
      <c r="AE11" s="44" t="str">
        <f>IF('Procesamiento de datos'!AE11 = 1, "CORRECTO", "INCORRECTO")</f>
        <v>INCORRECTO</v>
      </c>
      <c r="AF11" s="44" t="str">
        <f>IF('Procesamiento de datos'!AF11 = 1, "CORRECTO", "INCORRECTO")</f>
        <v>CORRECTO</v>
      </c>
      <c r="AG11" s="44" t="str">
        <f>IF('Procesamiento de datos'!AG11 = 1, "CORRECTO", "INCORRECTO")</f>
        <v>CORRECTO</v>
      </c>
      <c r="AH11" s="44" t="str">
        <f>IF('Procesamiento de datos'!AH11 = 1, "CORRECTO", "INCORRECTO")</f>
        <v>CORRECTO</v>
      </c>
      <c r="AI11" s="44" t="str">
        <f>IF('Procesamiento de datos'!AI11 = 1, "CORRECTO", "INCORRECTO")</f>
        <v>CORRECTO</v>
      </c>
      <c r="AJ11" s="44" t="str">
        <f>IF('Procesamiento de datos'!AJ11 = 1, "CORRECTO", "INCORRECTO")</f>
        <v>INCORRECTO</v>
      </c>
      <c r="AK11" s="44" t="str">
        <f>IF('Procesamiento de datos'!AK11 = 1, "CORRECTO", "INCORRECTO")</f>
        <v>CORRECTO</v>
      </c>
      <c r="AL11" s="44" t="str">
        <f>IF('Procesamiento de datos'!AL11 = 1, "CORRECTO", "INCORRECTO")</f>
        <v>CORRECTO</v>
      </c>
      <c r="AM11" s="44" t="str">
        <f>IF('Procesamiento de datos'!AM11 = 1, "CORRECTO", "INCORRECTO")</f>
        <v>CORRECTO</v>
      </c>
      <c r="AN11" s="44" t="str">
        <f>IF('Procesamiento de datos'!AN11 = 1, "CORRECTO", "INCORRECTO")</f>
        <v>CORRECTO</v>
      </c>
      <c r="AO11" s="44" t="str">
        <f>IF('Procesamiento de datos'!AO11 = 1, "CORRECTO", "INCORRECTO")</f>
        <v>CORRECTO</v>
      </c>
      <c r="AP11" s="44" t="str">
        <f>IF('Procesamiento de datos'!AP11 = 1, "CORRECTO", "INCORRECTO")</f>
        <v>CORRECTO</v>
      </c>
      <c r="AQ11" s="44" t="str">
        <f>IF('Procesamiento de datos'!AQ11 = 1, "CORRECTO", "INCORRECTO")</f>
        <v>CORRECTO</v>
      </c>
      <c r="AR11" s="44" t="str">
        <f>IF('Procesamiento de datos'!AR11 = 1, "CORRECTO", "INCORRECTO")</f>
        <v>CORRECTO</v>
      </c>
      <c r="AS11" s="44" t="str">
        <f>IF('Procesamiento de datos'!AS11 = 1, "CORRECTO", "INCORRECTO")</f>
        <v>INCORRECTO</v>
      </c>
      <c r="AT11" s="44" t="str">
        <f>IF('Procesamiento de datos'!AT11 = 1, "CORRECTO", "INCORRECTO")</f>
        <v>INCORRECTO</v>
      </c>
      <c r="AU11" s="44" t="str">
        <f>IF('Procesamiento de datos'!AU11 = 1, "CORRECTO", "INCORRECTO")</f>
        <v>CORRECTO</v>
      </c>
      <c r="AV11" s="44" t="str">
        <f>IF('Procesamiento de datos'!AV11 = 1, "CORRECTO", "INCORRECTO")</f>
        <v>CORRECTO</v>
      </c>
      <c r="AW11" s="44" t="str">
        <f>IF('Procesamiento de datos'!AW11 = 1, "CORRECTO", "INCORRECTO")</f>
        <v>CORRECTO</v>
      </c>
      <c r="AX11" s="44" t="str">
        <f>IF('Procesamiento de datos'!AX11 = 1, "CORRECTO", "INCORRECTO")</f>
        <v>INCORRECTO</v>
      </c>
      <c r="AY11" s="44" t="str">
        <f>IF('Procesamiento de datos'!AY11 = 1, "CORRECTO", "INCORRECTO")</f>
        <v>CORRECTO</v>
      </c>
      <c r="AZ11" s="44" t="str">
        <f>IF('Procesamiento de datos'!AZ11 = 1, "CORRECTO", "INCORRECTO")</f>
        <v>INCORRECTO</v>
      </c>
      <c r="BA11" s="44" t="str">
        <f>IF('Procesamiento de datos'!BA11 = 1, "CORRECTO", "INCORRECTO")</f>
        <v>INCORRECTO</v>
      </c>
      <c r="BB11" s="44" t="str">
        <f>IF('Procesamiento de datos'!BB11 = 1, "CORRECTO", "INCORRECTO")</f>
        <v>CORRECTO</v>
      </c>
      <c r="BC11" s="44" t="str">
        <f>IF('Procesamiento de datos'!BC11 = 1, "CORRECTO", "INCORRECTO")</f>
        <v>INCORRECTO</v>
      </c>
      <c r="BD11" s="44" t="str">
        <f>IF('Procesamiento de datos'!BD11 = 1, "CORRECTO", "INCORRECTO")</f>
        <v>CORRECTO</v>
      </c>
      <c r="BE11" s="44" t="str">
        <f>IF('Procesamiento de datos'!BE11 = 1, "CORRECTO", "INCORRECTO")</f>
        <v>CORRECTO</v>
      </c>
      <c r="BF11" s="44" t="str">
        <f>IF('Procesamiento de datos'!BF11 = 1, "CORRECTO", "INCORRECTO")</f>
        <v>CORRECTO</v>
      </c>
      <c r="BG11" s="44" t="str">
        <f>IF('Procesamiento de datos'!BG11 = 1, "CORRECTO", "INCORRECTO")</f>
        <v>CORRECTO</v>
      </c>
      <c r="BH11" s="44" t="str">
        <f>IF('Procesamiento de datos'!BH11 = 1, "CORRECTO", "INCORRECTO")</f>
        <v>INCORRECTO</v>
      </c>
      <c r="BI11" s="44" t="str">
        <f>IF('Procesamiento de datos'!BI11 = 1, "CORRECTO", "INCORRECTO")</f>
        <v>CORRECTO</v>
      </c>
      <c r="BJ11" s="44" t="str">
        <f>IF('Procesamiento de datos'!BJ11 = 1, "CORRECTO", "INCORRECTO")</f>
        <v>CORRECTO</v>
      </c>
      <c r="BK11" s="44" t="str">
        <f>IF('Procesamiento de datos'!BK11 = 1, "CORRECTO", "INCORRECTO")</f>
        <v>INCORRECTO</v>
      </c>
      <c r="BL11" s="44" t="str">
        <f>IF('Procesamiento de datos'!BL11 = 1, "CORRECTO", "INCORRECTO")</f>
        <v>INCORRECTO</v>
      </c>
      <c r="BM11" s="44" t="str">
        <f>IF('Procesamiento de datos'!BM11 = 1, "CORRECTO", "INCORRECTO")</f>
        <v>INCORRECTO</v>
      </c>
      <c r="BN11" s="44" t="str">
        <f>IF('Procesamiento de datos'!BN11 = 1, "CORRECTO", "INCORRECTO")</f>
        <v>INCORRECTO</v>
      </c>
      <c r="BO11" s="44" t="str">
        <f>IF('Procesamiento de datos'!BO11 = 1, "CORRECTO", "INCORRECTO")</f>
        <v>CORRECTO</v>
      </c>
      <c r="BP11" s="44" t="str">
        <f>IF('Procesamiento de datos'!BP11 = 1, "CORRECTO", "INCORRECTO")</f>
        <v>CORRECTO</v>
      </c>
      <c r="BQ11" s="44" t="str">
        <f>IF('Procesamiento de datos'!BQ11 = 1, "CORRECTO", "INCORRECTO")</f>
        <v>CORRECTO</v>
      </c>
      <c r="BR11" s="44" t="str">
        <f>IF('Procesamiento de datos'!BR11 = 1, "CORRECTO", "INCORRECTO")</f>
        <v>CORRECTO</v>
      </c>
      <c r="BS11" s="44" t="str">
        <f>IF('Procesamiento de datos'!BS11 = 1, "CORRECTO", "INCORRECTO")</f>
        <v>CORRECTO</v>
      </c>
      <c r="BT11" s="44" t="str">
        <f>IF('Procesamiento de datos'!BT11 = 1, "CORRECTO", "INCORRECTO")</f>
        <v>INCORRECTO</v>
      </c>
      <c r="BU11" s="44" t="str">
        <f>IF('Procesamiento de datos'!BU11 = 1, "CORRECTO", "INCORRECTO")</f>
        <v>CORRECTO</v>
      </c>
      <c r="BV11" s="44" t="str">
        <f>IF('Procesamiento de datos'!BV11 = 1, "CORRECTO", "INCORRECTO")</f>
        <v>INCORRECTO</v>
      </c>
      <c r="BW11" s="44" t="str">
        <f>IF('Procesamiento de datos'!BW11 = 1, "CORRECTO", "INCORRECTO")</f>
        <v>INCORRECTO</v>
      </c>
      <c r="BX11" s="44" t="str">
        <f>IF('Procesamiento de datos'!BX11 = 1, "CORRECTO", "INCORRECTO")</f>
        <v>INCORRECTO</v>
      </c>
      <c r="BY11" s="44" t="str">
        <f>IF('Procesamiento de datos'!BY11 = 1, "CORRECTO", "INCORRECTO")</f>
        <v>INCORRECTO</v>
      </c>
      <c r="BZ11" s="44" t="str">
        <f>IF('Procesamiento de datos'!BZ11 = 1, "CORRECTO", "INCORRECTO")</f>
        <v>CORRECTO</v>
      </c>
      <c r="CA11" s="44" t="str">
        <f>IF('Procesamiento de datos'!CA11 = 1, "CORRECTO", "INCORRECTO")</f>
        <v>CORRECTO</v>
      </c>
      <c r="CB11" s="44" t="str">
        <f>IF('Procesamiento de datos'!CB11 = 1, "CORRECTO", "INCORRECTO")</f>
        <v>CORRECTO</v>
      </c>
      <c r="CC11" s="44" t="str">
        <f>IF('Procesamiento de datos'!CC11 = 1, "CORRECTO", "INCORRECTO")</f>
        <v>INCORRECTO</v>
      </c>
      <c r="CD11" s="44" t="str">
        <f>IF('Procesamiento de datos'!CD11 = 1, "CORRECTO", "INCORRECTO")</f>
        <v>CORRECTO</v>
      </c>
      <c r="CE11" s="44" t="str">
        <f>IF('Procesamiento de datos'!CE11 = 1, "CORRECTO", "INCORRECTO")</f>
        <v>CORRECTO</v>
      </c>
      <c r="CF11" s="44" t="str">
        <f>IF('Procesamiento de datos'!CF11 = 1, "CORRECTO", "INCORRECTO")</f>
        <v>CORRECTO</v>
      </c>
      <c r="CG11" s="44" t="str">
        <f>IF('Procesamiento de datos'!CG11 = 1, "CORRECTO", "INCORRECTO")</f>
        <v>CORRECTO</v>
      </c>
      <c r="CH11" s="44" t="str">
        <f>IF('Procesamiento de datos'!CH11 = 1, "CORRECTO", "INCORRECTO")</f>
        <v>CORRECTO</v>
      </c>
      <c r="CI11" s="44" t="str">
        <f>IF('Procesamiento de datos'!CI11 = 1, "CORRECTO", "INCORRECTO")</f>
        <v>CORRECTO</v>
      </c>
      <c r="CJ11" s="44" t="str">
        <f>IF('Procesamiento de datos'!CJ11 = 1, "CORRECTO", "INCORRECTO")</f>
        <v>INCORRECTO</v>
      </c>
    </row>
    <row r="12" spans="1:90" x14ac:dyDescent="0.2">
      <c r="A12" s="4" t="s">
        <v>102</v>
      </c>
      <c r="B12" s="7" t="str">
        <f>IFERROR(LOOKUP('Procesamiento de datos'!B12,MAESTRO!$A$2:$A$3,MAESTRO!$B$2:$B$3),"-")</f>
        <v>Femenino</v>
      </c>
      <c r="C12" s="8">
        <f>'Procesamiento de datos'!C12</f>
        <v>28</v>
      </c>
      <c r="D12" s="8" t="str">
        <f>LOOKUP(PROCESAMIENTO!D12,MAESTRO!$A$7:$A$14,MAESTRO!$B$7:$B$14)</f>
        <v>Técnica o tecnología completa</v>
      </c>
      <c r="E12" s="8" t="str">
        <f>LOOKUP('Procesamiento de datos'!E12,MAESTRO!$A$17:$A$21,MAESTRO!$B$17:$B$21)</f>
        <v>Prestación de servicios</v>
      </c>
      <c r="F12" s="8" t="str">
        <f>LOOKUP('Procesamiento de datos'!F12,MAESTRO!$A$24:$A$26,MAESTRO!$B$24:$B$26)</f>
        <v>5 años o mas</v>
      </c>
      <c r="G12" s="8" t="str">
        <f>LOOKUP('Procesamiento de datos'!G12,MAESTRO!$A$29:$A$32,MAESTRO!$B$29:$B$32)</f>
        <v>Hasta 5 horas diarias</v>
      </c>
      <c r="H12" s="8" t="str">
        <f>LOOKUP('Procesamiento de datos'!H12,MAESTRO!$A$35:$A$37,MAESTRO!$B$35:$B$37)</f>
        <v>Apoyo</v>
      </c>
      <c r="I12" s="44" t="str">
        <f>IF('Procesamiento de datos'!I12 = 1, "CORRECTO", "INCORRECTO")</f>
        <v>CORRECTO</v>
      </c>
      <c r="J12" s="55" t="str">
        <f>IF('Procesamiento de datos'!J12 = 1, "CORRECTO", "INCORRECTO")</f>
        <v>CORRECTO</v>
      </c>
      <c r="K12" s="44" t="str">
        <f>IF('Procesamiento de datos'!K12 = 1, "CORRECTO", "INCORRECTO")</f>
        <v>CORRECTO</v>
      </c>
      <c r="L12" s="44" t="str">
        <f>IF('Procesamiento de datos'!L12 = 1, "CORRECTO", "INCORRECTO")</f>
        <v>CORRECTO</v>
      </c>
      <c r="M12" s="44" t="str">
        <f>IF('Procesamiento de datos'!M12 = 1, "CORRECTO", "INCORRECTO")</f>
        <v>CORRECTO</v>
      </c>
      <c r="N12" s="44" t="str">
        <f>IF('Procesamiento de datos'!N12 = 1, "CORRECTO", "INCORRECTO")</f>
        <v>CORRECTO</v>
      </c>
      <c r="O12" s="44" t="str">
        <f>IF('Procesamiento de datos'!O12 = 1, "CORRECTO", "INCORRECTO")</f>
        <v>CORRECTO</v>
      </c>
      <c r="P12" s="44" t="str">
        <f>IF('Procesamiento de datos'!P12 = 1, "CORRECTO", "INCORRECTO")</f>
        <v>CORRECTO</v>
      </c>
      <c r="Q12" s="44" t="str">
        <f>IF('Procesamiento de datos'!Q12 = 1, "CORRECTO", "INCORRECTO")</f>
        <v>INCORRECTO</v>
      </c>
      <c r="R12" s="44" t="str">
        <f>IF('Procesamiento de datos'!R12 = 1, "CORRECTO", "INCORRECTO")</f>
        <v>CORRECTO</v>
      </c>
      <c r="S12" s="44" t="str">
        <f>IF('Procesamiento de datos'!S12 = 1, "CORRECTO", "INCORRECTO")</f>
        <v>CORRECTO</v>
      </c>
      <c r="T12" s="44" t="str">
        <f>IF('Procesamiento de datos'!T12 = 1, "CORRECTO", "INCORRECTO")</f>
        <v>INCORRECTO</v>
      </c>
      <c r="U12" s="44" t="str">
        <f>IF('Procesamiento de datos'!U12 = 1, "CORRECTO", "INCORRECTO")</f>
        <v>CORRECTO</v>
      </c>
      <c r="V12" s="44" t="str">
        <f>IF('Procesamiento de datos'!V12 = 1, "CORRECTO", "INCORRECTO")</f>
        <v>CORRECTO</v>
      </c>
      <c r="W12" s="44" t="str">
        <f>IF('Procesamiento de datos'!W12 = 1, "CORRECTO", "INCORRECTO")</f>
        <v>CORRECTO</v>
      </c>
      <c r="X12" s="44" t="str">
        <f>IF('Procesamiento de datos'!X12 = 1, "CORRECTO", "INCORRECTO")</f>
        <v>CORRECTO</v>
      </c>
      <c r="Y12" s="44" t="str">
        <f>IF('Procesamiento de datos'!Y12 = 1, "CORRECTO", "INCORRECTO")</f>
        <v>CORRECTO</v>
      </c>
      <c r="Z12" s="44" t="str">
        <f>IF('Procesamiento de datos'!Z12 = 1, "CORRECTO", "INCORRECTO")</f>
        <v>CORRECTO</v>
      </c>
      <c r="AA12" s="44" t="str">
        <f>IF('Procesamiento de datos'!AA12 = 1, "CORRECTO", "INCORRECTO")</f>
        <v>CORRECTO</v>
      </c>
      <c r="AB12" s="44" t="str">
        <f>IF('Procesamiento de datos'!AB12 = 1, "CORRECTO", "INCORRECTO")</f>
        <v>CORRECTO</v>
      </c>
      <c r="AC12" s="44" t="str">
        <f>IF('Procesamiento de datos'!AC12 = 1, "CORRECTO", "INCORRECTO")</f>
        <v>CORRECTO</v>
      </c>
      <c r="AD12" s="44" t="str">
        <f>IF('Procesamiento de datos'!AD12 = 1, "CORRECTO", "INCORRECTO")</f>
        <v>INCORRECTO</v>
      </c>
      <c r="AE12" s="44" t="str">
        <f>IF('Procesamiento de datos'!AE12 = 1, "CORRECTO", "INCORRECTO")</f>
        <v>CORRECTO</v>
      </c>
      <c r="AF12" s="44" t="str">
        <f>IF('Procesamiento de datos'!AF12 = 1, "CORRECTO", "INCORRECTO")</f>
        <v>CORRECTO</v>
      </c>
      <c r="AG12" s="44" t="str">
        <f>IF('Procesamiento de datos'!AG12 = 1, "CORRECTO", "INCORRECTO")</f>
        <v>INCORRECTO</v>
      </c>
      <c r="AH12" s="44" t="str">
        <f>IF('Procesamiento de datos'!AH12 = 1, "CORRECTO", "INCORRECTO")</f>
        <v>CORRECTO</v>
      </c>
      <c r="AI12" s="44" t="str">
        <f>IF('Procesamiento de datos'!AI12 = 1, "CORRECTO", "INCORRECTO")</f>
        <v>CORRECTO</v>
      </c>
      <c r="AJ12" s="44" t="str">
        <f>IF('Procesamiento de datos'!AJ12 = 1, "CORRECTO", "INCORRECTO")</f>
        <v>CORRECTO</v>
      </c>
      <c r="AK12" s="44" t="str">
        <f>IF('Procesamiento de datos'!AK12 = 1, "CORRECTO", "INCORRECTO")</f>
        <v>CORRECTO</v>
      </c>
      <c r="AL12" s="44" t="str">
        <f>IF('Procesamiento de datos'!AL12 = 1, "CORRECTO", "INCORRECTO")</f>
        <v>CORRECTO</v>
      </c>
      <c r="AM12" s="44" t="str">
        <f>IF('Procesamiento de datos'!AM12 = 1, "CORRECTO", "INCORRECTO")</f>
        <v>CORRECTO</v>
      </c>
      <c r="AN12" s="44" t="str">
        <f>IF('Procesamiento de datos'!AN12 = 1, "CORRECTO", "INCORRECTO")</f>
        <v>CORRECTO</v>
      </c>
      <c r="AO12" s="44" t="str">
        <f>IF('Procesamiento de datos'!AO12 = 1, "CORRECTO", "INCORRECTO")</f>
        <v>CORRECTO</v>
      </c>
      <c r="AP12" s="44" t="str">
        <f>IF('Procesamiento de datos'!AP12 = 1, "CORRECTO", "INCORRECTO")</f>
        <v>INCORRECTO</v>
      </c>
      <c r="AQ12" s="44" t="str">
        <f>IF('Procesamiento de datos'!AQ12 = 1, "CORRECTO", "INCORRECTO")</f>
        <v>CORRECTO</v>
      </c>
      <c r="AR12" s="44" t="str">
        <f>IF('Procesamiento de datos'!AR12 = 1, "CORRECTO", "INCORRECTO")</f>
        <v>CORRECTO</v>
      </c>
      <c r="AS12" s="44" t="str">
        <f>IF('Procesamiento de datos'!AS12 = 1, "CORRECTO", "INCORRECTO")</f>
        <v>CORRECTO</v>
      </c>
      <c r="AT12" s="44" t="str">
        <f>IF('Procesamiento de datos'!AT12 = 1, "CORRECTO", "INCORRECTO")</f>
        <v>CORRECTO</v>
      </c>
      <c r="AU12" s="44" t="str">
        <f>IF('Procesamiento de datos'!AU12 = 1, "CORRECTO", "INCORRECTO")</f>
        <v>CORRECTO</v>
      </c>
      <c r="AV12" s="44" t="str">
        <f>IF('Procesamiento de datos'!AV12 = 1, "CORRECTO", "INCORRECTO")</f>
        <v>CORRECTO</v>
      </c>
      <c r="AW12" s="44" t="str">
        <f>IF('Procesamiento de datos'!AW12 = 1, "CORRECTO", "INCORRECTO")</f>
        <v>CORRECTO</v>
      </c>
      <c r="AX12" s="44" t="str">
        <f>IF('Procesamiento de datos'!AX12 = 1, "CORRECTO", "INCORRECTO")</f>
        <v>CORRECTO</v>
      </c>
      <c r="AY12" s="44" t="str">
        <f>IF('Procesamiento de datos'!AY12 = 1, "CORRECTO", "INCORRECTO")</f>
        <v>CORRECTO</v>
      </c>
      <c r="AZ12" s="44" t="str">
        <f>IF('Procesamiento de datos'!AZ12 = 1, "CORRECTO", "INCORRECTO")</f>
        <v>INCORRECTO</v>
      </c>
      <c r="BA12" s="44" t="str">
        <f>IF('Procesamiento de datos'!BA12 = 1, "CORRECTO", "INCORRECTO")</f>
        <v>INCORRECTO</v>
      </c>
      <c r="BB12" s="44" t="str">
        <f>IF('Procesamiento de datos'!BB12 = 1, "CORRECTO", "INCORRECTO")</f>
        <v>CORRECTO</v>
      </c>
      <c r="BC12" s="44" t="str">
        <f>IF('Procesamiento de datos'!BC12 = 1, "CORRECTO", "INCORRECTO")</f>
        <v>CORRECTO</v>
      </c>
      <c r="BD12" s="44" t="str">
        <f>IF('Procesamiento de datos'!BD12 = 1, "CORRECTO", "INCORRECTO")</f>
        <v>CORRECTO</v>
      </c>
      <c r="BE12" s="44" t="str">
        <f>IF('Procesamiento de datos'!BE12 = 1, "CORRECTO", "INCORRECTO")</f>
        <v>CORRECTO</v>
      </c>
      <c r="BF12" s="44" t="str">
        <f>IF('Procesamiento de datos'!BF12 = 1, "CORRECTO", "INCORRECTO")</f>
        <v>CORRECTO</v>
      </c>
      <c r="BG12" s="44" t="str">
        <f>IF('Procesamiento de datos'!BG12 = 1, "CORRECTO", "INCORRECTO")</f>
        <v>CORRECTO</v>
      </c>
      <c r="BH12" s="44" t="str">
        <f>IF('Procesamiento de datos'!BH12 = 1, "CORRECTO", "INCORRECTO")</f>
        <v>CORRECTO</v>
      </c>
      <c r="BI12" s="44" t="str">
        <f>IF('Procesamiento de datos'!BI12 = 1, "CORRECTO", "INCORRECTO")</f>
        <v>CORRECTO</v>
      </c>
      <c r="BJ12" s="44" t="str">
        <f>IF('Procesamiento de datos'!BJ12 = 1, "CORRECTO", "INCORRECTO")</f>
        <v>CORRECTO</v>
      </c>
      <c r="BK12" s="44" t="str">
        <f>IF('Procesamiento de datos'!BK12 = 1, "CORRECTO", "INCORRECTO")</f>
        <v>CORRECTO</v>
      </c>
      <c r="BL12" s="44" t="str">
        <f>IF('Procesamiento de datos'!BL12 = 1, "CORRECTO", "INCORRECTO")</f>
        <v>INCORRECTO</v>
      </c>
      <c r="BM12" s="44" t="str">
        <f>IF('Procesamiento de datos'!BM12 = 1, "CORRECTO", "INCORRECTO")</f>
        <v>INCORRECTO</v>
      </c>
      <c r="BN12" s="44" t="str">
        <f>IF('Procesamiento de datos'!BN12 = 1, "CORRECTO", "INCORRECTO")</f>
        <v>CORRECTO</v>
      </c>
      <c r="BO12" s="44" t="str">
        <f>IF('Procesamiento de datos'!BO12 = 1, "CORRECTO", "INCORRECTO")</f>
        <v>CORRECTO</v>
      </c>
      <c r="BP12" s="44" t="str">
        <f>IF('Procesamiento de datos'!BP12 = 1, "CORRECTO", "INCORRECTO")</f>
        <v>CORRECTO</v>
      </c>
      <c r="BQ12" s="44" t="str">
        <f>IF('Procesamiento de datos'!BQ12 = 1, "CORRECTO", "INCORRECTO")</f>
        <v>CORRECTO</v>
      </c>
      <c r="BR12" s="44" t="str">
        <f>IF('Procesamiento de datos'!BR12 = 1, "CORRECTO", "INCORRECTO")</f>
        <v>CORRECTO</v>
      </c>
      <c r="BS12" s="44" t="str">
        <f>IF('Procesamiento de datos'!BS12 = 1, "CORRECTO", "INCORRECTO")</f>
        <v>CORRECTO</v>
      </c>
      <c r="BT12" s="44" t="str">
        <f>IF('Procesamiento de datos'!BT12 = 1, "CORRECTO", "INCORRECTO")</f>
        <v>INCORRECTO</v>
      </c>
      <c r="BU12" s="44" t="str">
        <f>IF('Procesamiento de datos'!BU12 = 1, "CORRECTO", "INCORRECTO")</f>
        <v>CORRECTO</v>
      </c>
      <c r="BV12" s="44" t="str">
        <f>IF('Procesamiento de datos'!BV12 = 1, "CORRECTO", "INCORRECTO")</f>
        <v>CORRECTO</v>
      </c>
      <c r="BW12" s="44" t="str">
        <f>IF('Procesamiento de datos'!BW12 = 1, "CORRECTO", "INCORRECTO")</f>
        <v>INCORRECTO</v>
      </c>
      <c r="BX12" s="44" t="str">
        <f>IF('Procesamiento de datos'!BX12 = 1, "CORRECTO", "INCORRECTO")</f>
        <v>INCORRECTO</v>
      </c>
      <c r="BY12" s="44" t="str">
        <f>IF('Procesamiento de datos'!BY12 = 1, "CORRECTO", "INCORRECTO")</f>
        <v>CORRECTO</v>
      </c>
      <c r="BZ12" s="44" t="str">
        <f>IF('Procesamiento de datos'!BZ12 = 1, "CORRECTO", "INCORRECTO")</f>
        <v>CORRECTO</v>
      </c>
      <c r="CA12" s="44" t="str">
        <f>IF('Procesamiento de datos'!CA12 = 1, "CORRECTO", "INCORRECTO")</f>
        <v>CORRECTO</v>
      </c>
      <c r="CB12" s="44" t="str">
        <f>IF('Procesamiento de datos'!CB12 = 1, "CORRECTO", "INCORRECTO")</f>
        <v>CORRECTO</v>
      </c>
      <c r="CC12" s="44" t="str">
        <f>IF('Procesamiento de datos'!CC12 = 1, "CORRECTO", "INCORRECTO")</f>
        <v>INCORRECTO</v>
      </c>
      <c r="CD12" s="44" t="str">
        <f>IF('Procesamiento de datos'!CD12 = 1, "CORRECTO", "INCORRECTO")</f>
        <v>CORRECTO</v>
      </c>
      <c r="CE12" s="44" t="str">
        <f>IF('Procesamiento de datos'!CE12 = 1, "CORRECTO", "INCORRECTO")</f>
        <v>CORRECTO</v>
      </c>
      <c r="CF12" s="44" t="str">
        <f>IF('Procesamiento de datos'!CF12 = 1, "CORRECTO", "INCORRECTO")</f>
        <v>CORRECTO</v>
      </c>
      <c r="CG12" s="44" t="str">
        <f>IF('Procesamiento de datos'!CG12 = 1, "CORRECTO", "INCORRECTO")</f>
        <v>INCORRECTO</v>
      </c>
      <c r="CH12" s="44" t="str">
        <f>IF('Procesamiento de datos'!CH12 = 1, "CORRECTO", "INCORRECTO")</f>
        <v>CORRECTO</v>
      </c>
      <c r="CI12" s="44" t="str">
        <f>IF('Procesamiento de datos'!CI12 = 1, "CORRECTO", "INCORRECTO")</f>
        <v>INCORRECTO</v>
      </c>
      <c r="CJ12" s="44" t="str">
        <f>IF('Procesamiento de datos'!CJ12 = 1, "CORRECTO", "INCORRECTO")</f>
        <v>CORRECTO</v>
      </c>
    </row>
    <row r="13" spans="1:90" x14ac:dyDescent="0.2">
      <c r="A13" s="4" t="s">
        <v>103</v>
      </c>
      <c r="B13" s="7" t="str">
        <f>IFERROR(LOOKUP('Procesamiento de datos'!B13,MAESTRO!$A$2:$A$3,MAESTRO!$B$2:$B$3),"-")</f>
        <v>Femenino</v>
      </c>
      <c r="C13" s="8">
        <f>'Procesamiento de datos'!C13</f>
        <v>45</v>
      </c>
      <c r="D13" s="8" t="str">
        <f>LOOKUP(PROCESAMIENTO!D13,MAESTRO!$A$7:$A$14,MAESTRO!$B$7:$B$14)</f>
        <v>Universidad completa</v>
      </c>
      <c r="E13" s="8" t="str">
        <f>LOOKUP('Procesamiento de datos'!E13,MAESTRO!$A$17:$A$21,MAESTRO!$B$17:$B$21)</f>
        <v>Prestación de servicios</v>
      </c>
      <c r="F13" s="8" t="str">
        <f>LOOKUP('Procesamiento de datos'!F13,MAESTRO!$A$24:$A$26,MAESTRO!$B$24:$B$26)</f>
        <v>Más de 2 años a 5 años</v>
      </c>
      <c r="G13" s="8" t="str">
        <f>LOOKUP('Procesamiento de datos'!G13,MAESTRO!$A$29:$A$32,MAESTRO!$B$29:$B$32)</f>
        <v>Hasta 5 horas diarias</v>
      </c>
      <c r="H13" s="8" t="str">
        <f>LOOKUP('Procesamiento de datos'!H13,MAESTRO!$A$35:$A$37,MAESTRO!$B$35:$B$37)</f>
        <v>Administrativo</v>
      </c>
      <c r="I13" s="44" t="str">
        <f>IF('Procesamiento de datos'!I13 = 1, "CORRECTO", "INCORRECTO")</f>
        <v>CORRECTO</v>
      </c>
      <c r="J13" s="55" t="str">
        <f>IF('Procesamiento de datos'!J13 = 1, "CORRECTO", "INCORRECTO")</f>
        <v>CORRECTO</v>
      </c>
      <c r="K13" s="44" t="str">
        <f>IF('Procesamiento de datos'!K13 = 1, "CORRECTO", "INCORRECTO")</f>
        <v>CORRECTO</v>
      </c>
      <c r="L13" s="44" t="str">
        <f>IF('Procesamiento de datos'!L13 = 1, "CORRECTO", "INCORRECTO")</f>
        <v>INCORRECTO</v>
      </c>
      <c r="M13" s="44" t="str">
        <f>IF('Procesamiento de datos'!M13 = 1, "CORRECTO", "INCORRECTO")</f>
        <v>CORRECTO</v>
      </c>
      <c r="N13" s="44" t="str">
        <f>IF('Procesamiento de datos'!N13 = 1, "CORRECTO", "INCORRECTO")</f>
        <v>CORRECTO</v>
      </c>
      <c r="O13" s="44" t="str">
        <f>IF('Procesamiento de datos'!O13 = 1, "CORRECTO", "INCORRECTO")</f>
        <v>CORRECTO</v>
      </c>
      <c r="P13" s="44" t="str">
        <f>IF('Procesamiento de datos'!P13 = 1, "CORRECTO", "INCORRECTO")</f>
        <v>CORRECTO</v>
      </c>
      <c r="Q13" s="44" t="str">
        <f>IF('Procesamiento de datos'!Q13 = 1, "CORRECTO", "INCORRECTO")</f>
        <v>CORRECTO</v>
      </c>
      <c r="R13" s="44" t="str">
        <f>IF('Procesamiento de datos'!R13 = 1, "CORRECTO", "INCORRECTO")</f>
        <v>CORRECTO</v>
      </c>
      <c r="S13" s="44" t="str">
        <f>IF('Procesamiento de datos'!S13 = 1, "CORRECTO", "INCORRECTO")</f>
        <v>CORRECTO</v>
      </c>
      <c r="T13" s="44" t="str">
        <f>IF('Procesamiento de datos'!T13 = 1, "CORRECTO", "INCORRECTO")</f>
        <v>CORRECTO</v>
      </c>
      <c r="U13" s="44" t="str">
        <f>IF('Procesamiento de datos'!U13 = 1, "CORRECTO", "INCORRECTO")</f>
        <v>CORRECTO</v>
      </c>
      <c r="V13" s="44" t="str">
        <f>IF('Procesamiento de datos'!V13 = 1, "CORRECTO", "INCORRECTO")</f>
        <v>CORRECTO</v>
      </c>
      <c r="W13" s="44" t="str">
        <f>IF('Procesamiento de datos'!W13 = 1, "CORRECTO", "INCORRECTO")</f>
        <v>CORRECTO</v>
      </c>
      <c r="X13" s="44" t="str">
        <f>IF('Procesamiento de datos'!X13 = 1, "CORRECTO", "INCORRECTO")</f>
        <v>CORRECTO</v>
      </c>
      <c r="Y13" s="44" t="str">
        <f>IF('Procesamiento de datos'!Y13 = 1, "CORRECTO", "INCORRECTO")</f>
        <v>CORRECTO</v>
      </c>
      <c r="Z13" s="44" t="str">
        <f>IF('Procesamiento de datos'!Z13 = 1, "CORRECTO", "INCORRECTO")</f>
        <v>CORRECTO</v>
      </c>
      <c r="AA13" s="44" t="str">
        <f>IF('Procesamiento de datos'!AA13 = 1, "CORRECTO", "INCORRECTO")</f>
        <v>CORRECTO</v>
      </c>
      <c r="AB13" s="44" t="str">
        <f>IF('Procesamiento de datos'!AB13 = 1, "CORRECTO", "INCORRECTO")</f>
        <v>CORRECTO</v>
      </c>
      <c r="AC13" s="44" t="str">
        <f>IF('Procesamiento de datos'!AC13 = 1, "CORRECTO", "INCORRECTO")</f>
        <v>CORRECTO</v>
      </c>
      <c r="AD13" s="44" t="str">
        <f>IF('Procesamiento de datos'!AD13 = 1, "CORRECTO", "INCORRECTO")</f>
        <v>CORRECTO</v>
      </c>
      <c r="AE13" s="44" t="str">
        <f>IF('Procesamiento de datos'!AE13 = 1, "CORRECTO", "INCORRECTO")</f>
        <v>CORRECTO</v>
      </c>
      <c r="AF13" s="44" t="str">
        <f>IF('Procesamiento de datos'!AF13 = 1, "CORRECTO", "INCORRECTO")</f>
        <v>CORRECTO</v>
      </c>
      <c r="AG13" s="44" t="str">
        <f>IF('Procesamiento de datos'!AG13 = 1, "CORRECTO", "INCORRECTO")</f>
        <v>INCORRECTO</v>
      </c>
      <c r="AH13" s="44" t="str">
        <f>IF('Procesamiento de datos'!AH13 = 1, "CORRECTO", "INCORRECTO")</f>
        <v>CORRECTO</v>
      </c>
      <c r="AI13" s="44" t="str">
        <f>IF('Procesamiento de datos'!AI13 = 1, "CORRECTO", "INCORRECTO")</f>
        <v>CORRECTO</v>
      </c>
      <c r="AJ13" s="44" t="str">
        <f>IF('Procesamiento de datos'!AJ13 = 1, "CORRECTO", "INCORRECTO")</f>
        <v>CORRECTO</v>
      </c>
      <c r="AK13" s="44" t="str">
        <f>IF('Procesamiento de datos'!AK13 = 1, "CORRECTO", "INCORRECTO")</f>
        <v>CORRECTO</v>
      </c>
      <c r="AL13" s="44" t="str">
        <f>IF('Procesamiento de datos'!AL13 = 1, "CORRECTO", "INCORRECTO")</f>
        <v>INCORRECTO</v>
      </c>
      <c r="AM13" s="44" t="str">
        <f>IF('Procesamiento de datos'!AM13 = 1, "CORRECTO", "INCORRECTO")</f>
        <v>CORRECTO</v>
      </c>
      <c r="AN13" s="44" t="str">
        <f>IF('Procesamiento de datos'!AN13 = 1, "CORRECTO", "INCORRECTO")</f>
        <v>CORRECTO</v>
      </c>
      <c r="AO13" s="44" t="str">
        <f>IF('Procesamiento de datos'!AO13 = 1, "CORRECTO", "INCORRECTO")</f>
        <v>CORRECTO</v>
      </c>
      <c r="AP13" s="44" t="str">
        <f>IF('Procesamiento de datos'!AP13 = 1, "CORRECTO", "INCORRECTO")</f>
        <v>INCORRECTO</v>
      </c>
      <c r="AQ13" s="44" t="str">
        <f>IF('Procesamiento de datos'!AQ13 = 1, "CORRECTO", "INCORRECTO")</f>
        <v>CORRECTO</v>
      </c>
      <c r="AR13" s="44" t="str">
        <f>IF('Procesamiento de datos'!AR13 = 1, "CORRECTO", "INCORRECTO")</f>
        <v>CORRECTO</v>
      </c>
      <c r="AS13" s="44" t="str">
        <f>IF('Procesamiento de datos'!AS13 = 1, "CORRECTO", "INCORRECTO")</f>
        <v>CORRECTO</v>
      </c>
      <c r="AT13" s="44" t="str">
        <f>IF('Procesamiento de datos'!AT13 = 1, "CORRECTO", "INCORRECTO")</f>
        <v>CORRECTO</v>
      </c>
      <c r="AU13" s="44" t="str">
        <f>IF('Procesamiento de datos'!AU13 = 1, "CORRECTO", "INCORRECTO")</f>
        <v>CORRECTO</v>
      </c>
      <c r="AV13" s="44" t="str">
        <f>IF('Procesamiento de datos'!AV13 = 1, "CORRECTO", "INCORRECTO")</f>
        <v>CORRECTO</v>
      </c>
      <c r="AW13" s="44" t="str">
        <f>IF('Procesamiento de datos'!AW13 = 1, "CORRECTO", "INCORRECTO")</f>
        <v>CORRECTO</v>
      </c>
      <c r="AX13" s="44" t="str">
        <f>IF('Procesamiento de datos'!AX13 = 1, "CORRECTO", "INCORRECTO")</f>
        <v>CORRECTO</v>
      </c>
      <c r="AY13" s="44" t="str">
        <f>IF('Procesamiento de datos'!AY13 = 1, "CORRECTO", "INCORRECTO")</f>
        <v>CORRECTO</v>
      </c>
      <c r="AZ13" s="44" t="str">
        <f>IF('Procesamiento de datos'!AZ13 = 1, "CORRECTO", "INCORRECTO")</f>
        <v>CORRECTO</v>
      </c>
      <c r="BA13" s="44" t="str">
        <f>IF('Procesamiento de datos'!BA13 = 1, "CORRECTO", "INCORRECTO")</f>
        <v>CORRECTO</v>
      </c>
      <c r="BB13" s="44" t="str">
        <f>IF('Procesamiento de datos'!BB13 = 1, "CORRECTO", "INCORRECTO")</f>
        <v>CORRECTO</v>
      </c>
      <c r="BC13" s="44" t="str">
        <f>IF('Procesamiento de datos'!BC13 = 1, "CORRECTO", "INCORRECTO")</f>
        <v>CORRECTO</v>
      </c>
      <c r="BD13" s="44" t="str">
        <f>IF('Procesamiento de datos'!BD13 = 1, "CORRECTO", "INCORRECTO")</f>
        <v>CORRECTO</v>
      </c>
      <c r="BE13" s="44" t="str">
        <f>IF('Procesamiento de datos'!BE13 = 1, "CORRECTO", "INCORRECTO")</f>
        <v>CORRECTO</v>
      </c>
      <c r="BF13" s="44" t="str">
        <f>IF('Procesamiento de datos'!BF13 = 1, "CORRECTO", "INCORRECTO")</f>
        <v>CORRECTO</v>
      </c>
      <c r="BG13" s="44" t="str">
        <f>IF('Procesamiento de datos'!BG13 = 1, "CORRECTO", "INCORRECTO")</f>
        <v>CORRECTO</v>
      </c>
      <c r="BH13" s="44" t="str">
        <f>IF('Procesamiento de datos'!BH13 = 1, "CORRECTO", "INCORRECTO")</f>
        <v>CORRECTO</v>
      </c>
      <c r="BI13" s="44" t="str">
        <f>IF('Procesamiento de datos'!BI13 = 1, "CORRECTO", "INCORRECTO")</f>
        <v>INCORRECTO</v>
      </c>
      <c r="BJ13" s="44" t="str">
        <f>IF('Procesamiento de datos'!BJ13 = 1, "CORRECTO", "INCORRECTO")</f>
        <v>CORRECTO</v>
      </c>
      <c r="BK13" s="44" t="str">
        <f>IF('Procesamiento de datos'!BK13 = 1, "CORRECTO", "INCORRECTO")</f>
        <v>CORRECTO</v>
      </c>
      <c r="BL13" s="44" t="str">
        <f>IF('Procesamiento de datos'!BL13 = 1, "CORRECTO", "INCORRECTO")</f>
        <v>INCORRECTO</v>
      </c>
      <c r="BM13" s="44" t="str">
        <f>IF('Procesamiento de datos'!BM13 = 1, "CORRECTO", "INCORRECTO")</f>
        <v>INCORRECTO</v>
      </c>
      <c r="BN13" s="44" t="str">
        <f>IF('Procesamiento de datos'!BN13 = 1, "CORRECTO", "INCORRECTO")</f>
        <v>INCORRECTO</v>
      </c>
      <c r="BO13" s="44" t="str">
        <f>IF('Procesamiento de datos'!BO13 = 1, "CORRECTO", "INCORRECTO")</f>
        <v>CORRECTO</v>
      </c>
      <c r="BP13" s="44" t="str">
        <f>IF('Procesamiento de datos'!BP13 = 1, "CORRECTO", "INCORRECTO")</f>
        <v>CORRECTO</v>
      </c>
      <c r="BQ13" s="44" t="str">
        <f>IF('Procesamiento de datos'!BQ13 = 1, "CORRECTO", "INCORRECTO")</f>
        <v>CORRECTO</v>
      </c>
      <c r="BR13" s="44" t="str">
        <f>IF('Procesamiento de datos'!BR13 = 1, "CORRECTO", "INCORRECTO")</f>
        <v>CORRECTO</v>
      </c>
      <c r="BS13" s="44" t="str">
        <f>IF('Procesamiento de datos'!BS13 = 1, "CORRECTO", "INCORRECTO")</f>
        <v>INCORRECTO</v>
      </c>
      <c r="BT13" s="44" t="str">
        <f>IF('Procesamiento de datos'!BT13 = 1, "CORRECTO", "INCORRECTO")</f>
        <v>CORRECTO</v>
      </c>
      <c r="BU13" s="44" t="str">
        <f>IF('Procesamiento de datos'!BU13 = 1, "CORRECTO", "INCORRECTO")</f>
        <v>CORRECTO</v>
      </c>
      <c r="BV13" s="44" t="str">
        <f>IF('Procesamiento de datos'!BV13 = 1, "CORRECTO", "INCORRECTO")</f>
        <v>CORRECTO</v>
      </c>
      <c r="BW13" s="44" t="str">
        <f>IF('Procesamiento de datos'!BW13 = 1, "CORRECTO", "INCORRECTO")</f>
        <v>CORRECTO</v>
      </c>
      <c r="BX13" s="44" t="str">
        <f>IF('Procesamiento de datos'!BX13 = 1, "CORRECTO", "INCORRECTO")</f>
        <v>CORRECTO</v>
      </c>
      <c r="BY13" s="44" t="str">
        <f>IF('Procesamiento de datos'!BY13 = 1, "CORRECTO", "INCORRECTO")</f>
        <v>CORRECTO</v>
      </c>
      <c r="BZ13" s="44" t="str">
        <f>IF('Procesamiento de datos'!BZ13 = 1, "CORRECTO", "INCORRECTO")</f>
        <v>CORRECTO</v>
      </c>
      <c r="CA13" s="44" t="str">
        <f>IF('Procesamiento de datos'!CA13 = 1, "CORRECTO", "INCORRECTO")</f>
        <v>INCORRECTO</v>
      </c>
      <c r="CB13" s="44" t="str">
        <f>IF('Procesamiento de datos'!CB13 = 1, "CORRECTO", "INCORRECTO")</f>
        <v>CORRECTO</v>
      </c>
      <c r="CC13" s="44" t="str">
        <f>IF('Procesamiento de datos'!CC13 = 1, "CORRECTO", "INCORRECTO")</f>
        <v>CORRECTO</v>
      </c>
      <c r="CD13" s="44" t="str">
        <f>IF('Procesamiento de datos'!CD13 = 1, "CORRECTO", "INCORRECTO")</f>
        <v>CORRECTO</v>
      </c>
      <c r="CE13" s="44" t="str">
        <f>IF('Procesamiento de datos'!CE13 = 1, "CORRECTO", "INCORRECTO")</f>
        <v>CORRECTO</v>
      </c>
      <c r="CF13" s="44" t="str">
        <f>IF('Procesamiento de datos'!CF13 = 1, "CORRECTO", "INCORRECTO")</f>
        <v>CORRECTO</v>
      </c>
      <c r="CG13" s="44" t="str">
        <f>IF('Procesamiento de datos'!CG13 = 1, "CORRECTO", "INCORRECTO")</f>
        <v>CORRECTO</v>
      </c>
      <c r="CH13" s="44" t="str">
        <f>IF('Procesamiento de datos'!CH13 = 1, "CORRECTO", "INCORRECTO")</f>
        <v>CORRECTO</v>
      </c>
      <c r="CI13" s="44" t="str">
        <f>IF('Procesamiento de datos'!CI13 = 1, "CORRECTO", "INCORRECTO")</f>
        <v>CORRECTO</v>
      </c>
      <c r="CJ13" s="44" t="str">
        <f>IF('Procesamiento de datos'!CJ13 = 1, "CORRECTO", "INCORRECTO")</f>
        <v>CORRECTO</v>
      </c>
    </row>
    <row r="14" spans="1:90" x14ac:dyDescent="0.2">
      <c r="A14" s="4" t="s">
        <v>104</v>
      </c>
      <c r="B14" s="7" t="str">
        <f>IFERROR(LOOKUP('Procesamiento de datos'!B14,MAESTRO!$A$2:$A$3,MAESTRO!$B$2:$B$3),"-")</f>
        <v>Femenino</v>
      </c>
      <c r="C14" s="8">
        <f>'Procesamiento de datos'!C14</f>
        <v>54</v>
      </c>
      <c r="D14" s="8" t="str">
        <f>LOOKUP(PROCESAMIENTO!D14,MAESTRO!$A$7:$A$14,MAESTRO!$B$7:$B$14)</f>
        <v>Uno o más años de técnica o tecnológica</v>
      </c>
      <c r="E14" s="8" t="str">
        <f>LOOKUP('Procesamiento de datos'!E14,MAESTRO!$A$17:$A$21,MAESTRO!$B$17:$B$21)</f>
        <v>Contrato a termino indefinido</v>
      </c>
      <c r="F14" s="8" t="str">
        <f>LOOKUP('Procesamiento de datos'!F14,MAESTRO!$A$24:$A$26,MAESTRO!$B$24:$B$26)</f>
        <v>Entre 6 meses a 2 años</v>
      </c>
      <c r="G14" s="8" t="str">
        <f>LOOKUP('Procesamiento de datos'!G14,MAESTRO!$A$29:$A$32,MAESTRO!$B$29:$B$32)</f>
        <v xml:space="preserve">Entre 6 y 12 horas diarias </v>
      </c>
      <c r="H14" s="8" t="str">
        <f>LOOKUP('Procesamiento de datos'!H14,MAESTRO!$A$35:$A$37,MAESTRO!$B$35:$B$37)</f>
        <v>Asistencial</v>
      </c>
      <c r="I14" s="44" t="str">
        <f>IF('Procesamiento de datos'!I14 = 1, "CORRECTO", "INCORRECTO")</f>
        <v>CORRECTO</v>
      </c>
      <c r="J14" s="44" t="str">
        <f>IF('Procesamiento de datos'!J14 = 1, "CORRECTO", "INCORRECTO")</f>
        <v>CORRECTO</v>
      </c>
      <c r="K14" s="44" t="str">
        <f>IF('Procesamiento de datos'!K14 = 1, "CORRECTO", "INCORRECTO")</f>
        <v>CORRECTO</v>
      </c>
      <c r="L14" s="44" t="str">
        <f>IF('Procesamiento de datos'!L14 = 1, "CORRECTO", "INCORRECTO")</f>
        <v>CORRECTO</v>
      </c>
      <c r="M14" s="44" t="str">
        <f>IF('Procesamiento de datos'!M14 = 1, "CORRECTO", "INCORRECTO")</f>
        <v>INCORRECTO</v>
      </c>
      <c r="N14" s="44" t="str">
        <f>IF('Procesamiento de datos'!N14 = 1, "CORRECTO", "INCORRECTO")</f>
        <v>CORRECTO</v>
      </c>
      <c r="O14" s="44" t="str">
        <f>IF('Procesamiento de datos'!O14 = 1, "CORRECTO", "INCORRECTO")</f>
        <v>INCORRECTO</v>
      </c>
      <c r="P14" s="44" t="str">
        <f>IF('Procesamiento de datos'!P14 = 1, "CORRECTO", "INCORRECTO")</f>
        <v>INCORRECTO</v>
      </c>
      <c r="Q14" s="44" t="str">
        <f>IF('Procesamiento de datos'!Q14 = 1, "CORRECTO", "INCORRECTO")</f>
        <v>INCORRECTO</v>
      </c>
      <c r="R14" s="44" t="str">
        <f>IF('Procesamiento de datos'!R14 = 1, "CORRECTO", "INCORRECTO")</f>
        <v>CORRECTO</v>
      </c>
      <c r="S14" s="44" t="str">
        <f>IF('Procesamiento de datos'!S14 = 1, "CORRECTO", "INCORRECTO")</f>
        <v>INCORRECTO</v>
      </c>
      <c r="T14" s="44" t="str">
        <f>IF('Procesamiento de datos'!T14 = 1, "CORRECTO", "INCORRECTO")</f>
        <v>INCORRECTO</v>
      </c>
      <c r="U14" s="44" t="str">
        <f>IF('Procesamiento de datos'!U14 = 1, "CORRECTO", "INCORRECTO")</f>
        <v>INCORRECTO</v>
      </c>
      <c r="V14" s="44" t="str">
        <f>IF('Procesamiento de datos'!V14 = 1, "CORRECTO", "INCORRECTO")</f>
        <v>CORRECTO</v>
      </c>
      <c r="W14" s="44" t="str">
        <f>IF('Procesamiento de datos'!W14 = 1, "CORRECTO", "INCORRECTO")</f>
        <v>CORRECTO</v>
      </c>
      <c r="X14" s="44" t="str">
        <f>IF('Procesamiento de datos'!X14 = 1, "CORRECTO", "INCORRECTO")</f>
        <v>CORRECTO</v>
      </c>
      <c r="Y14" s="44" t="str">
        <f>IF('Procesamiento de datos'!Y14 = 1, "CORRECTO", "INCORRECTO")</f>
        <v>CORRECTO</v>
      </c>
      <c r="Z14" s="44" t="str">
        <f>IF('Procesamiento de datos'!Z14 = 1, "CORRECTO", "INCORRECTO")</f>
        <v>CORRECTO</v>
      </c>
      <c r="AA14" s="44" t="str">
        <f>IF('Procesamiento de datos'!AA14 = 1, "CORRECTO", "INCORRECTO")</f>
        <v>INCORRECTO</v>
      </c>
      <c r="AB14" s="44" t="str">
        <f>IF('Procesamiento de datos'!AB14 = 1, "CORRECTO", "INCORRECTO")</f>
        <v>INCORRECTO</v>
      </c>
      <c r="AC14" s="44" t="str">
        <f>IF('Procesamiento de datos'!AC14 = 1, "CORRECTO", "INCORRECTO")</f>
        <v>CORRECTO</v>
      </c>
      <c r="AD14" s="44" t="str">
        <f>IF('Procesamiento de datos'!AD14 = 1, "CORRECTO", "INCORRECTO")</f>
        <v>CORRECTO</v>
      </c>
      <c r="AE14" s="44" t="str">
        <f>IF('Procesamiento de datos'!AE14 = 1, "CORRECTO", "INCORRECTO")</f>
        <v>CORRECTO</v>
      </c>
      <c r="AF14" s="44" t="str">
        <f>IF('Procesamiento de datos'!AF14 = 1, "CORRECTO", "INCORRECTO")</f>
        <v>CORRECTO</v>
      </c>
      <c r="AG14" s="44" t="str">
        <f>IF('Procesamiento de datos'!AG14 = 1, "CORRECTO", "INCORRECTO")</f>
        <v>INCORRECTO</v>
      </c>
      <c r="AH14" s="44" t="str">
        <f>IF('Procesamiento de datos'!AH14 = 1, "CORRECTO", "INCORRECTO")</f>
        <v>CORRECTO</v>
      </c>
      <c r="AI14" s="44" t="str">
        <f>IF('Procesamiento de datos'!AI14 = 1, "CORRECTO", "INCORRECTO")</f>
        <v>CORRECTO</v>
      </c>
      <c r="AJ14" s="44" t="str">
        <f>IF('Procesamiento de datos'!AJ14 = 1, "CORRECTO", "INCORRECTO")</f>
        <v>CORRECTO</v>
      </c>
      <c r="AK14" s="44" t="str">
        <f>IF('Procesamiento de datos'!AK14 = 1, "CORRECTO", "INCORRECTO")</f>
        <v>INCORRECTO</v>
      </c>
      <c r="AL14" s="44" t="str">
        <f>IF('Procesamiento de datos'!AL14 = 1, "CORRECTO", "INCORRECTO")</f>
        <v>INCORRECTO</v>
      </c>
      <c r="AM14" s="44" t="str">
        <f>IF('Procesamiento de datos'!AM14 = 1, "CORRECTO", "INCORRECTO")</f>
        <v>INCORRECTO</v>
      </c>
      <c r="AN14" s="44" t="str">
        <f>IF('Procesamiento de datos'!AN14 = 1, "CORRECTO", "INCORRECTO")</f>
        <v>INCORRECTO</v>
      </c>
      <c r="AO14" s="44" t="str">
        <f>IF('Procesamiento de datos'!AO14 = 1, "CORRECTO", "INCORRECTO")</f>
        <v>CORRECTO</v>
      </c>
      <c r="AP14" s="44" t="str">
        <f>IF('Procesamiento de datos'!AP14 = 1, "CORRECTO", "INCORRECTO")</f>
        <v>CORRECTO</v>
      </c>
      <c r="AQ14" s="44" t="str">
        <f>IF('Procesamiento de datos'!AQ14 = 1, "CORRECTO", "INCORRECTO")</f>
        <v>INCORRECTO</v>
      </c>
      <c r="AR14" s="44" t="str">
        <f>IF('Procesamiento de datos'!AR14 = 1, "CORRECTO", "INCORRECTO")</f>
        <v>INCORRECTO</v>
      </c>
      <c r="AS14" s="44" t="str">
        <f>IF('Procesamiento de datos'!AS14 = 1, "CORRECTO", "INCORRECTO")</f>
        <v>INCORRECTO</v>
      </c>
      <c r="AT14" s="44" t="str">
        <f>IF('Procesamiento de datos'!AT14 = 1, "CORRECTO", "INCORRECTO")</f>
        <v>INCORRECTO</v>
      </c>
      <c r="AU14" s="44" t="str">
        <f>IF('Procesamiento de datos'!AU14 = 1, "CORRECTO", "INCORRECTO")</f>
        <v>INCORRECTO</v>
      </c>
      <c r="AV14" s="44" t="str">
        <f>IF('Procesamiento de datos'!AV14 = 1, "CORRECTO", "INCORRECTO")</f>
        <v>CORRECTO</v>
      </c>
      <c r="AW14" s="44" t="str">
        <f>IF('Procesamiento de datos'!AW14 = 1, "CORRECTO", "INCORRECTO")</f>
        <v>INCORRECTO</v>
      </c>
      <c r="AX14" s="44" t="str">
        <f>IF('Procesamiento de datos'!AX14 = 1, "CORRECTO", "INCORRECTO")</f>
        <v>INCORRECTO</v>
      </c>
      <c r="AY14" s="44" t="str">
        <f>IF('Procesamiento de datos'!AY14 = 1, "CORRECTO", "INCORRECTO")</f>
        <v>INCORRECTO</v>
      </c>
      <c r="AZ14" s="44" t="str">
        <f>IF('Procesamiento de datos'!AZ14 = 1, "CORRECTO", "INCORRECTO")</f>
        <v>INCORRECTO</v>
      </c>
      <c r="BA14" s="44" t="str">
        <f>IF('Procesamiento de datos'!BA14 = 1, "CORRECTO", "INCORRECTO")</f>
        <v>INCORRECTO</v>
      </c>
      <c r="BB14" s="44" t="str">
        <f>IF('Procesamiento de datos'!BB14 = 1, "CORRECTO", "INCORRECTO")</f>
        <v>INCORRECTO</v>
      </c>
      <c r="BC14" s="44" t="str">
        <f>IF('Procesamiento de datos'!BC14 = 1, "CORRECTO", "INCORRECTO")</f>
        <v>INCORRECTO</v>
      </c>
      <c r="BD14" s="44" t="str">
        <f>IF('Procesamiento de datos'!BD14 = 1, "CORRECTO", "INCORRECTO")</f>
        <v>INCORRECTO</v>
      </c>
      <c r="BE14" s="44" t="str">
        <f>IF('Procesamiento de datos'!BE14 = 1, "CORRECTO", "INCORRECTO")</f>
        <v>CORRECTO</v>
      </c>
      <c r="BF14" s="44" t="str">
        <f>IF('Procesamiento de datos'!BF14 = 1, "CORRECTO", "INCORRECTO")</f>
        <v>CORRECTO</v>
      </c>
      <c r="BG14" s="44" t="str">
        <f>IF('Procesamiento de datos'!BG14 = 1, "CORRECTO", "INCORRECTO")</f>
        <v>CORRECTO</v>
      </c>
      <c r="BH14" s="44" t="str">
        <f>IF('Procesamiento de datos'!BH14 = 1, "CORRECTO", "INCORRECTO")</f>
        <v>INCORRECTO</v>
      </c>
      <c r="BI14" s="44" t="str">
        <f>IF('Procesamiento de datos'!BI14 = 1, "CORRECTO", "INCORRECTO")</f>
        <v>CORRECTO</v>
      </c>
      <c r="BJ14" s="44" t="str">
        <f>IF('Procesamiento de datos'!BJ14 = 1, "CORRECTO", "INCORRECTO")</f>
        <v>CORRECTO</v>
      </c>
      <c r="BK14" s="44" t="str">
        <f>IF('Procesamiento de datos'!BK14 = 1, "CORRECTO", "INCORRECTO")</f>
        <v>INCORRECTO</v>
      </c>
      <c r="BL14" s="44" t="str">
        <f>IF('Procesamiento de datos'!BL14 = 1, "CORRECTO", "INCORRECTO")</f>
        <v>INCORRECTO</v>
      </c>
      <c r="BM14" s="44" t="str">
        <f>IF('Procesamiento de datos'!BM14 = 1, "CORRECTO", "INCORRECTO")</f>
        <v>INCORRECTO</v>
      </c>
      <c r="BN14" s="44" t="str">
        <f>IF('Procesamiento de datos'!BN14 = 1, "CORRECTO", "INCORRECTO")</f>
        <v>INCORRECTO</v>
      </c>
      <c r="BO14" s="44" t="str">
        <f>IF('Procesamiento de datos'!BO14 = 1, "CORRECTO", "INCORRECTO")</f>
        <v>INCORRECTO</v>
      </c>
      <c r="BP14" s="44" t="str">
        <f>IF('Procesamiento de datos'!BP14 = 1, "CORRECTO", "INCORRECTO")</f>
        <v>CORRECTO</v>
      </c>
      <c r="BQ14" s="44" t="str">
        <f>IF('Procesamiento de datos'!BQ14 = 1, "CORRECTO", "INCORRECTO")</f>
        <v>INCORRECTO</v>
      </c>
      <c r="BR14" s="44" t="str">
        <f>IF('Procesamiento de datos'!BR14 = 1, "CORRECTO", "INCORRECTO")</f>
        <v>INCORRECTO</v>
      </c>
      <c r="BS14" s="44" t="str">
        <f>IF('Procesamiento de datos'!BS14 = 1, "CORRECTO", "INCORRECTO")</f>
        <v>INCORRECTO</v>
      </c>
      <c r="BT14" s="44" t="str">
        <f>IF('Procesamiento de datos'!BT14 = 1, "CORRECTO", "INCORRECTO")</f>
        <v>INCORRECTO</v>
      </c>
      <c r="BU14" s="44" t="str">
        <f>IF('Procesamiento de datos'!BU14 = 1, "CORRECTO", "INCORRECTO")</f>
        <v>CORRECTO</v>
      </c>
      <c r="BV14" s="44" t="str">
        <f>IF('Procesamiento de datos'!BV14 = 1, "CORRECTO", "INCORRECTO")</f>
        <v>INCORRECTO</v>
      </c>
      <c r="BW14" s="44" t="str">
        <f>IF('Procesamiento de datos'!BW14 = 1, "CORRECTO", "INCORRECTO")</f>
        <v>CORRECTO</v>
      </c>
      <c r="BX14" s="44" t="str">
        <f>IF('Procesamiento de datos'!BX14 = 1, "CORRECTO", "INCORRECTO")</f>
        <v>INCORRECTO</v>
      </c>
      <c r="BY14" s="44" t="str">
        <f>IF('Procesamiento de datos'!BY14 = 1, "CORRECTO", "INCORRECTO")</f>
        <v>INCORRECTO</v>
      </c>
      <c r="BZ14" s="44" t="str">
        <f>IF('Procesamiento de datos'!BZ14 = 1, "CORRECTO", "INCORRECTO")</f>
        <v>INCORRECTO</v>
      </c>
      <c r="CA14" s="44" t="str">
        <f>IF('Procesamiento de datos'!CA14 = 1, "CORRECTO", "INCORRECTO")</f>
        <v>INCORRECTO</v>
      </c>
      <c r="CB14" s="44" t="str">
        <f>IF('Procesamiento de datos'!CB14 = 1, "CORRECTO", "INCORRECTO")</f>
        <v>INCORRECTO</v>
      </c>
      <c r="CC14" s="44" t="str">
        <f>IF('Procesamiento de datos'!CC14 = 1, "CORRECTO", "INCORRECTO")</f>
        <v>INCORRECTO</v>
      </c>
      <c r="CD14" s="44" t="str">
        <f>IF('Procesamiento de datos'!CD14 = 1, "CORRECTO", "INCORRECTO")</f>
        <v>INCORRECTO</v>
      </c>
      <c r="CE14" s="44" t="str">
        <f>IF('Procesamiento de datos'!CE14 = 1, "CORRECTO", "INCORRECTO")</f>
        <v>INCORRECTO</v>
      </c>
      <c r="CF14" s="44" t="str">
        <f>IF('Procesamiento de datos'!CF14 = 1, "CORRECTO", "INCORRECTO")</f>
        <v>INCORRECTO</v>
      </c>
      <c r="CG14" s="44" t="str">
        <f>IF('Procesamiento de datos'!CG14 = 1, "CORRECTO", "INCORRECTO")</f>
        <v>INCORRECTO</v>
      </c>
      <c r="CH14" s="44" t="str">
        <f>IF('Procesamiento de datos'!CH14 = 1, "CORRECTO", "INCORRECTO")</f>
        <v>CORRECTO</v>
      </c>
      <c r="CI14" s="44" t="str">
        <f>IF('Procesamiento de datos'!CI14 = 1, "CORRECTO", "INCORRECTO")</f>
        <v>INCORRECTO</v>
      </c>
      <c r="CJ14" s="44" t="str">
        <f>IF('Procesamiento de datos'!CJ14 = 1, "CORRECTO", "INCORRECTO")</f>
        <v>INCORRECTO</v>
      </c>
    </row>
    <row r="15" spans="1:90" x14ac:dyDescent="0.2">
      <c r="A15" s="4" t="s">
        <v>105</v>
      </c>
      <c r="B15" s="7" t="str">
        <f>IFERROR(LOOKUP('Procesamiento de datos'!B15,MAESTRO!$A$2:$A$3,MAESTRO!$B$2:$B$3),"-")</f>
        <v>Femenino</v>
      </c>
      <c r="C15" s="8">
        <f>'Procesamiento de datos'!C15</f>
        <v>51</v>
      </c>
      <c r="D15" s="8" t="str">
        <f>LOOKUP(PROCESAMIENTO!D15,MAESTRO!$A$7:$A$14,MAESTRO!$B$7:$B$14)</f>
        <v>Técnica o tecnología completa</v>
      </c>
      <c r="E15" s="8" t="str">
        <f>LOOKUP('Procesamiento de datos'!E15,MAESTRO!$A$17:$A$21,MAESTRO!$B$17:$B$21)</f>
        <v>Contrato a termino indefinido</v>
      </c>
      <c r="F15" s="8" t="str">
        <f>LOOKUP('Procesamiento de datos'!F15,MAESTRO!$A$24:$A$26,MAESTRO!$B$24:$B$26)</f>
        <v>Entre 6 meses a 2 años</v>
      </c>
      <c r="G15" s="8" t="str">
        <f>LOOKUP('Procesamiento de datos'!G15,MAESTRO!$A$29:$A$32,MAESTRO!$B$29:$B$32)</f>
        <v xml:space="preserve">Entre 6 y 12 horas diarias </v>
      </c>
      <c r="H15" s="8" t="str">
        <f>LOOKUP('Procesamiento de datos'!H15,MAESTRO!$A$35:$A$37,MAESTRO!$B$35:$B$37)</f>
        <v>Asistencial</v>
      </c>
      <c r="I15" s="44" t="str">
        <f>IF('Procesamiento de datos'!I15 = 1, "CORRECTO", "INCORRECTO")</f>
        <v>CORRECTO</v>
      </c>
      <c r="J15" s="44" t="str">
        <f>IF('Procesamiento de datos'!J15 = 1, "CORRECTO", "INCORRECTO")</f>
        <v>CORRECTO</v>
      </c>
      <c r="K15" s="44" t="str">
        <f>IF('Procesamiento de datos'!K15 = 1, "CORRECTO", "INCORRECTO")</f>
        <v>CORRECTO</v>
      </c>
      <c r="L15" s="44" t="str">
        <f>IF('Procesamiento de datos'!L15 = 1, "CORRECTO", "INCORRECTO")</f>
        <v>INCORRECTO</v>
      </c>
      <c r="M15" s="44" t="str">
        <f>IF('Procesamiento de datos'!M15 = 1, "CORRECTO", "INCORRECTO")</f>
        <v>CORRECTO</v>
      </c>
      <c r="N15" s="44" t="str">
        <f>IF('Procesamiento de datos'!N15 = 1, "CORRECTO", "INCORRECTO")</f>
        <v>CORRECTO</v>
      </c>
      <c r="O15" s="44" t="str">
        <f>IF('Procesamiento de datos'!O15 = 1, "CORRECTO", "INCORRECTO")</f>
        <v>INCORRECTO</v>
      </c>
      <c r="P15" s="44" t="str">
        <f>IF('Procesamiento de datos'!P15 = 1, "CORRECTO", "INCORRECTO")</f>
        <v>INCORRECTO</v>
      </c>
      <c r="Q15" s="44" t="str">
        <f>IF('Procesamiento de datos'!Q15 = 1, "CORRECTO", "INCORRECTO")</f>
        <v>CORRECTO</v>
      </c>
      <c r="R15" s="44" t="str">
        <f>IF('Procesamiento de datos'!R15 = 1, "CORRECTO", "INCORRECTO")</f>
        <v>INCORRECTO</v>
      </c>
      <c r="S15" s="44" t="str">
        <f>IF('Procesamiento de datos'!S15 = 1, "CORRECTO", "INCORRECTO")</f>
        <v>INCORRECTO</v>
      </c>
      <c r="T15" s="44" t="str">
        <f>IF('Procesamiento de datos'!T15 = 1, "CORRECTO", "INCORRECTO")</f>
        <v>INCORRECTO</v>
      </c>
      <c r="U15" s="44" t="str">
        <f>IF('Procesamiento de datos'!U15 = 1, "CORRECTO", "INCORRECTO")</f>
        <v>INCORRECTO</v>
      </c>
      <c r="V15" s="44" t="str">
        <f>IF('Procesamiento de datos'!V15 = 1, "CORRECTO", "INCORRECTO")</f>
        <v>CORRECTO</v>
      </c>
      <c r="W15" s="44" t="str">
        <f>IF('Procesamiento de datos'!W15 = 1, "CORRECTO", "INCORRECTO")</f>
        <v>INCORRECTO</v>
      </c>
      <c r="X15" s="44" t="str">
        <f>IF('Procesamiento de datos'!X15 = 1, "CORRECTO", "INCORRECTO")</f>
        <v>INCORRECTO</v>
      </c>
      <c r="Y15" s="44" t="str">
        <f>IF('Procesamiento de datos'!Y15 = 1, "CORRECTO", "INCORRECTO")</f>
        <v>CORRECTO</v>
      </c>
      <c r="Z15" s="44" t="str">
        <f>IF('Procesamiento de datos'!Z15 = 1, "CORRECTO", "INCORRECTO")</f>
        <v>CORRECTO</v>
      </c>
      <c r="AA15" s="44" t="str">
        <f>IF('Procesamiento de datos'!AA15 = 1, "CORRECTO", "INCORRECTO")</f>
        <v>INCORRECTO</v>
      </c>
      <c r="AB15" s="44" t="str">
        <f>IF('Procesamiento de datos'!AB15 = 1, "CORRECTO", "INCORRECTO")</f>
        <v>CORRECTO</v>
      </c>
      <c r="AC15" s="44" t="str">
        <f>IF('Procesamiento de datos'!AC15 = 1, "CORRECTO", "INCORRECTO")</f>
        <v>CORRECTO</v>
      </c>
      <c r="AD15" s="44" t="str">
        <f>IF('Procesamiento de datos'!AD15 = 1, "CORRECTO", "INCORRECTO")</f>
        <v>INCORRECTO</v>
      </c>
      <c r="AE15" s="44" t="str">
        <f>IF('Procesamiento de datos'!AE15 = 1, "CORRECTO", "INCORRECTO")</f>
        <v>CORRECTO</v>
      </c>
      <c r="AF15" s="44" t="str">
        <f>IF('Procesamiento de datos'!AF15 = 1, "CORRECTO", "INCORRECTO")</f>
        <v>INCORRECTO</v>
      </c>
      <c r="AG15" s="44" t="str">
        <f>IF('Procesamiento de datos'!AG15 = 1, "CORRECTO", "INCORRECTO")</f>
        <v>CORRECTO</v>
      </c>
      <c r="AH15" s="44" t="str">
        <f>IF('Procesamiento de datos'!AH15 = 1, "CORRECTO", "INCORRECTO")</f>
        <v>INCORRECTO</v>
      </c>
      <c r="AI15" s="44" t="str">
        <f>IF('Procesamiento de datos'!AI15 = 1, "CORRECTO", "INCORRECTO")</f>
        <v>INCORRECTO</v>
      </c>
      <c r="AJ15" s="44" t="str">
        <f>IF('Procesamiento de datos'!AJ15 = 1, "CORRECTO", "INCORRECTO")</f>
        <v>INCORRECTO</v>
      </c>
      <c r="AK15" s="44" t="str">
        <f>IF('Procesamiento de datos'!AK15 = 1, "CORRECTO", "INCORRECTO")</f>
        <v>INCORRECTO</v>
      </c>
      <c r="AL15" s="44" t="str">
        <f>IF('Procesamiento de datos'!AL15 = 1, "CORRECTO", "INCORRECTO")</f>
        <v>INCORRECTO</v>
      </c>
      <c r="AM15" s="44" t="str">
        <f>IF('Procesamiento de datos'!AM15 = 1, "CORRECTO", "INCORRECTO")</f>
        <v>CORRECTO</v>
      </c>
      <c r="AN15" s="44" t="str">
        <f>IF('Procesamiento de datos'!AN15 = 1, "CORRECTO", "INCORRECTO")</f>
        <v>CORRECTO</v>
      </c>
      <c r="AO15" s="44" t="str">
        <f>IF('Procesamiento de datos'!AO15 = 1, "CORRECTO", "INCORRECTO")</f>
        <v>CORRECTO</v>
      </c>
      <c r="AP15" s="44" t="str">
        <f>IF('Procesamiento de datos'!AP15 = 1, "CORRECTO", "INCORRECTO")</f>
        <v>CORRECTO</v>
      </c>
      <c r="AQ15" s="44" t="str">
        <f>IF('Procesamiento de datos'!AQ15 = 1, "CORRECTO", "INCORRECTO")</f>
        <v>INCORRECTO</v>
      </c>
      <c r="AR15" s="44" t="str">
        <f>IF('Procesamiento de datos'!AR15 = 1, "CORRECTO", "INCORRECTO")</f>
        <v>INCORRECTO</v>
      </c>
      <c r="AS15" s="44" t="str">
        <f>IF('Procesamiento de datos'!AS15 = 1, "CORRECTO", "INCORRECTO")</f>
        <v>INCORRECTO</v>
      </c>
      <c r="AT15" s="44" t="str">
        <f>IF('Procesamiento de datos'!AT15 = 1, "CORRECTO", "INCORRECTO")</f>
        <v>INCORRECTO</v>
      </c>
      <c r="AU15" s="44" t="str">
        <f>IF('Procesamiento de datos'!AU15 = 1, "CORRECTO", "INCORRECTO")</f>
        <v>INCORRECTO</v>
      </c>
      <c r="AV15" s="44" t="str">
        <f>IF('Procesamiento de datos'!AV15 = 1, "CORRECTO", "INCORRECTO")</f>
        <v>CORRECTO</v>
      </c>
      <c r="AW15" s="44" t="str">
        <f>IF('Procesamiento de datos'!AW15 = 1, "CORRECTO", "INCORRECTO")</f>
        <v>INCORRECTO</v>
      </c>
      <c r="AX15" s="44" t="str">
        <f>IF('Procesamiento de datos'!AX15 = 1, "CORRECTO", "INCORRECTO")</f>
        <v>INCORRECTO</v>
      </c>
      <c r="AY15" s="44" t="str">
        <f>IF('Procesamiento de datos'!AY15 = 1, "CORRECTO", "INCORRECTO")</f>
        <v>INCORRECTO</v>
      </c>
      <c r="AZ15" s="44" t="str">
        <f>IF('Procesamiento de datos'!AZ15 = 1, "CORRECTO", "INCORRECTO")</f>
        <v>CORRECTO</v>
      </c>
      <c r="BA15" s="44" t="str">
        <f>IF('Procesamiento de datos'!BA15 = 1, "CORRECTO", "INCORRECTO")</f>
        <v>INCORRECTO</v>
      </c>
      <c r="BB15" s="44" t="str">
        <f>IF('Procesamiento de datos'!BB15 = 1, "CORRECTO", "INCORRECTO")</f>
        <v>INCORRECTO</v>
      </c>
      <c r="BC15" s="44" t="str">
        <f>IF('Procesamiento de datos'!BC15 = 1, "CORRECTO", "INCORRECTO")</f>
        <v>INCORRECTO</v>
      </c>
      <c r="BD15" s="44" t="str">
        <f>IF('Procesamiento de datos'!BD15 = 1, "CORRECTO", "INCORRECTO")</f>
        <v>INCORRECTO</v>
      </c>
      <c r="BE15" s="44" t="str">
        <f>IF('Procesamiento de datos'!BE15 = 1, "CORRECTO", "INCORRECTO")</f>
        <v>CORRECTO</v>
      </c>
      <c r="BF15" s="44" t="str">
        <f>IF('Procesamiento de datos'!BF15 = 1, "CORRECTO", "INCORRECTO")</f>
        <v>CORRECTO</v>
      </c>
      <c r="BG15" s="44" t="str">
        <f>IF('Procesamiento de datos'!BG15 = 1, "CORRECTO", "INCORRECTO")</f>
        <v>CORRECTO</v>
      </c>
      <c r="BH15" s="44" t="str">
        <f>IF('Procesamiento de datos'!BH15 = 1, "CORRECTO", "INCORRECTO")</f>
        <v>INCORRECTO</v>
      </c>
      <c r="BI15" s="44" t="str">
        <f>IF('Procesamiento de datos'!BI15 = 1, "CORRECTO", "INCORRECTO")</f>
        <v>CORRECTO</v>
      </c>
      <c r="BJ15" s="44" t="str">
        <f>IF('Procesamiento de datos'!BJ15 = 1, "CORRECTO", "INCORRECTO")</f>
        <v>CORRECTO</v>
      </c>
      <c r="BK15" s="44" t="str">
        <f>IF('Procesamiento de datos'!BK15 = 1, "CORRECTO", "INCORRECTO")</f>
        <v>INCORRECTO</v>
      </c>
      <c r="BL15" s="44" t="str">
        <f>IF('Procesamiento de datos'!BL15 = 1, "CORRECTO", "INCORRECTO")</f>
        <v>INCORRECTO</v>
      </c>
      <c r="BM15" s="44" t="str">
        <f>IF('Procesamiento de datos'!BM15 = 1, "CORRECTO", "INCORRECTO")</f>
        <v>INCORRECTO</v>
      </c>
      <c r="BN15" s="44" t="str">
        <f>IF('Procesamiento de datos'!BN15 = 1, "CORRECTO", "INCORRECTO")</f>
        <v>INCORRECTO</v>
      </c>
      <c r="BO15" s="44" t="str">
        <f>IF('Procesamiento de datos'!BO15 = 1, "CORRECTO", "INCORRECTO")</f>
        <v>INCORRECTO</v>
      </c>
      <c r="BP15" s="44" t="str">
        <f>IF('Procesamiento de datos'!BP15 = 1, "CORRECTO", "INCORRECTO")</f>
        <v>CORRECTO</v>
      </c>
      <c r="BQ15" s="44" t="str">
        <f>IF('Procesamiento de datos'!BQ15 = 1, "CORRECTO", "INCORRECTO")</f>
        <v>INCORRECTO</v>
      </c>
      <c r="BR15" s="44" t="str">
        <f>IF('Procesamiento de datos'!BR15 = 1, "CORRECTO", "INCORRECTO")</f>
        <v>INCORRECTO</v>
      </c>
      <c r="BS15" s="44" t="str">
        <f>IF('Procesamiento de datos'!BS15 = 1, "CORRECTO", "INCORRECTO")</f>
        <v>CORRECTO</v>
      </c>
      <c r="BT15" s="44" t="str">
        <f>IF('Procesamiento de datos'!BT15 = 1, "CORRECTO", "INCORRECTO")</f>
        <v>INCORRECTO</v>
      </c>
      <c r="BU15" s="44" t="str">
        <f>IF('Procesamiento de datos'!BU15 = 1, "CORRECTO", "INCORRECTO")</f>
        <v>CORRECTO</v>
      </c>
      <c r="BV15" s="44" t="str">
        <f>IF('Procesamiento de datos'!BV15 = 1, "CORRECTO", "INCORRECTO")</f>
        <v>INCORRECTO</v>
      </c>
      <c r="BW15" s="44" t="str">
        <f>IF('Procesamiento de datos'!BW15 = 1, "CORRECTO", "INCORRECTO")</f>
        <v>CORRECTO</v>
      </c>
      <c r="BX15" s="44" t="str">
        <f>IF('Procesamiento de datos'!BX15 = 1, "CORRECTO", "INCORRECTO")</f>
        <v>INCORRECTO</v>
      </c>
      <c r="BY15" s="44" t="str">
        <f>IF('Procesamiento de datos'!BY15 = 1, "CORRECTO", "INCORRECTO")</f>
        <v>INCORRECTO</v>
      </c>
      <c r="BZ15" s="44" t="str">
        <f>IF('Procesamiento de datos'!BZ15 = 1, "CORRECTO", "INCORRECTO")</f>
        <v>INCORRECTO</v>
      </c>
      <c r="CA15" s="44" t="str">
        <f>IF('Procesamiento de datos'!CA15 = 1, "CORRECTO", "INCORRECTO")</f>
        <v>INCORRECTO</v>
      </c>
      <c r="CB15" s="44" t="str">
        <f>IF('Procesamiento de datos'!CB15 = 1, "CORRECTO", "INCORRECTO")</f>
        <v>INCORRECTO</v>
      </c>
      <c r="CC15" s="44" t="str">
        <f>IF('Procesamiento de datos'!CC15 = 1, "CORRECTO", "INCORRECTO")</f>
        <v>INCORRECTO</v>
      </c>
      <c r="CD15" s="44" t="str">
        <f>IF('Procesamiento de datos'!CD15 = 1, "CORRECTO", "INCORRECTO")</f>
        <v>INCORRECTO</v>
      </c>
      <c r="CE15" s="44" t="str">
        <f>IF('Procesamiento de datos'!CE15 = 1, "CORRECTO", "INCORRECTO")</f>
        <v>INCORRECTO</v>
      </c>
      <c r="CF15" s="44" t="str">
        <f>IF('Procesamiento de datos'!CF15 = 1, "CORRECTO", "INCORRECTO")</f>
        <v>INCORRECTO</v>
      </c>
      <c r="CG15" s="44" t="str">
        <f>IF('Procesamiento de datos'!CG15 = 1, "CORRECTO", "INCORRECTO")</f>
        <v>INCORRECTO</v>
      </c>
      <c r="CH15" s="44" t="str">
        <f>IF('Procesamiento de datos'!CH15 = 1, "CORRECTO", "INCORRECTO")</f>
        <v>CORRECTO</v>
      </c>
      <c r="CI15" s="44" t="str">
        <f>IF('Procesamiento de datos'!CI15 = 1, "CORRECTO", "INCORRECTO")</f>
        <v>INCORRECTO</v>
      </c>
      <c r="CJ15" s="44" t="str">
        <f>IF('Procesamiento de datos'!CJ15 = 1, "CORRECTO", "INCORRECTO")</f>
        <v>INCORRECTO</v>
      </c>
    </row>
    <row r="16" spans="1:90" x14ac:dyDescent="0.2">
      <c r="A16" s="4" t="s">
        <v>106</v>
      </c>
      <c r="B16" s="7" t="str">
        <f>IFERROR(LOOKUP('Procesamiento de datos'!B16,MAESTRO!$A$2:$A$3,MAESTRO!$B$2:$B$3),"-")</f>
        <v>Femenino</v>
      </c>
      <c r="C16" s="8">
        <f>'Procesamiento de datos'!C16</f>
        <v>57</v>
      </c>
      <c r="D16" s="8" t="str">
        <f>LOOKUP(PROCESAMIENTO!D16,MAESTRO!$A$7:$A$14,MAESTRO!$B$7:$B$14)</f>
        <v>Uno o más años de técnica o tecnológica</v>
      </c>
      <c r="E16" s="8" t="str">
        <f>LOOKUP('Procesamiento de datos'!E16,MAESTRO!$A$17:$A$21,MAESTRO!$B$17:$B$21)</f>
        <v>Provisionalidad</v>
      </c>
      <c r="F16" s="8" t="str">
        <f>LOOKUP('Procesamiento de datos'!F16,MAESTRO!$A$24:$A$26,MAESTRO!$B$24:$B$26)</f>
        <v>Entre 6 meses a 2 años</v>
      </c>
      <c r="G16" s="8" t="str">
        <f>LOOKUP('Procesamiento de datos'!G16,MAESTRO!$A$29:$A$32,MAESTRO!$B$29:$B$32)</f>
        <v xml:space="preserve">Entre 6 y 12 horas diarias </v>
      </c>
      <c r="H16" s="8" t="str">
        <f>LOOKUP('Procesamiento de datos'!H16,MAESTRO!$A$35:$A$37,MAESTRO!$B$35:$B$37)</f>
        <v>Asistencial</v>
      </c>
      <c r="I16" s="44" t="str">
        <f>IF('Procesamiento de datos'!I16 = 1, "CORRECTO", "INCORRECTO")</f>
        <v>INCORRECTO</v>
      </c>
      <c r="J16" s="44" t="str">
        <f>IF('Procesamiento de datos'!J16 = 1, "CORRECTO", "INCORRECTO")</f>
        <v>INCORRECTO</v>
      </c>
      <c r="K16" s="44" t="str">
        <f>IF('Procesamiento de datos'!K16 = 1, "CORRECTO", "INCORRECTO")</f>
        <v>CORRECTO</v>
      </c>
      <c r="L16" s="44" t="str">
        <f>IF('Procesamiento de datos'!L16 = 1, "CORRECTO", "INCORRECTO")</f>
        <v>INCORRECTO</v>
      </c>
      <c r="M16" s="44" t="str">
        <f>IF('Procesamiento de datos'!M16 = 1, "CORRECTO", "INCORRECTO")</f>
        <v>INCORRECTO</v>
      </c>
      <c r="N16" s="44" t="str">
        <f>IF('Procesamiento de datos'!N16 = 1, "CORRECTO", "INCORRECTO")</f>
        <v>INCORRECTO</v>
      </c>
      <c r="O16" s="44" t="str">
        <f>IF('Procesamiento de datos'!O16 = 1, "CORRECTO", "INCORRECTO")</f>
        <v>INCORRECTO</v>
      </c>
      <c r="P16" s="44" t="str">
        <f>IF('Procesamiento de datos'!P16 = 1, "CORRECTO", "INCORRECTO")</f>
        <v>INCORRECTO</v>
      </c>
      <c r="Q16" s="44" t="str">
        <f>IF('Procesamiento de datos'!Q16 = 1, "CORRECTO", "INCORRECTO")</f>
        <v>INCORRECTO</v>
      </c>
      <c r="R16" s="44" t="str">
        <f>IF('Procesamiento de datos'!R16 = 1, "CORRECTO", "INCORRECTO")</f>
        <v>INCORRECTO</v>
      </c>
      <c r="S16" s="44" t="str">
        <f>IF('Procesamiento de datos'!S16 = 1, "CORRECTO", "INCORRECTO")</f>
        <v>CORRECTO</v>
      </c>
      <c r="T16" s="44" t="str">
        <f>IF('Procesamiento de datos'!T16 = 1, "CORRECTO", "INCORRECTO")</f>
        <v>INCORRECTO</v>
      </c>
      <c r="U16" s="44" t="str">
        <f>IF('Procesamiento de datos'!U16 = 1, "CORRECTO", "INCORRECTO")</f>
        <v>CORRECTO</v>
      </c>
      <c r="V16" s="44" t="str">
        <f>IF('Procesamiento de datos'!V16 = 1, "CORRECTO", "INCORRECTO")</f>
        <v>INCORRECTO</v>
      </c>
      <c r="W16" s="44" t="str">
        <f>IF('Procesamiento de datos'!W16 = 1, "CORRECTO", "INCORRECTO")</f>
        <v>INCORRECTO</v>
      </c>
      <c r="X16" s="44" t="str">
        <f>IF('Procesamiento de datos'!X16 = 1, "CORRECTO", "INCORRECTO")</f>
        <v>INCORRECTO</v>
      </c>
      <c r="Y16" s="44" t="str">
        <f>IF('Procesamiento de datos'!Y16 = 1, "CORRECTO", "INCORRECTO")</f>
        <v>CORRECTO</v>
      </c>
      <c r="Z16" s="44" t="str">
        <f>IF('Procesamiento de datos'!Z16 = 1, "CORRECTO", "INCORRECTO")</f>
        <v>CORRECTO</v>
      </c>
      <c r="AA16" s="44" t="str">
        <f>IF('Procesamiento de datos'!AA16 = 1, "CORRECTO", "INCORRECTO")</f>
        <v>INCORRECTO</v>
      </c>
      <c r="AB16" s="44" t="str">
        <f>IF('Procesamiento de datos'!AB16 = 1, "CORRECTO", "INCORRECTO")</f>
        <v>CORRECTO</v>
      </c>
      <c r="AC16" s="44" t="str">
        <f>IF('Procesamiento de datos'!AC16 = 1, "CORRECTO", "INCORRECTO")</f>
        <v>INCORRECTO</v>
      </c>
      <c r="AD16" s="44" t="str">
        <f>IF('Procesamiento de datos'!AD16 = 1, "CORRECTO", "INCORRECTO")</f>
        <v>CORRECTO</v>
      </c>
      <c r="AE16" s="44" t="str">
        <f>IF('Procesamiento de datos'!AE16 = 1, "CORRECTO", "INCORRECTO")</f>
        <v>INCORRECTO</v>
      </c>
      <c r="AF16" s="44" t="str">
        <f>IF('Procesamiento de datos'!AF16 = 1, "CORRECTO", "INCORRECTO")</f>
        <v>CORRECTO</v>
      </c>
      <c r="AG16" s="44" t="str">
        <f>IF('Procesamiento de datos'!AG16 = 1, "CORRECTO", "INCORRECTO")</f>
        <v>INCORRECTO</v>
      </c>
      <c r="AH16" s="44" t="str">
        <f>IF('Procesamiento de datos'!AH16 = 1, "CORRECTO", "INCORRECTO")</f>
        <v>INCORRECTO</v>
      </c>
      <c r="AI16" s="44" t="str">
        <f>IF('Procesamiento de datos'!AI16 = 1, "CORRECTO", "INCORRECTO")</f>
        <v>CORRECTO</v>
      </c>
      <c r="AJ16" s="44" t="str">
        <f>IF('Procesamiento de datos'!AJ16 = 1, "CORRECTO", "INCORRECTO")</f>
        <v>INCORRECTO</v>
      </c>
      <c r="AK16" s="44" t="str">
        <f>IF('Procesamiento de datos'!AK16 = 1, "CORRECTO", "INCORRECTO")</f>
        <v>CORRECTO</v>
      </c>
      <c r="AL16" s="44" t="str">
        <f>IF('Procesamiento de datos'!AL16 = 1, "CORRECTO", "INCORRECTO")</f>
        <v>CORRECTO</v>
      </c>
      <c r="AM16" s="44" t="str">
        <f>IF('Procesamiento de datos'!AM16 = 1, "CORRECTO", "INCORRECTO")</f>
        <v>INCORRECTO</v>
      </c>
      <c r="AN16" s="44" t="str">
        <f>IF('Procesamiento de datos'!AN16 = 1, "CORRECTO", "INCORRECTO")</f>
        <v>INCORRECTO</v>
      </c>
      <c r="AO16" s="44" t="str">
        <f>IF('Procesamiento de datos'!AO16 = 1, "CORRECTO", "INCORRECTO")</f>
        <v>INCORRECTO</v>
      </c>
      <c r="AP16" s="44" t="str">
        <f>IF('Procesamiento de datos'!AP16 = 1, "CORRECTO", "INCORRECTO")</f>
        <v>INCORRECTO</v>
      </c>
      <c r="AQ16" s="44" t="str">
        <f>IF('Procesamiento de datos'!AQ16 = 1, "CORRECTO", "INCORRECTO")</f>
        <v>INCORRECTO</v>
      </c>
      <c r="AR16" s="44" t="str">
        <f>IF('Procesamiento de datos'!AR16 = 1, "CORRECTO", "INCORRECTO")</f>
        <v>CORRECTO</v>
      </c>
      <c r="AS16" s="44" t="str">
        <f>IF('Procesamiento de datos'!AS16 = 1, "CORRECTO", "INCORRECTO")</f>
        <v>INCORRECTO</v>
      </c>
      <c r="AT16" s="44" t="str">
        <f>IF('Procesamiento de datos'!AT16 = 1, "CORRECTO", "INCORRECTO")</f>
        <v>INCORRECTO</v>
      </c>
      <c r="AU16" s="44" t="str">
        <f>IF('Procesamiento de datos'!AU16 = 1, "CORRECTO", "INCORRECTO")</f>
        <v>INCORRECTO</v>
      </c>
      <c r="AV16" s="44" t="str">
        <f>IF('Procesamiento de datos'!AV16 = 1, "CORRECTO", "INCORRECTO")</f>
        <v>CORRECTO</v>
      </c>
      <c r="AW16" s="44" t="str">
        <f>IF('Procesamiento de datos'!AW16 = 1, "CORRECTO", "INCORRECTO")</f>
        <v>INCORRECTO</v>
      </c>
      <c r="AX16" s="44" t="str">
        <f>IF('Procesamiento de datos'!AX16 = 1, "CORRECTO", "INCORRECTO")</f>
        <v>INCORRECTO</v>
      </c>
      <c r="AY16" s="44" t="str">
        <f>IF('Procesamiento de datos'!AY16 = 1, "CORRECTO", "INCORRECTO")</f>
        <v>CORRECTO</v>
      </c>
      <c r="AZ16" s="44" t="str">
        <f>IF('Procesamiento de datos'!AZ16 = 1, "CORRECTO", "INCORRECTO")</f>
        <v>INCORRECTO</v>
      </c>
      <c r="BA16" s="44" t="str">
        <f>IF('Procesamiento de datos'!BA16 = 1, "CORRECTO", "INCORRECTO")</f>
        <v>INCORRECTO</v>
      </c>
      <c r="BB16" s="44" t="str">
        <f>IF('Procesamiento de datos'!BB16 = 1, "CORRECTO", "INCORRECTO")</f>
        <v>INCORRECTO</v>
      </c>
      <c r="BC16" s="44" t="str">
        <f>IF('Procesamiento de datos'!BC16 = 1, "CORRECTO", "INCORRECTO")</f>
        <v>INCORRECTO</v>
      </c>
      <c r="BD16" s="44" t="str">
        <f>IF('Procesamiento de datos'!BD16 = 1, "CORRECTO", "INCORRECTO")</f>
        <v>CORRECTO</v>
      </c>
      <c r="BE16" s="44" t="str">
        <f>IF('Procesamiento de datos'!BE16 = 1, "CORRECTO", "INCORRECTO")</f>
        <v>INCORRECTO</v>
      </c>
      <c r="BF16" s="44" t="str">
        <f>IF('Procesamiento de datos'!BF16 = 1, "CORRECTO", "INCORRECTO")</f>
        <v>INCORRECTO</v>
      </c>
      <c r="BG16" s="44" t="str">
        <f>IF('Procesamiento de datos'!BG16 = 1, "CORRECTO", "INCORRECTO")</f>
        <v>CORRECTO</v>
      </c>
      <c r="BH16" s="44" t="str">
        <f>IF('Procesamiento de datos'!BH16 = 1, "CORRECTO", "INCORRECTO")</f>
        <v>CORRECTO</v>
      </c>
      <c r="BI16" s="44" t="str">
        <f>IF('Procesamiento de datos'!BI16 = 1, "CORRECTO", "INCORRECTO")</f>
        <v>INCORRECTO</v>
      </c>
      <c r="BJ16" s="44" t="str">
        <f>IF('Procesamiento de datos'!BJ16 = 1, "CORRECTO", "INCORRECTO")</f>
        <v>CORRECTO</v>
      </c>
      <c r="BK16" s="44" t="str">
        <f>IF('Procesamiento de datos'!BK16 = 1, "CORRECTO", "INCORRECTO")</f>
        <v>INCORRECTO</v>
      </c>
      <c r="BL16" s="44" t="str">
        <f>IF('Procesamiento de datos'!BL16 = 1, "CORRECTO", "INCORRECTO")</f>
        <v>INCORRECTO</v>
      </c>
      <c r="BM16" s="44" t="str">
        <f>IF('Procesamiento de datos'!BM16 = 1, "CORRECTO", "INCORRECTO")</f>
        <v>INCORRECTO</v>
      </c>
      <c r="BN16" s="44" t="str">
        <f>IF('Procesamiento de datos'!BN16 = 1, "CORRECTO", "INCORRECTO")</f>
        <v>CORRECTO</v>
      </c>
      <c r="BO16" s="44" t="str">
        <f>IF('Procesamiento de datos'!BO16 = 1, "CORRECTO", "INCORRECTO")</f>
        <v>CORRECTO</v>
      </c>
      <c r="BP16" s="44" t="str">
        <f>IF('Procesamiento de datos'!BP16 = 1, "CORRECTO", "INCORRECTO")</f>
        <v>CORRECTO</v>
      </c>
      <c r="BQ16" s="44" t="str">
        <f>IF('Procesamiento de datos'!BQ16 = 1, "CORRECTO", "INCORRECTO")</f>
        <v>INCORRECTO</v>
      </c>
      <c r="BR16" s="44" t="str">
        <f>IF('Procesamiento de datos'!BR16 = 1, "CORRECTO", "INCORRECTO")</f>
        <v>CORRECTO</v>
      </c>
      <c r="BS16" s="44" t="str">
        <f>IF('Procesamiento de datos'!BS16 = 1, "CORRECTO", "INCORRECTO")</f>
        <v>CORRECTO</v>
      </c>
      <c r="BT16" s="44" t="str">
        <f>IF('Procesamiento de datos'!BT16 = 1, "CORRECTO", "INCORRECTO")</f>
        <v>INCORRECTO</v>
      </c>
      <c r="BU16" s="44" t="str">
        <f>IF('Procesamiento de datos'!BU16 = 1, "CORRECTO", "INCORRECTO")</f>
        <v>INCORRECTO</v>
      </c>
      <c r="BV16" s="44" t="str">
        <f>IF('Procesamiento de datos'!BV16 = 1, "CORRECTO", "INCORRECTO")</f>
        <v>INCORRECTO</v>
      </c>
      <c r="BW16" s="44" t="str">
        <f>IF('Procesamiento de datos'!BW16 = 1, "CORRECTO", "INCORRECTO")</f>
        <v>CORRECTO</v>
      </c>
      <c r="BX16" s="44" t="str">
        <f>IF('Procesamiento de datos'!BX16 = 1, "CORRECTO", "INCORRECTO")</f>
        <v>INCORRECTO</v>
      </c>
      <c r="BY16" s="44" t="str">
        <f>IF('Procesamiento de datos'!BY16 = 1, "CORRECTO", "INCORRECTO")</f>
        <v>INCORRECTO</v>
      </c>
      <c r="BZ16" s="44" t="str">
        <f>IF('Procesamiento de datos'!BZ16 = 1, "CORRECTO", "INCORRECTO")</f>
        <v>CORRECTO</v>
      </c>
      <c r="CA16" s="44" t="str">
        <f>IF('Procesamiento de datos'!CA16 = 1, "CORRECTO", "INCORRECTO")</f>
        <v>CORRECTO</v>
      </c>
      <c r="CB16" s="44" t="str">
        <f>IF('Procesamiento de datos'!CB16 = 1, "CORRECTO", "INCORRECTO")</f>
        <v>INCORRECTO</v>
      </c>
      <c r="CC16" s="44" t="str">
        <f>IF('Procesamiento de datos'!CC16 = 1, "CORRECTO", "INCORRECTO")</f>
        <v>CORRECTO</v>
      </c>
      <c r="CD16" s="44" t="str">
        <f>IF('Procesamiento de datos'!CD16 = 1, "CORRECTO", "INCORRECTO")</f>
        <v>CORRECTO</v>
      </c>
      <c r="CE16" s="44" t="str">
        <f>IF('Procesamiento de datos'!CE16 = 1, "CORRECTO", "INCORRECTO")</f>
        <v>CORRECTO</v>
      </c>
      <c r="CF16" s="44" t="str">
        <f>IF('Procesamiento de datos'!CF16 = 1, "CORRECTO", "INCORRECTO")</f>
        <v>CORRECTO</v>
      </c>
      <c r="CG16" s="44" t="str">
        <f>IF('Procesamiento de datos'!CG16 = 1, "CORRECTO", "INCORRECTO")</f>
        <v>CORRECTO</v>
      </c>
      <c r="CH16" s="44" t="str">
        <f>IF('Procesamiento de datos'!CH16 = 1, "CORRECTO", "INCORRECTO")</f>
        <v>CORRECTO</v>
      </c>
      <c r="CI16" s="44" t="str">
        <f>IF('Procesamiento de datos'!CI16 = 1, "CORRECTO", "INCORRECTO")</f>
        <v>INCORRECTO</v>
      </c>
      <c r="CJ16" s="44" t="str">
        <f>IF('Procesamiento de datos'!CJ16 = 1, "CORRECTO", "INCORRECTO")</f>
        <v>CORRECTO</v>
      </c>
    </row>
    <row r="17" spans="1:88" x14ac:dyDescent="0.2">
      <c r="A17" s="4" t="s">
        <v>107</v>
      </c>
      <c r="B17" s="7" t="str">
        <f>IFERROR(LOOKUP('Procesamiento de datos'!B17,MAESTRO!$A$2:$A$3,MAESTRO!$B$2:$B$3),"-")</f>
        <v>Femenino</v>
      </c>
      <c r="C17" s="8">
        <f>'Procesamiento de datos'!C17</f>
        <v>32</v>
      </c>
      <c r="D17" s="8" t="str">
        <f>LOOKUP(PROCESAMIENTO!D17,MAESTRO!$A$7:$A$14,MAESTRO!$B$7:$B$14)</f>
        <v>Uno o más años de técnica o tecnológica</v>
      </c>
      <c r="E17" s="8" t="str">
        <f>LOOKUP('Procesamiento de datos'!E17,MAESTRO!$A$17:$A$21,MAESTRO!$B$17:$B$21)</f>
        <v>Provisionalidad</v>
      </c>
      <c r="F17" s="8" t="str">
        <f>LOOKUP('Procesamiento de datos'!F17,MAESTRO!$A$24:$A$26,MAESTRO!$B$24:$B$26)</f>
        <v>Entre 6 meses a 2 años</v>
      </c>
      <c r="G17" s="8" t="str">
        <f>LOOKUP('Procesamiento de datos'!G17,MAESTRO!$A$29:$A$32,MAESTRO!$B$29:$B$32)</f>
        <v xml:space="preserve">Entre 6 y 12 horas diarias </v>
      </c>
      <c r="H17" s="8" t="str">
        <f>LOOKUP('Procesamiento de datos'!H17,MAESTRO!$A$35:$A$37,MAESTRO!$B$35:$B$37)</f>
        <v>Asistencial</v>
      </c>
      <c r="I17" s="44" t="str">
        <f>IF('Procesamiento de datos'!I17 = 1, "CORRECTO", "INCORRECTO")</f>
        <v>CORRECTO</v>
      </c>
      <c r="J17" s="44" t="str">
        <f>IF('Procesamiento de datos'!J17 = 1, "CORRECTO", "INCORRECTO")</f>
        <v>CORRECTO</v>
      </c>
      <c r="K17" s="44" t="str">
        <f>IF('Procesamiento de datos'!K17 = 1, "CORRECTO", "INCORRECTO")</f>
        <v>CORRECTO</v>
      </c>
      <c r="L17" s="44" t="str">
        <f>IF('Procesamiento de datos'!L17 = 1, "CORRECTO", "INCORRECTO")</f>
        <v>INCORRECTO</v>
      </c>
      <c r="M17" s="44" t="str">
        <f>IF('Procesamiento de datos'!M17 = 1, "CORRECTO", "INCORRECTO")</f>
        <v>INCORRECTO</v>
      </c>
      <c r="N17" s="44" t="str">
        <f>IF('Procesamiento de datos'!N17 = 1, "CORRECTO", "INCORRECTO")</f>
        <v>CORRECTO</v>
      </c>
      <c r="O17" s="44" t="str">
        <f>IF('Procesamiento de datos'!O17 = 1, "CORRECTO", "INCORRECTO")</f>
        <v>INCORRECTO</v>
      </c>
      <c r="P17" s="44" t="str">
        <f>IF('Procesamiento de datos'!P17 = 1, "CORRECTO", "INCORRECTO")</f>
        <v>CORRECTO</v>
      </c>
      <c r="Q17" s="44" t="str">
        <f>IF('Procesamiento de datos'!Q17 = 1, "CORRECTO", "INCORRECTO")</f>
        <v>INCORRECTO</v>
      </c>
      <c r="R17" s="44" t="str">
        <f>IF('Procesamiento de datos'!R17 = 1, "CORRECTO", "INCORRECTO")</f>
        <v>CORRECTO</v>
      </c>
      <c r="S17" s="44" t="str">
        <f>IF('Procesamiento de datos'!S17 = 1, "CORRECTO", "INCORRECTO")</f>
        <v>CORRECTO</v>
      </c>
      <c r="T17" s="44" t="str">
        <f>IF('Procesamiento de datos'!T17 = 1, "CORRECTO", "INCORRECTO")</f>
        <v>INCORRECTO</v>
      </c>
      <c r="U17" s="44" t="str">
        <f>IF('Procesamiento de datos'!U17 = 1, "CORRECTO", "INCORRECTO")</f>
        <v>INCORRECTO</v>
      </c>
      <c r="V17" s="44" t="str">
        <f>IF('Procesamiento de datos'!V17 = 1, "CORRECTO", "INCORRECTO")</f>
        <v>CORRECTO</v>
      </c>
      <c r="W17" s="44" t="str">
        <f>IF('Procesamiento de datos'!W17 = 1, "CORRECTO", "INCORRECTO")</f>
        <v>CORRECTO</v>
      </c>
      <c r="X17" s="44" t="str">
        <f>IF('Procesamiento de datos'!X17 = 1, "CORRECTO", "INCORRECTO")</f>
        <v>CORRECTO</v>
      </c>
      <c r="Y17" s="44" t="str">
        <f>IF('Procesamiento de datos'!Y17 = 1, "CORRECTO", "INCORRECTO")</f>
        <v>CORRECTO</v>
      </c>
      <c r="Z17" s="44" t="str">
        <f>IF('Procesamiento de datos'!Z17 = 1, "CORRECTO", "INCORRECTO")</f>
        <v>CORRECTO</v>
      </c>
      <c r="AA17" s="44" t="str">
        <f>IF('Procesamiento de datos'!AA17 = 1, "CORRECTO", "INCORRECTO")</f>
        <v>CORRECTO</v>
      </c>
      <c r="AB17" s="44" t="str">
        <f>IF('Procesamiento de datos'!AB17 = 1, "CORRECTO", "INCORRECTO")</f>
        <v>INCORRECTO</v>
      </c>
      <c r="AC17" s="44" t="str">
        <f>IF('Procesamiento de datos'!AC17 = 1, "CORRECTO", "INCORRECTO")</f>
        <v>CORRECTO</v>
      </c>
      <c r="AD17" s="44" t="str">
        <f>IF('Procesamiento de datos'!AD17 = 1, "CORRECTO", "INCORRECTO")</f>
        <v>CORRECTO</v>
      </c>
      <c r="AE17" s="44" t="str">
        <f>IF('Procesamiento de datos'!AE17 = 1, "CORRECTO", "INCORRECTO")</f>
        <v>CORRECTO</v>
      </c>
      <c r="AF17" s="44" t="str">
        <f>IF('Procesamiento de datos'!AF17 = 1, "CORRECTO", "INCORRECTO")</f>
        <v>CORRECTO</v>
      </c>
      <c r="AG17" s="44" t="str">
        <f>IF('Procesamiento de datos'!AG17 = 1, "CORRECTO", "INCORRECTO")</f>
        <v>INCORRECTO</v>
      </c>
      <c r="AH17" s="44" t="str">
        <f>IF('Procesamiento de datos'!AH17 = 1, "CORRECTO", "INCORRECTO")</f>
        <v>CORRECTO</v>
      </c>
      <c r="AI17" s="44" t="str">
        <f>IF('Procesamiento de datos'!AI17 = 1, "CORRECTO", "INCORRECTO")</f>
        <v>INCORRECTO</v>
      </c>
      <c r="AJ17" s="44" t="str">
        <f>IF('Procesamiento de datos'!AJ17 = 1, "CORRECTO", "INCORRECTO")</f>
        <v>INCORRECTO</v>
      </c>
      <c r="AK17" s="44" t="str">
        <f>IF('Procesamiento de datos'!AK17 = 1, "CORRECTO", "INCORRECTO")</f>
        <v>INCORRECTO</v>
      </c>
      <c r="AL17" s="44" t="str">
        <f>IF('Procesamiento de datos'!AL17 = 1, "CORRECTO", "INCORRECTO")</f>
        <v>INCORRECTO</v>
      </c>
      <c r="AM17" s="44" t="str">
        <f>IF('Procesamiento de datos'!AM17 = 1, "CORRECTO", "INCORRECTO")</f>
        <v>CORRECTO</v>
      </c>
      <c r="AN17" s="44" t="str">
        <f>IF('Procesamiento de datos'!AN17 = 1, "CORRECTO", "INCORRECTO")</f>
        <v>CORRECTO</v>
      </c>
      <c r="AO17" s="44" t="str">
        <f>IF('Procesamiento de datos'!AO17 = 1, "CORRECTO", "INCORRECTO")</f>
        <v>CORRECTO</v>
      </c>
      <c r="AP17" s="44" t="str">
        <f>IF('Procesamiento de datos'!AP17 = 1, "CORRECTO", "INCORRECTO")</f>
        <v>INCORRECTO</v>
      </c>
      <c r="AQ17" s="44" t="str">
        <f>IF('Procesamiento de datos'!AQ17 = 1, "CORRECTO", "INCORRECTO")</f>
        <v>CORRECTO</v>
      </c>
      <c r="AR17" s="44" t="str">
        <f>IF('Procesamiento de datos'!AR17 = 1, "CORRECTO", "INCORRECTO")</f>
        <v>CORRECTO</v>
      </c>
      <c r="AS17" s="44" t="str">
        <f>IF('Procesamiento de datos'!AS17 = 1, "CORRECTO", "INCORRECTO")</f>
        <v>CORRECTO</v>
      </c>
      <c r="AT17" s="44" t="str">
        <f>IF('Procesamiento de datos'!AT17 = 1, "CORRECTO", "INCORRECTO")</f>
        <v>CORRECTO</v>
      </c>
      <c r="AU17" s="44" t="str">
        <f>IF('Procesamiento de datos'!AU17 = 1, "CORRECTO", "INCORRECTO")</f>
        <v>CORRECTO</v>
      </c>
      <c r="AV17" s="44" t="str">
        <f>IF('Procesamiento de datos'!AV17 = 1, "CORRECTO", "INCORRECTO")</f>
        <v>CORRECTO</v>
      </c>
      <c r="AW17" s="44" t="str">
        <f>IF('Procesamiento de datos'!AW17 = 1, "CORRECTO", "INCORRECTO")</f>
        <v>CORRECTO</v>
      </c>
      <c r="AX17" s="44" t="str">
        <f>IF('Procesamiento de datos'!AX17 = 1, "CORRECTO", "INCORRECTO")</f>
        <v>CORRECTO</v>
      </c>
      <c r="AY17" s="44" t="str">
        <f>IF('Procesamiento de datos'!AY17 = 1, "CORRECTO", "INCORRECTO")</f>
        <v>CORRECTO</v>
      </c>
      <c r="AZ17" s="44" t="str">
        <f>IF('Procesamiento de datos'!AZ17 = 1, "CORRECTO", "INCORRECTO")</f>
        <v>INCORRECTO</v>
      </c>
      <c r="BA17" s="44" t="str">
        <f>IF('Procesamiento de datos'!BA17 = 1, "CORRECTO", "INCORRECTO")</f>
        <v>INCORRECTO</v>
      </c>
      <c r="BB17" s="44" t="str">
        <f>IF('Procesamiento de datos'!BB17 = 1, "CORRECTO", "INCORRECTO")</f>
        <v>CORRECTO</v>
      </c>
      <c r="BC17" s="44" t="str">
        <f>IF('Procesamiento de datos'!BC17 = 1, "CORRECTO", "INCORRECTO")</f>
        <v>INCORRECTO</v>
      </c>
      <c r="BD17" s="44" t="str">
        <f>IF('Procesamiento de datos'!BD17 = 1, "CORRECTO", "INCORRECTO")</f>
        <v>CORRECTO</v>
      </c>
      <c r="BE17" s="44" t="str">
        <f>IF('Procesamiento de datos'!BE17 = 1, "CORRECTO", "INCORRECTO")</f>
        <v>CORRECTO</v>
      </c>
      <c r="BF17" s="44" t="str">
        <f>IF('Procesamiento de datos'!BF17 = 1, "CORRECTO", "INCORRECTO")</f>
        <v>CORRECTO</v>
      </c>
      <c r="BG17" s="44" t="str">
        <f>IF('Procesamiento de datos'!BG17 = 1, "CORRECTO", "INCORRECTO")</f>
        <v>CORRECTO</v>
      </c>
      <c r="BH17" s="44" t="str">
        <f>IF('Procesamiento de datos'!BH17 = 1, "CORRECTO", "INCORRECTO")</f>
        <v>CORRECTO</v>
      </c>
      <c r="BI17" s="44" t="str">
        <f>IF('Procesamiento de datos'!BI17 = 1, "CORRECTO", "INCORRECTO")</f>
        <v>CORRECTO</v>
      </c>
      <c r="BJ17" s="44" t="str">
        <f>IF('Procesamiento de datos'!BJ17 = 1, "CORRECTO", "INCORRECTO")</f>
        <v>INCORRECTO</v>
      </c>
      <c r="BK17" s="44" t="str">
        <f>IF('Procesamiento de datos'!BK17 = 1, "CORRECTO", "INCORRECTO")</f>
        <v>CORRECTO</v>
      </c>
      <c r="BL17" s="44" t="str">
        <f>IF('Procesamiento de datos'!BL17 = 1, "CORRECTO", "INCORRECTO")</f>
        <v>INCORRECTO</v>
      </c>
      <c r="BM17" s="44" t="str">
        <f>IF('Procesamiento de datos'!BM17 = 1, "CORRECTO", "INCORRECTO")</f>
        <v>INCORRECTO</v>
      </c>
      <c r="BN17" s="44" t="str">
        <f>IF('Procesamiento de datos'!BN17 = 1, "CORRECTO", "INCORRECTO")</f>
        <v>CORRECTO</v>
      </c>
      <c r="BO17" s="44" t="str">
        <f>IF('Procesamiento de datos'!BO17 = 1, "CORRECTO", "INCORRECTO")</f>
        <v>CORRECTO</v>
      </c>
      <c r="BP17" s="44" t="str">
        <f>IF('Procesamiento de datos'!BP17 = 1, "CORRECTO", "INCORRECTO")</f>
        <v>CORRECTO</v>
      </c>
      <c r="BQ17" s="44" t="str">
        <f>IF('Procesamiento de datos'!BQ17 = 1, "CORRECTO", "INCORRECTO")</f>
        <v>CORRECTO</v>
      </c>
      <c r="BR17" s="44" t="str">
        <f>IF('Procesamiento de datos'!BR17 = 1, "CORRECTO", "INCORRECTO")</f>
        <v>CORRECTO</v>
      </c>
      <c r="BS17" s="44" t="str">
        <f>IF('Procesamiento de datos'!BS17 = 1, "CORRECTO", "INCORRECTO")</f>
        <v>INCORRECTO</v>
      </c>
      <c r="BT17" s="44" t="str">
        <f>IF('Procesamiento de datos'!BT17 = 1, "CORRECTO", "INCORRECTO")</f>
        <v>INCORRECTO</v>
      </c>
      <c r="BU17" s="44" t="str">
        <f>IF('Procesamiento de datos'!BU17 = 1, "CORRECTO", "INCORRECTO")</f>
        <v>CORRECTO</v>
      </c>
      <c r="BV17" s="44" t="str">
        <f>IF('Procesamiento de datos'!BV17 = 1, "CORRECTO", "INCORRECTO")</f>
        <v>CORRECTO</v>
      </c>
      <c r="BW17" s="44" t="str">
        <f>IF('Procesamiento de datos'!BW17 = 1, "CORRECTO", "INCORRECTO")</f>
        <v>INCORRECTO</v>
      </c>
      <c r="BX17" s="44" t="str">
        <f>IF('Procesamiento de datos'!BX17 = 1, "CORRECTO", "INCORRECTO")</f>
        <v>CORRECTO</v>
      </c>
      <c r="BY17" s="44" t="str">
        <f>IF('Procesamiento de datos'!BY17 = 1, "CORRECTO", "INCORRECTO")</f>
        <v>CORRECTO</v>
      </c>
      <c r="BZ17" s="44" t="str">
        <f>IF('Procesamiento de datos'!BZ17 = 1, "CORRECTO", "INCORRECTO")</f>
        <v>INCORRECTO</v>
      </c>
      <c r="CA17" s="44" t="str">
        <f>IF('Procesamiento de datos'!CA17 = 1, "CORRECTO", "INCORRECTO")</f>
        <v>CORRECTO</v>
      </c>
      <c r="CB17" s="44" t="str">
        <f>IF('Procesamiento de datos'!CB17 = 1, "CORRECTO", "INCORRECTO")</f>
        <v>CORRECTO</v>
      </c>
      <c r="CC17" s="44" t="str">
        <f>IF('Procesamiento de datos'!CC17 = 1, "CORRECTO", "INCORRECTO")</f>
        <v>INCORRECTO</v>
      </c>
      <c r="CD17" s="44" t="str">
        <f>IF('Procesamiento de datos'!CD17 = 1, "CORRECTO", "INCORRECTO")</f>
        <v>CORRECTO</v>
      </c>
      <c r="CE17" s="44" t="str">
        <f>IF('Procesamiento de datos'!CE17 = 1, "CORRECTO", "INCORRECTO")</f>
        <v>CORRECTO</v>
      </c>
      <c r="CF17" s="44" t="str">
        <f>IF('Procesamiento de datos'!CF17 = 1, "CORRECTO", "INCORRECTO")</f>
        <v>CORRECTO</v>
      </c>
      <c r="CG17" s="44" t="str">
        <f>IF('Procesamiento de datos'!CG17 = 1, "CORRECTO", "INCORRECTO")</f>
        <v>CORRECTO</v>
      </c>
      <c r="CH17" s="44" t="str">
        <f>IF('Procesamiento de datos'!CH17 = 1, "CORRECTO", "INCORRECTO")</f>
        <v>CORRECTO</v>
      </c>
      <c r="CI17" s="44" t="str">
        <f>IF('Procesamiento de datos'!CI17 = 1, "CORRECTO", "INCORRECTO")</f>
        <v>CORRECTO</v>
      </c>
      <c r="CJ17" s="44" t="str">
        <f>IF('Procesamiento de datos'!CJ17 = 1, "CORRECTO", "INCORRECTO")</f>
        <v>CORRECTO</v>
      </c>
    </row>
    <row r="18" spans="1:88" x14ac:dyDescent="0.2">
      <c r="A18" s="4" t="s">
        <v>108</v>
      </c>
      <c r="B18" s="7" t="str">
        <f>IFERROR(LOOKUP('Procesamiento de datos'!B18,MAESTRO!$A$2:$A$3,MAESTRO!$B$2:$B$3),"-")</f>
        <v>Femenino</v>
      </c>
      <c r="C18" s="8">
        <f>'Procesamiento de datos'!C18</f>
        <v>26</v>
      </c>
      <c r="D18" s="8" t="str">
        <f>LOOKUP(PROCESAMIENTO!D18,MAESTRO!$A$7:$A$14,MAESTRO!$B$7:$B$14)</f>
        <v>Universidad completa</v>
      </c>
      <c r="E18" s="8" t="str">
        <f>LOOKUP('Procesamiento de datos'!E18,MAESTRO!$A$17:$A$21,MAESTRO!$B$17:$B$21)</f>
        <v>Prestación de servicios</v>
      </c>
      <c r="F18" s="8" t="str">
        <f>LOOKUP('Procesamiento de datos'!F18,MAESTRO!$A$24:$A$26,MAESTRO!$B$24:$B$26)</f>
        <v>Entre 6 meses a 2 años</v>
      </c>
      <c r="G18" s="8" t="str">
        <f>LOOKUP('Procesamiento de datos'!G18,MAESTRO!$A$29:$A$32,MAESTRO!$B$29:$B$32)</f>
        <v xml:space="preserve">Entre 6 y 12 horas diarias </v>
      </c>
      <c r="H18" s="8" t="str">
        <f>LOOKUP('Procesamiento de datos'!H18,MAESTRO!$A$35:$A$37,MAESTRO!$B$35:$B$37)</f>
        <v>Asistencial</v>
      </c>
      <c r="I18" s="44" t="str">
        <f>IF('Procesamiento de datos'!I18 = 1, "CORRECTO", "INCORRECTO")</f>
        <v>CORRECTO</v>
      </c>
      <c r="J18" s="44" t="str">
        <f>IF('Procesamiento de datos'!J18 = 1, "CORRECTO", "INCORRECTO")</f>
        <v>INCORRECTO</v>
      </c>
      <c r="K18" s="44" t="str">
        <f>IF('Procesamiento de datos'!K18 = 1, "CORRECTO", "INCORRECTO")</f>
        <v>CORRECTO</v>
      </c>
      <c r="L18" s="44" t="str">
        <f>IF('Procesamiento de datos'!L18 = 1, "CORRECTO", "INCORRECTO")</f>
        <v>CORRECTO</v>
      </c>
      <c r="M18" s="44" t="str">
        <f>IF('Procesamiento de datos'!M18 = 1, "CORRECTO", "INCORRECTO")</f>
        <v>INCORRECTO</v>
      </c>
      <c r="N18" s="44" t="str">
        <f>IF('Procesamiento de datos'!N18 = 1, "CORRECTO", "INCORRECTO")</f>
        <v>CORRECTO</v>
      </c>
      <c r="O18" s="44" t="str">
        <f>IF('Procesamiento de datos'!O18 = 1, "CORRECTO", "INCORRECTO")</f>
        <v>CORRECTO</v>
      </c>
      <c r="P18" s="44" t="str">
        <f>IF('Procesamiento de datos'!P18 = 1, "CORRECTO", "INCORRECTO")</f>
        <v>INCORRECTO</v>
      </c>
      <c r="Q18" s="44" t="str">
        <f>IF('Procesamiento de datos'!Q18 = 1, "CORRECTO", "INCORRECTO")</f>
        <v>CORRECTO</v>
      </c>
      <c r="R18" s="44" t="str">
        <f>IF('Procesamiento de datos'!R18 = 1, "CORRECTO", "INCORRECTO")</f>
        <v>CORRECTO</v>
      </c>
      <c r="S18" s="44" t="str">
        <f>IF('Procesamiento de datos'!S18 = 1, "CORRECTO", "INCORRECTO")</f>
        <v>CORRECTO</v>
      </c>
      <c r="T18" s="44" t="str">
        <f>IF('Procesamiento de datos'!T18 = 1, "CORRECTO", "INCORRECTO")</f>
        <v>INCORRECTO</v>
      </c>
      <c r="U18" s="44" t="str">
        <f>IF('Procesamiento de datos'!U18 = 1, "CORRECTO", "INCORRECTO")</f>
        <v>CORRECTO</v>
      </c>
      <c r="V18" s="44" t="str">
        <f>IF('Procesamiento de datos'!V18 = 1, "CORRECTO", "INCORRECTO")</f>
        <v>INCORRECTO</v>
      </c>
      <c r="W18" s="44" t="str">
        <f>IF('Procesamiento de datos'!W18 = 1, "CORRECTO", "INCORRECTO")</f>
        <v>CORRECTO</v>
      </c>
      <c r="X18" s="44" t="str">
        <f>IF('Procesamiento de datos'!X18 = 1, "CORRECTO", "INCORRECTO")</f>
        <v>CORRECTO</v>
      </c>
      <c r="Y18" s="44" t="str">
        <f>IF('Procesamiento de datos'!Y18 = 1, "CORRECTO", "INCORRECTO")</f>
        <v>CORRECTO</v>
      </c>
      <c r="Z18" s="44" t="str">
        <f>IF('Procesamiento de datos'!Z18 = 1, "CORRECTO", "INCORRECTO")</f>
        <v>CORRECTO</v>
      </c>
      <c r="AA18" s="44" t="str">
        <f>IF('Procesamiento de datos'!AA18 = 1, "CORRECTO", "INCORRECTO")</f>
        <v>CORRECTO</v>
      </c>
      <c r="AB18" s="44" t="str">
        <f>IF('Procesamiento de datos'!AB18 = 1, "CORRECTO", "INCORRECTO")</f>
        <v>CORRECTO</v>
      </c>
      <c r="AC18" s="44" t="str">
        <f>IF('Procesamiento de datos'!AC18 = 1, "CORRECTO", "INCORRECTO")</f>
        <v>CORRECTO</v>
      </c>
      <c r="AD18" s="44" t="str">
        <f>IF('Procesamiento de datos'!AD18 = 1, "CORRECTO", "INCORRECTO")</f>
        <v>CORRECTO</v>
      </c>
      <c r="AE18" s="44" t="str">
        <f>IF('Procesamiento de datos'!AE18 = 1, "CORRECTO", "INCORRECTO")</f>
        <v>INCORRECTO</v>
      </c>
      <c r="AF18" s="44" t="str">
        <f>IF('Procesamiento de datos'!AF18 = 1, "CORRECTO", "INCORRECTO")</f>
        <v>CORRECTO</v>
      </c>
      <c r="AG18" s="44" t="str">
        <f>IF('Procesamiento de datos'!AG18 = 1, "CORRECTO", "INCORRECTO")</f>
        <v>CORRECTO</v>
      </c>
      <c r="AH18" s="44" t="str">
        <f>IF('Procesamiento de datos'!AH18 = 1, "CORRECTO", "INCORRECTO")</f>
        <v>INCORRECTO</v>
      </c>
      <c r="AI18" s="44" t="str">
        <f>IF('Procesamiento de datos'!AI18 = 1, "CORRECTO", "INCORRECTO")</f>
        <v>CORRECTO</v>
      </c>
      <c r="AJ18" s="44" t="str">
        <f>IF('Procesamiento de datos'!AJ18 = 1, "CORRECTO", "INCORRECTO")</f>
        <v>CORRECTO</v>
      </c>
      <c r="AK18" s="44" t="str">
        <f>IF('Procesamiento de datos'!AK18 = 1, "CORRECTO", "INCORRECTO")</f>
        <v>CORRECTO</v>
      </c>
      <c r="AL18" s="44" t="str">
        <f>IF('Procesamiento de datos'!AL18 = 1, "CORRECTO", "INCORRECTO")</f>
        <v>INCORRECTO</v>
      </c>
      <c r="AM18" s="44" t="str">
        <f>IF('Procesamiento de datos'!AM18 = 1, "CORRECTO", "INCORRECTO")</f>
        <v>CORRECTO</v>
      </c>
      <c r="AN18" s="44" t="str">
        <f>IF('Procesamiento de datos'!AN18 = 1, "CORRECTO", "INCORRECTO")</f>
        <v>CORRECTO</v>
      </c>
      <c r="AO18" s="44" t="str">
        <f>IF('Procesamiento de datos'!AO18 = 1, "CORRECTO", "INCORRECTO")</f>
        <v>CORRECTO</v>
      </c>
      <c r="AP18" s="44" t="str">
        <f>IF('Procesamiento de datos'!AP18 = 1, "CORRECTO", "INCORRECTO")</f>
        <v>CORRECTO</v>
      </c>
      <c r="AQ18" s="44" t="str">
        <f>IF('Procesamiento de datos'!AQ18 = 1, "CORRECTO", "INCORRECTO")</f>
        <v>INCORRECTO</v>
      </c>
      <c r="AR18" s="44" t="str">
        <f>IF('Procesamiento de datos'!AR18 = 1, "CORRECTO", "INCORRECTO")</f>
        <v>CORRECTO</v>
      </c>
      <c r="AS18" s="44" t="str">
        <f>IF('Procesamiento de datos'!AS18 = 1, "CORRECTO", "INCORRECTO")</f>
        <v>INCORRECTO</v>
      </c>
      <c r="AT18" s="44" t="str">
        <f>IF('Procesamiento de datos'!AT18 = 1, "CORRECTO", "INCORRECTO")</f>
        <v>CORRECTO</v>
      </c>
      <c r="AU18" s="44" t="str">
        <f>IF('Procesamiento de datos'!AU18 = 1, "CORRECTO", "INCORRECTO")</f>
        <v>CORRECTO</v>
      </c>
      <c r="AV18" s="44" t="str">
        <f>IF('Procesamiento de datos'!AV18 = 1, "CORRECTO", "INCORRECTO")</f>
        <v>CORRECTO</v>
      </c>
      <c r="AW18" s="44" t="str">
        <f>IF('Procesamiento de datos'!AW18 = 1, "CORRECTO", "INCORRECTO")</f>
        <v>CORRECTO</v>
      </c>
      <c r="AX18" s="44" t="str">
        <f>IF('Procesamiento de datos'!AX18 = 1, "CORRECTO", "INCORRECTO")</f>
        <v>CORRECTO</v>
      </c>
      <c r="AY18" s="44" t="str">
        <f>IF('Procesamiento de datos'!AY18 = 1, "CORRECTO", "INCORRECTO")</f>
        <v>CORRECTO</v>
      </c>
      <c r="AZ18" s="44" t="str">
        <f>IF('Procesamiento de datos'!AZ18 = 1, "CORRECTO", "INCORRECTO")</f>
        <v>CORRECTO</v>
      </c>
      <c r="BA18" s="44" t="str">
        <f>IF('Procesamiento de datos'!BA18 = 1, "CORRECTO", "INCORRECTO")</f>
        <v>INCORRECTO</v>
      </c>
      <c r="BB18" s="44" t="str">
        <f>IF('Procesamiento de datos'!BB18 = 1, "CORRECTO", "INCORRECTO")</f>
        <v>INCORRECTO</v>
      </c>
      <c r="BC18" s="44" t="str">
        <f>IF('Procesamiento de datos'!BC18 = 1, "CORRECTO", "INCORRECTO")</f>
        <v>INCORRECTO</v>
      </c>
      <c r="BD18" s="44" t="str">
        <f>IF('Procesamiento de datos'!BD18 = 1, "CORRECTO", "INCORRECTO")</f>
        <v>CORRECTO</v>
      </c>
      <c r="BE18" s="44" t="str">
        <f>IF('Procesamiento de datos'!BE18 = 1, "CORRECTO", "INCORRECTO")</f>
        <v>CORRECTO</v>
      </c>
      <c r="BF18" s="44" t="str">
        <f>IF('Procesamiento de datos'!BF18 = 1, "CORRECTO", "INCORRECTO")</f>
        <v>CORRECTO</v>
      </c>
      <c r="BG18" s="44" t="str">
        <f>IF('Procesamiento de datos'!BG18 = 1, "CORRECTO", "INCORRECTO")</f>
        <v>CORRECTO</v>
      </c>
      <c r="BH18" s="44" t="str">
        <f>IF('Procesamiento de datos'!BH18 = 1, "CORRECTO", "INCORRECTO")</f>
        <v>INCORRECTO</v>
      </c>
      <c r="BI18" s="44" t="str">
        <f>IF('Procesamiento de datos'!BI18 = 1, "CORRECTO", "INCORRECTO")</f>
        <v>INCORRECTO</v>
      </c>
      <c r="BJ18" s="44" t="str">
        <f>IF('Procesamiento de datos'!BJ18 = 1, "CORRECTO", "INCORRECTO")</f>
        <v>CORRECTO</v>
      </c>
      <c r="BK18" s="44" t="str">
        <f>IF('Procesamiento de datos'!BK18 = 1, "CORRECTO", "INCORRECTO")</f>
        <v>INCORRECTO</v>
      </c>
      <c r="BL18" s="44" t="str">
        <f>IF('Procesamiento de datos'!BL18 = 1, "CORRECTO", "INCORRECTO")</f>
        <v>INCORRECTO</v>
      </c>
      <c r="BM18" s="44" t="str">
        <f>IF('Procesamiento de datos'!BM18 = 1, "CORRECTO", "INCORRECTO")</f>
        <v>INCORRECTO</v>
      </c>
      <c r="BN18" s="44" t="str">
        <f>IF('Procesamiento de datos'!BN18 = 1, "CORRECTO", "INCORRECTO")</f>
        <v>CORRECTO</v>
      </c>
      <c r="BO18" s="44" t="str">
        <f>IF('Procesamiento de datos'!BO18 = 1, "CORRECTO", "INCORRECTO")</f>
        <v>CORRECTO</v>
      </c>
      <c r="BP18" s="44" t="str">
        <f>IF('Procesamiento de datos'!BP18 = 1, "CORRECTO", "INCORRECTO")</f>
        <v>CORRECTO</v>
      </c>
      <c r="BQ18" s="44" t="str">
        <f>IF('Procesamiento de datos'!BQ18 = 1, "CORRECTO", "INCORRECTO")</f>
        <v>INCORRECTO</v>
      </c>
      <c r="BR18" s="44" t="str">
        <f>IF('Procesamiento de datos'!BR18 = 1, "CORRECTO", "INCORRECTO")</f>
        <v>CORRECTO</v>
      </c>
      <c r="BS18" s="44" t="str">
        <f>IF('Procesamiento de datos'!BS18 = 1, "CORRECTO", "INCORRECTO")</f>
        <v>CORRECTO</v>
      </c>
      <c r="BT18" s="44" t="str">
        <f>IF('Procesamiento de datos'!BT18 = 1, "CORRECTO", "INCORRECTO")</f>
        <v>CORRECTO</v>
      </c>
      <c r="BU18" s="44" t="str">
        <f>IF('Procesamiento de datos'!BU18 = 1, "CORRECTO", "INCORRECTO")</f>
        <v>CORRECTO</v>
      </c>
      <c r="BV18" s="44" t="str">
        <f>IF('Procesamiento de datos'!BV18 = 1, "CORRECTO", "INCORRECTO")</f>
        <v>CORRECTO</v>
      </c>
      <c r="BW18" s="44" t="str">
        <f>IF('Procesamiento de datos'!BW18 = 1, "CORRECTO", "INCORRECTO")</f>
        <v>CORRECTO</v>
      </c>
      <c r="BX18" s="44" t="str">
        <f>IF('Procesamiento de datos'!BX18 = 1, "CORRECTO", "INCORRECTO")</f>
        <v>INCORRECTO</v>
      </c>
      <c r="BY18" s="44" t="str">
        <f>IF('Procesamiento de datos'!BY18 = 1, "CORRECTO", "INCORRECTO")</f>
        <v>CORRECTO</v>
      </c>
      <c r="BZ18" s="44" t="str">
        <f>IF('Procesamiento de datos'!BZ18 = 1, "CORRECTO", "INCORRECTO")</f>
        <v>CORRECTO</v>
      </c>
      <c r="CA18" s="44" t="str">
        <f>IF('Procesamiento de datos'!CA18 = 1, "CORRECTO", "INCORRECTO")</f>
        <v>INCORRECTO</v>
      </c>
      <c r="CB18" s="44" t="str">
        <f>IF('Procesamiento de datos'!CB18 = 1, "CORRECTO", "INCORRECTO")</f>
        <v>INCORRECTO</v>
      </c>
      <c r="CC18" s="44" t="str">
        <f>IF('Procesamiento de datos'!CC18 = 1, "CORRECTO", "INCORRECTO")</f>
        <v>CORRECTO</v>
      </c>
      <c r="CD18" s="44" t="str">
        <f>IF('Procesamiento de datos'!CD18 = 1, "CORRECTO", "INCORRECTO")</f>
        <v>CORRECTO</v>
      </c>
      <c r="CE18" s="44" t="str">
        <f>IF('Procesamiento de datos'!CE18 = 1, "CORRECTO", "INCORRECTO")</f>
        <v>CORRECTO</v>
      </c>
      <c r="CF18" s="44" t="str">
        <f>IF('Procesamiento de datos'!CF18 = 1, "CORRECTO", "INCORRECTO")</f>
        <v>CORRECTO</v>
      </c>
      <c r="CG18" s="44" t="str">
        <f>IF('Procesamiento de datos'!CG18 = 1, "CORRECTO", "INCORRECTO")</f>
        <v>CORRECTO</v>
      </c>
      <c r="CH18" s="44" t="str">
        <f>IF('Procesamiento de datos'!CH18 = 1, "CORRECTO", "INCORRECTO")</f>
        <v>CORRECTO</v>
      </c>
      <c r="CI18" s="44" t="str">
        <f>IF('Procesamiento de datos'!CI18 = 1, "CORRECTO", "INCORRECTO")</f>
        <v>INCORRECTO</v>
      </c>
      <c r="CJ18" s="44" t="str">
        <f>IF('Procesamiento de datos'!CJ18 = 1, "CORRECTO", "INCORRECTO")</f>
        <v>CORRECTO</v>
      </c>
    </row>
    <row r="19" spans="1:88" x14ac:dyDescent="0.2">
      <c r="A19" s="4" t="s">
        <v>109</v>
      </c>
      <c r="B19" s="7" t="str">
        <f>IFERROR(LOOKUP('Procesamiento de datos'!B19,MAESTRO!$A$2:$A$3,MAESTRO!$B$2:$B$3),"-")</f>
        <v>Masculino</v>
      </c>
      <c r="C19" s="8">
        <f>'Procesamiento de datos'!C19</f>
        <v>28</v>
      </c>
      <c r="D19" s="8" t="str">
        <f>LOOKUP(PROCESAMIENTO!D19,MAESTRO!$A$7:$A$14,MAESTRO!$B$7:$B$14)</f>
        <v>Universidad completa</v>
      </c>
      <c r="E19" s="8" t="str">
        <f>LOOKUP('Procesamiento de datos'!E19,MAESTRO!$A$17:$A$21,MAESTRO!$B$17:$B$21)</f>
        <v>Contrato a termino fijo</v>
      </c>
      <c r="F19" s="8" t="str">
        <f>LOOKUP('Procesamiento de datos'!F19,MAESTRO!$A$24:$A$26,MAESTRO!$B$24:$B$26)</f>
        <v>Más de 2 años a 5 años</v>
      </c>
      <c r="G19" s="8" t="str">
        <f>LOOKUP('Procesamiento de datos'!G19,MAESTRO!$A$29:$A$32,MAESTRO!$B$29:$B$32)</f>
        <v xml:space="preserve">Entre 6 y 12 horas diarias </v>
      </c>
      <c r="H19" s="8" t="str">
        <f>LOOKUP('Procesamiento de datos'!H19,MAESTRO!$A$35:$A$37,MAESTRO!$B$35:$B$37)</f>
        <v>Administrativo</v>
      </c>
      <c r="I19" s="44" t="str">
        <f>IF('Procesamiento de datos'!I19 = 1, "CORRECTO", "INCORRECTO")</f>
        <v>CORRECTO</v>
      </c>
      <c r="J19" s="44" t="str">
        <f>IF('Procesamiento de datos'!J19 = 1, "CORRECTO", "INCORRECTO")</f>
        <v>INCORRECTO</v>
      </c>
      <c r="K19" s="50" t="str">
        <f>IF('Procesamiento de datos'!K19 = 1, "CORRECTO", "INCORRECTO")</f>
        <v>CORRECTO</v>
      </c>
      <c r="L19" s="50" t="str">
        <f>IF('Procesamiento de datos'!L19 = 1, "CORRECTO", "INCORRECTO")</f>
        <v>INCORRECTO</v>
      </c>
      <c r="M19" s="50" t="str">
        <f>IF('Procesamiento de datos'!M19 = 1, "CORRECTO", "INCORRECTO")</f>
        <v>CORRECTO</v>
      </c>
      <c r="N19" s="50" t="str">
        <f>IF('Procesamiento de datos'!N19 = 1, "CORRECTO", "INCORRECTO")</f>
        <v>CORRECTO</v>
      </c>
      <c r="O19" s="44" t="str">
        <f>IF('Procesamiento de datos'!O19 = 1, "CORRECTO", "INCORRECTO")</f>
        <v>CORRECTO</v>
      </c>
      <c r="P19" s="44" t="str">
        <f>IF('Procesamiento de datos'!P19 = 1, "CORRECTO", "INCORRECTO")</f>
        <v>INCORRECTO</v>
      </c>
      <c r="Q19" s="44" t="str">
        <f>IF('Procesamiento de datos'!Q19 = 1, "CORRECTO", "INCORRECTO")</f>
        <v>CORRECTO</v>
      </c>
      <c r="R19" s="44" t="str">
        <f>IF('Procesamiento de datos'!R19 = 1, "CORRECTO", "INCORRECTO")</f>
        <v>CORRECTO</v>
      </c>
      <c r="S19" s="44" t="str">
        <f>IF('Procesamiento de datos'!S19 = 1, "CORRECTO", "INCORRECTO")</f>
        <v>CORRECTO</v>
      </c>
      <c r="T19" s="44" t="str">
        <f>IF('Procesamiento de datos'!T19 = 1, "CORRECTO", "INCORRECTO")</f>
        <v>CORRECTO</v>
      </c>
      <c r="U19" s="44" t="str">
        <f>IF('Procesamiento de datos'!U19 = 1, "CORRECTO", "INCORRECTO")</f>
        <v>CORRECTO</v>
      </c>
      <c r="V19" s="44" t="str">
        <f>IF('Procesamiento de datos'!V19 = 1, "CORRECTO", "INCORRECTO")</f>
        <v>CORRECTO</v>
      </c>
      <c r="W19" s="44" t="str">
        <f>IF('Procesamiento de datos'!W19 = 1, "CORRECTO", "INCORRECTO")</f>
        <v>INCORRECTO</v>
      </c>
      <c r="X19" s="44" t="str">
        <f>IF('Procesamiento de datos'!X19 = 1, "CORRECTO", "INCORRECTO")</f>
        <v>INCORRECTO</v>
      </c>
      <c r="Y19" s="44" t="str">
        <f>IF('Procesamiento de datos'!Y19 = 1, "CORRECTO", "INCORRECTO")</f>
        <v>INCORRECTO</v>
      </c>
      <c r="Z19" s="44" t="str">
        <f>IF('Procesamiento de datos'!Z19 = 1, "CORRECTO", "INCORRECTO")</f>
        <v>INCORRECTO</v>
      </c>
      <c r="AA19" s="44" t="str">
        <f>IF('Procesamiento de datos'!AA19 = 1, "CORRECTO", "INCORRECTO")</f>
        <v>INCORRECTO</v>
      </c>
      <c r="AB19" s="44" t="str">
        <f>IF('Procesamiento de datos'!AB19 = 1, "CORRECTO", "INCORRECTO")</f>
        <v>INCORRECTO</v>
      </c>
      <c r="AC19" s="44" t="str">
        <f>IF('Procesamiento de datos'!AC19 = 1, "CORRECTO", "INCORRECTO")</f>
        <v>CORRECTO</v>
      </c>
      <c r="AD19" s="44" t="str">
        <f>IF('Procesamiento de datos'!AD19 = 1, "CORRECTO", "INCORRECTO")</f>
        <v>INCORRECTO</v>
      </c>
      <c r="AE19" s="44" t="str">
        <f>IF('Procesamiento de datos'!AE19 = 1, "CORRECTO", "INCORRECTO")</f>
        <v>CORRECTO</v>
      </c>
      <c r="AF19" s="44" t="str">
        <f>IF('Procesamiento de datos'!AF19 = 1, "CORRECTO", "INCORRECTO")</f>
        <v>INCORRECTO</v>
      </c>
      <c r="AG19" s="44" t="str">
        <f>IF('Procesamiento de datos'!AG19 = 1, "CORRECTO", "INCORRECTO")</f>
        <v>INCORRECTO</v>
      </c>
      <c r="AH19" s="44" t="str">
        <f>IF('Procesamiento de datos'!AH19 = 1, "CORRECTO", "INCORRECTO")</f>
        <v>INCORRECTO</v>
      </c>
      <c r="AI19" s="44" t="str">
        <f>IF('Procesamiento de datos'!AI19 = 1, "CORRECTO", "INCORRECTO")</f>
        <v>CORRECTO</v>
      </c>
      <c r="AJ19" s="44" t="str">
        <f>IF('Procesamiento de datos'!AJ19 = 1, "CORRECTO", "INCORRECTO")</f>
        <v>CORRECTO</v>
      </c>
      <c r="AK19" s="44" t="str">
        <f>IF('Procesamiento de datos'!AK19 = 1, "CORRECTO", "INCORRECTO")</f>
        <v>CORRECTO</v>
      </c>
      <c r="AL19" s="44" t="str">
        <f>IF('Procesamiento de datos'!AL19 = 1, "CORRECTO", "INCORRECTO")</f>
        <v>CORRECTO</v>
      </c>
      <c r="AM19" s="44" t="str">
        <f>IF('Procesamiento de datos'!AM19 = 1, "CORRECTO", "INCORRECTO")</f>
        <v>CORRECTO</v>
      </c>
      <c r="AN19" s="44" t="str">
        <f>IF('Procesamiento de datos'!AN19 = 1, "CORRECTO", "INCORRECTO")</f>
        <v>INCORRECTO</v>
      </c>
      <c r="AO19" s="44" t="str">
        <f>IF('Procesamiento de datos'!AO19 = 1, "CORRECTO", "INCORRECTO")</f>
        <v>CORRECTO</v>
      </c>
      <c r="AP19" s="44" t="str">
        <f>IF('Procesamiento de datos'!AP19 = 1, "CORRECTO", "INCORRECTO")</f>
        <v>INCORRECTO</v>
      </c>
      <c r="AQ19" s="44" t="str">
        <f>IF('Procesamiento de datos'!AQ19 = 1, "CORRECTO", "INCORRECTO")</f>
        <v>CORRECTO</v>
      </c>
      <c r="AR19" s="44" t="str">
        <f>IF('Procesamiento de datos'!AR19 = 1, "CORRECTO", "INCORRECTO")</f>
        <v>CORRECTO</v>
      </c>
      <c r="AS19" s="44" t="str">
        <f>IF('Procesamiento de datos'!AS19 = 1, "CORRECTO", "INCORRECTO")</f>
        <v>INCORRECTO</v>
      </c>
      <c r="AT19" s="44" t="str">
        <f>IF('Procesamiento de datos'!AT19 = 1, "CORRECTO", "INCORRECTO")</f>
        <v>INCORRECTO</v>
      </c>
      <c r="AU19" s="44" t="str">
        <f>IF('Procesamiento de datos'!AU19 = 1, "CORRECTO", "INCORRECTO")</f>
        <v>CORRECTO</v>
      </c>
      <c r="AV19" s="44" t="str">
        <f>IF('Procesamiento de datos'!AV19 = 1, "CORRECTO", "INCORRECTO")</f>
        <v>CORRECTO</v>
      </c>
      <c r="AW19" s="44" t="str">
        <f>IF('Procesamiento de datos'!AW19 = 1, "CORRECTO", "INCORRECTO")</f>
        <v>CORRECTO</v>
      </c>
      <c r="AX19" s="44" t="str">
        <f>IF('Procesamiento de datos'!AX19 = 1, "CORRECTO", "INCORRECTO")</f>
        <v>CORRECTO</v>
      </c>
      <c r="AY19" s="44" t="str">
        <f>IF('Procesamiento de datos'!AY19 = 1, "CORRECTO", "INCORRECTO")</f>
        <v>CORRECTO</v>
      </c>
      <c r="AZ19" s="44" t="str">
        <f>IF('Procesamiento de datos'!AZ19 = 1, "CORRECTO", "INCORRECTO")</f>
        <v>INCORRECTO</v>
      </c>
      <c r="BA19" s="44" t="str">
        <f>IF('Procesamiento de datos'!BA19 = 1, "CORRECTO", "INCORRECTO")</f>
        <v>INCORRECTO</v>
      </c>
      <c r="BB19" s="44" t="str">
        <f>IF('Procesamiento de datos'!BB19 = 1, "CORRECTO", "INCORRECTO")</f>
        <v>INCORRECTO</v>
      </c>
      <c r="BC19" s="44" t="str">
        <f>IF('Procesamiento de datos'!BC19 = 1, "CORRECTO", "INCORRECTO")</f>
        <v>INCORRECTO</v>
      </c>
      <c r="BD19" s="44" t="str">
        <f>IF('Procesamiento de datos'!BD19 = 1, "CORRECTO", "INCORRECTO")</f>
        <v>INCORRECTO</v>
      </c>
      <c r="BE19" s="44" t="str">
        <f>IF('Procesamiento de datos'!BE19 = 1, "CORRECTO", "INCORRECTO")</f>
        <v>INCORRECTO</v>
      </c>
      <c r="BF19" s="44" t="str">
        <f>IF('Procesamiento de datos'!BF19 = 1, "CORRECTO", "INCORRECTO")</f>
        <v>CORRECTO</v>
      </c>
      <c r="BG19" s="44" t="str">
        <f>IF('Procesamiento de datos'!BG19 = 1, "CORRECTO", "INCORRECTO")</f>
        <v>CORRECTO</v>
      </c>
      <c r="BH19" s="44" t="str">
        <f>IF('Procesamiento de datos'!BH19 = 1, "CORRECTO", "INCORRECTO")</f>
        <v>INCORRECTO</v>
      </c>
      <c r="BI19" s="44" t="str">
        <f>IF('Procesamiento de datos'!BI19 = 1, "CORRECTO", "INCORRECTO")</f>
        <v>INCORRECTO</v>
      </c>
      <c r="BJ19" s="44" t="str">
        <f>IF('Procesamiento de datos'!BJ19 = 1, "CORRECTO", "INCORRECTO")</f>
        <v>INCORRECTO</v>
      </c>
      <c r="BK19" s="44" t="str">
        <f>IF('Procesamiento de datos'!BK19 = 1, "CORRECTO", "INCORRECTO")</f>
        <v>CORRECTO</v>
      </c>
      <c r="BL19" s="44" t="str">
        <f>IF('Procesamiento de datos'!BL19 = 1, "CORRECTO", "INCORRECTO")</f>
        <v>INCORRECTO</v>
      </c>
      <c r="BM19" s="44" t="str">
        <f>IF('Procesamiento de datos'!BM19 = 1, "CORRECTO", "INCORRECTO")</f>
        <v>INCORRECTO</v>
      </c>
      <c r="BN19" s="44" t="str">
        <f>IF('Procesamiento de datos'!BN19 = 1, "CORRECTO", "INCORRECTO")</f>
        <v>CORRECTO</v>
      </c>
      <c r="BO19" s="44" t="str">
        <f>IF('Procesamiento de datos'!BO19 = 1, "CORRECTO", "INCORRECTO")</f>
        <v>CORRECTO</v>
      </c>
      <c r="BP19" s="44" t="str">
        <f>IF('Procesamiento de datos'!BP19 = 1, "CORRECTO", "INCORRECTO")</f>
        <v>CORRECTO</v>
      </c>
      <c r="BQ19" s="44" t="str">
        <f>IF('Procesamiento de datos'!BQ19 = 1, "CORRECTO", "INCORRECTO")</f>
        <v>INCORRECTO</v>
      </c>
      <c r="BR19" s="44" t="str">
        <f>IF('Procesamiento de datos'!BR19 = 1, "CORRECTO", "INCORRECTO")</f>
        <v>CORRECTO</v>
      </c>
      <c r="BS19" s="44" t="str">
        <f>IF('Procesamiento de datos'!BS19 = 1, "CORRECTO", "INCORRECTO")</f>
        <v>INCORRECTO</v>
      </c>
      <c r="BT19" s="44" t="str">
        <f>IF('Procesamiento de datos'!BT19 = 1, "CORRECTO", "INCORRECTO")</f>
        <v>INCORRECTO</v>
      </c>
      <c r="BU19" s="44" t="str">
        <f>IF('Procesamiento de datos'!BU19 = 1, "CORRECTO", "INCORRECTO")</f>
        <v>INCORRECTO</v>
      </c>
      <c r="BV19" s="44" t="str">
        <f>IF('Procesamiento de datos'!BV19 = 1, "CORRECTO", "INCORRECTO")</f>
        <v>INCORRECTO</v>
      </c>
      <c r="BW19" s="44" t="str">
        <f>IF('Procesamiento de datos'!BW19 = 1, "CORRECTO", "INCORRECTO")</f>
        <v>INCORRECTO</v>
      </c>
      <c r="BX19" s="44" t="str">
        <f>IF('Procesamiento de datos'!BX19 = 1, "CORRECTO", "INCORRECTO")</f>
        <v>INCORRECTO</v>
      </c>
      <c r="BY19" s="44" t="str">
        <f>IF('Procesamiento de datos'!BY19 = 1, "CORRECTO", "INCORRECTO")</f>
        <v>CORRECTO</v>
      </c>
      <c r="BZ19" s="44" t="str">
        <f>IF('Procesamiento de datos'!BZ19 = 1, "CORRECTO", "INCORRECTO")</f>
        <v>CORRECTO</v>
      </c>
      <c r="CA19" s="44" t="str">
        <f>IF('Procesamiento de datos'!CA19 = 1, "CORRECTO", "INCORRECTO")</f>
        <v>INCORRECTO</v>
      </c>
      <c r="CB19" s="44" t="str">
        <f>IF('Procesamiento de datos'!CB19 = 1, "CORRECTO", "INCORRECTO")</f>
        <v>CORRECTO</v>
      </c>
      <c r="CC19" s="44" t="str">
        <f>IF('Procesamiento de datos'!CC19 = 1, "CORRECTO", "INCORRECTO")</f>
        <v>INCORRECTO</v>
      </c>
      <c r="CD19" s="44" t="str">
        <f>IF('Procesamiento de datos'!CD19 = 1, "CORRECTO", "INCORRECTO")</f>
        <v>CORRECTO</v>
      </c>
      <c r="CE19" s="44" t="str">
        <f>IF('Procesamiento de datos'!CE19 = 1, "CORRECTO", "INCORRECTO")</f>
        <v>INCORRECTO</v>
      </c>
      <c r="CF19" s="44" t="str">
        <f>IF('Procesamiento de datos'!CF19 = 1, "CORRECTO", "INCORRECTO")</f>
        <v>CORRECTO</v>
      </c>
      <c r="CG19" s="44" t="str">
        <f>IF('Procesamiento de datos'!CG19 = 1, "CORRECTO", "INCORRECTO")</f>
        <v>INCORRECTO</v>
      </c>
      <c r="CH19" s="44" t="str">
        <f>IF('Procesamiento de datos'!CH19 = 1, "CORRECTO", "INCORRECTO")</f>
        <v>INCORRECTO</v>
      </c>
      <c r="CI19" s="44" t="str">
        <f>IF('Procesamiento de datos'!CI19 = 1, "CORRECTO", "INCORRECTO")</f>
        <v>INCORRECTO</v>
      </c>
      <c r="CJ19" s="44" t="str">
        <f>IF('Procesamiento de datos'!CJ19 = 1, "CORRECTO", "INCORRECTO")</f>
        <v>INCORRECTO</v>
      </c>
    </row>
    <row r="20" spans="1:88" x14ac:dyDescent="0.2">
      <c r="A20" s="4" t="s">
        <v>110</v>
      </c>
      <c r="B20" s="7" t="str">
        <f>IFERROR(LOOKUP('Procesamiento de datos'!B20,MAESTRO!$A$2:$A$3,MAESTRO!$B$2:$B$3),"-")</f>
        <v>Femenino</v>
      </c>
      <c r="C20" s="8">
        <f>'Procesamiento de datos'!C20</f>
        <v>26</v>
      </c>
      <c r="D20" s="8" t="str">
        <f>LOOKUP(PROCESAMIENTO!D20,MAESTRO!$A$7:$A$14,MAESTRO!$B$7:$B$14)</f>
        <v>Universidad completa</v>
      </c>
      <c r="E20" s="8" t="str">
        <f>LOOKUP('Procesamiento de datos'!E20,MAESTRO!$A$17:$A$21,MAESTRO!$B$17:$B$21)</f>
        <v>Contrato a termino indefinido</v>
      </c>
      <c r="F20" s="8" t="str">
        <f>LOOKUP('Procesamiento de datos'!F20,MAESTRO!$A$24:$A$26,MAESTRO!$B$24:$B$26)</f>
        <v>Entre 6 meses a 2 años</v>
      </c>
      <c r="G20" s="8" t="str">
        <f>LOOKUP('Procesamiento de datos'!G20,MAESTRO!$A$29:$A$32,MAESTRO!$B$29:$B$32)</f>
        <v xml:space="preserve">Entre 6 y 12 horas diarias </v>
      </c>
      <c r="H20" s="8" t="str">
        <f>LOOKUP('Procesamiento de datos'!H20,MAESTRO!$A$35:$A$37,MAESTRO!$B$35:$B$37)</f>
        <v>Asistencial</v>
      </c>
      <c r="I20" s="44" t="str">
        <f>IF('Procesamiento de datos'!I20 = 1, "CORRECTO", "INCORRECTO")</f>
        <v>INCORRECTO</v>
      </c>
      <c r="J20" s="44" t="str">
        <f>IF('Procesamiento de datos'!J20 = 1, "CORRECTO", "INCORRECTO")</f>
        <v>CORRECTO</v>
      </c>
      <c r="K20" s="50" t="str">
        <f>IF('Procesamiento de datos'!K20 = 1, "CORRECTO", "INCORRECTO")</f>
        <v>CORRECTO</v>
      </c>
      <c r="L20" s="50" t="str">
        <f>IF('Procesamiento de datos'!L20 = 1, "CORRECTO", "INCORRECTO")</f>
        <v>INCORRECTO</v>
      </c>
      <c r="M20" s="50" t="str">
        <f>IF('Procesamiento de datos'!M20 = 1, "CORRECTO", "INCORRECTO")</f>
        <v>CORRECTO</v>
      </c>
      <c r="N20" s="50" t="str">
        <f>IF('Procesamiento de datos'!N20 = 1, "CORRECTO", "INCORRECTO")</f>
        <v>CORRECTO</v>
      </c>
      <c r="O20" s="44" t="str">
        <f>IF('Procesamiento de datos'!O20 = 1, "CORRECTO", "INCORRECTO")</f>
        <v>CORRECTO</v>
      </c>
      <c r="P20" s="44" t="str">
        <f>IF('Procesamiento de datos'!P20 = 1, "CORRECTO", "INCORRECTO")</f>
        <v>INCORRECTO</v>
      </c>
      <c r="Q20" s="44" t="str">
        <f>IF('Procesamiento de datos'!Q20 = 1, "CORRECTO", "INCORRECTO")</f>
        <v>CORRECTO</v>
      </c>
      <c r="R20" s="44" t="str">
        <f>IF('Procesamiento de datos'!R20 = 1, "CORRECTO", "INCORRECTO")</f>
        <v>CORRECTO</v>
      </c>
      <c r="S20" s="44" t="str">
        <f>IF('Procesamiento de datos'!S20 = 1, "CORRECTO", "INCORRECTO")</f>
        <v>CORRECTO</v>
      </c>
      <c r="T20" s="44" t="str">
        <f>IF('Procesamiento de datos'!T20 = 1, "CORRECTO", "INCORRECTO")</f>
        <v>CORRECTO</v>
      </c>
      <c r="U20" s="44" t="str">
        <f>IF('Procesamiento de datos'!U20 = 1, "CORRECTO", "INCORRECTO")</f>
        <v>CORRECTO</v>
      </c>
      <c r="V20" s="44" t="str">
        <f>IF('Procesamiento de datos'!V20 = 1, "CORRECTO", "INCORRECTO")</f>
        <v>INCORRECTO</v>
      </c>
      <c r="W20" s="44" t="str">
        <f>IF('Procesamiento de datos'!W20 = 1, "CORRECTO", "INCORRECTO")</f>
        <v>CORRECTO</v>
      </c>
      <c r="X20" s="44" t="str">
        <f>IF('Procesamiento de datos'!X20 = 1, "CORRECTO", "INCORRECTO")</f>
        <v>INCORRECTO</v>
      </c>
      <c r="Y20" s="44" t="str">
        <f>IF('Procesamiento de datos'!Y20 = 1, "CORRECTO", "INCORRECTO")</f>
        <v>CORRECTO</v>
      </c>
      <c r="Z20" s="44" t="str">
        <f>IF('Procesamiento de datos'!Z20 = 1, "CORRECTO", "INCORRECTO")</f>
        <v>INCORRECTO</v>
      </c>
      <c r="AA20" s="44" t="str">
        <f>IF('Procesamiento de datos'!AA20 = 1, "CORRECTO", "INCORRECTO")</f>
        <v>CORRECTO</v>
      </c>
      <c r="AB20" s="44" t="str">
        <f>IF('Procesamiento de datos'!AB20 = 1, "CORRECTO", "INCORRECTO")</f>
        <v>CORRECTO</v>
      </c>
      <c r="AC20" s="44" t="str">
        <f>IF('Procesamiento de datos'!AC20 = 1, "CORRECTO", "INCORRECTO")</f>
        <v>CORRECTO</v>
      </c>
      <c r="AD20" s="44" t="str">
        <f>IF('Procesamiento de datos'!AD20 = 1, "CORRECTO", "INCORRECTO")</f>
        <v>INCORRECTO</v>
      </c>
      <c r="AE20" s="44" t="str">
        <f>IF('Procesamiento de datos'!AE20 = 1, "CORRECTO", "INCORRECTO")</f>
        <v>CORRECTO</v>
      </c>
      <c r="AF20" s="44" t="str">
        <f>IF('Procesamiento de datos'!AF20 = 1, "CORRECTO", "INCORRECTO")</f>
        <v>CORRECTO</v>
      </c>
      <c r="AG20" s="44" t="str">
        <f>IF('Procesamiento de datos'!AG20 = 1, "CORRECTO", "INCORRECTO")</f>
        <v>INCORRECTO</v>
      </c>
      <c r="AH20" s="44" t="str">
        <f>IF('Procesamiento de datos'!AH20 = 1, "CORRECTO", "INCORRECTO")</f>
        <v>CORRECTO</v>
      </c>
      <c r="AI20" s="44" t="str">
        <f>IF('Procesamiento de datos'!AI20 = 1, "CORRECTO", "INCORRECTO")</f>
        <v>CORRECTO</v>
      </c>
      <c r="AJ20" s="44" t="str">
        <f>IF('Procesamiento de datos'!AJ20 = 1, "CORRECTO", "INCORRECTO")</f>
        <v>CORRECTO</v>
      </c>
      <c r="AK20" s="44" t="str">
        <f>IF('Procesamiento de datos'!AK20 = 1, "CORRECTO", "INCORRECTO")</f>
        <v>INCORRECTO</v>
      </c>
      <c r="AL20" s="44" t="str">
        <f>IF('Procesamiento de datos'!AL20 = 1, "CORRECTO", "INCORRECTO")</f>
        <v>CORRECTO</v>
      </c>
      <c r="AM20" s="44" t="str">
        <f>IF('Procesamiento de datos'!AM20 = 1, "CORRECTO", "INCORRECTO")</f>
        <v>INCORRECTO</v>
      </c>
      <c r="AN20" s="44" t="str">
        <f>IF('Procesamiento de datos'!AN20 = 1, "CORRECTO", "INCORRECTO")</f>
        <v>INCORRECTO</v>
      </c>
      <c r="AO20" s="44" t="str">
        <f>IF('Procesamiento de datos'!AO20 = 1, "CORRECTO", "INCORRECTO")</f>
        <v>CORRECTO</v>
      </c>
      <c r="AP20" s="44" t="str">
        <f>IF('Procesamiento de datos'!AP20 = 1, "CORRECTO", "INCORRECTO")</f>
        <v>CORRECTO</v>
      </c>
      <c r="AQ20" s="44" t="str">
        <f>IF('Procesamiento de datos'!AQ20 = 1, "CORRECTO", "INCORRECTO")</f>
        <v>CORRECTO</v>
      </c>
      <c r="AR20" s="44" t="str">
        <f>IF('Procesamiento de datos'!AR20 = 1, "CORRECTO", "INCORRECTO")</f>
        <v>CORRECTO</v>
      </c>
      <c r="AS20" s="44" t="str">
        <f>IF('Procesamiento de datos'!AS20 = 1, "CORRECTO", "INCORRECTO")</f>
        <v>CORRECTO</v>
      </c>
      <c r="AT20" s="44" t="str">
        <f>IF('Procesamiento de datos'!AT20 = 1, "CORRECTO", "INCORRECTO")</f>
        <v>CORRECTO</v>
      </c>
      <c r="AU20" s="44" t="str">
        <f>IF('Procesamiento de datos'!AU20 = 1, "CORRECTO", "INCORRECTO")</f>
        <v>CORRECTO</v>
      </c>
      <c r="AV20" s="44" t="str">
        <f>IF('Procesamiento de datos'!AV20 = 1, "CORRECTO", "INCORRECTO")</f>
        <v>CORRECTO</v>
      </c>
      <c r="AW20" s="44" t="str">
        <f>IF('Procesamiento de datos'!AW20 = 1, "CORRECTO", "INCORRECTO")</f>
        <v>CORRECTO</v>
      </c>
      <c r="AX20" s="44" t="str">
        <f>IF('Procesamiento de datos'!AX20 = 1, "CORRECTO", "INCORRECTO")</f>
        <v>INCORRECTO</v>
      </c>
      <c r="AY20" s="44" t="str">
        <f>IF('Procesamiento de datos'!AY20 = 1, "CORRECTO", "INCORRECTO")</f>
        <v>INCORRECTO</v>
      </c>
      <c r="AZ20" s="44" t="str">
        <f>IF('Procesamiento de datos'!AZ20 = 1, "CORRECTO", "INCORRECTO")</f>
        <v>INCORRECTO</v>
      </c>
      <c r="BA20" s="44" t="str">
        <f>IF('Procesamiento de datos'!BA20 = 1, "CORRECTO", "INCORRECTO")</f>
        <v>CORRECTO</v>
      </c>
      <c r="BB20" s="44" t="str">
        <f>IF('Procesamiento de datos'!BB20 = 1, "CORRECTO", "INCORRECTO")</f>
        <v>INCORRECTO</v>
      </c>
      <c r="BC20" s="44" t="str">
        <f>IF('Procesamiento de datos'!BC20 = 1, "CORRECTO", "INCORRECTO")</f>
        <v>INCORRECTO</v>
      </c>
      <c r="BD20" s="44" t="str">
        <f>IF('Procesamiento de datos'!BD20 = 1, "CORRECTO", "INCORRECTO")</f>
        <v>INCORRECTO</v>
      </c>
      <c r="BE20" s="44" t="str">
        <f>IF('Procesamiento de datos'!BE20 = 1, "CORRECTO", "INCORRECTO")</f>
        <v>CORRECTO</v>
      </c>
      <c r="BF20" s="44" t="str">
        <f>IF('Procesamiento de datos'!BF20 = 1, "CORRECTO", "INCORRECTO")</f>
        <v>INCORRECTO</v>
      </c>
      <c r="BG20" s="44" t="str">
        <f>IF('Procesamiento de datos'!BG20 = 1, "CORRECTO", "INCORRECTO")</f>
        <v>INCORRECTO</v>
      </c>
      <c r="BH20" s="44" t="str">
        <f>IF('Procesamiento de datos'!BH20 = 1, "CORRECTO", "INCORRECTO")</f>
        <v>INCORRECTO</v>
      </c>
      <c r="BI20" s="44" t="str">
        <f>IF('Procesamiento de datos'!BI20 = 1, "CORRECTO", "INCORRECTO")</f>
        <v>CORRECTO</v>
      </c>
      <c r="BJ20" s="44" t="str">
        <f>IF('Procesamiento de datos'!BJ20 = 1, "CORRECTO", "INCORRECTO")</f>
        <v>INCORRECTO</v>
      </c>
      <c r="BK20" s="44" t="str">
        <f>IF('Procesamiento de datos'!BK20 = 1, "CORRECTO", "INCORRECTO")</f>
        <v>INCORRECTO</v>
      </c>
      <c r="BL20" s="44" t="str">
        <f>IF('Procesamiento de datos'!BL20 = 1, "CORRECTO", "INCORRECTO")</f>
        <v>INCORRECTO</v>
      </c>
      <c r="BM20" s="44" t="str">
        <f>IF('Procesamiento de datos'!BM20 = 1, "CORRECTO", "INCORRECTO")</f>
        <v>INCORRECTO</v>
      </c>
      <c r="BN20" s="44" t="str">
        <f>IF('Procesamiento de datos'!BN20 = 1, "CORRECTO", "INCORRECTO")</f>
        <v>CORRECTO</v>
      </c>
      <c r="BO20" s="44" t="str">
        <f>IF('Procesamiento de datos'!BO20 = 1, "CORRECTO", "INCORRECTO")</f>
        <v>INCORRECTO</v>
      </c>
      <c r="BP20" s="44" t="str">
        <f>IF('Procesamiento de datos'!BP20 = 1, "CORRECTO", "INCORRECTO")</f>
        <v>CORRECTO</v>
      </c>
      <c r="BQ20" s="44" t="str">
        <f>IF('Procesamiento de datos'!BQ20 = 1, "CORRECTO", "INCORRECTO")</f>
        <v>INCORRECTO</v>
      </c>
      <c r="BR20" s="44" t="str">
        <f>IF('Procesamiento de datos'!BR20 = 1, "CORRECTO", "INCORRECTO")</f>
        <v>CORRECTO</v>
      </c>
      <c r="BS20" s="44" t="str">
        <f>IF('Procesamiento de datos'!BS20 = 1, "CORRECTO", "INCORRECTO")</f>
        <v>CORRECTO</v>
      </c>
      <c r="BT20" s="44" t="str">
        <f>IF('Procesamiento de datos'!BT20 = 1, "CORRECTO", "INCORRECTO")</f>
        <v>INCORRECTO</v>
      </c>
      <c r="BU20" s="44" t="str">
        <f>IF('Procesamiento de datos'!BU20 = 1, "CORRECTO", "INCORRECTO")</f>
        <v>CORRECTO</v>
      </c>
      <c r="BV20" s="44" t="str">
        <f>IF('Procesamiento de datos'!BV20 = 1, "CORRECTO", "INCORRECTO")</f>
        <v>INCORRECTO</v>
      </c>
      <c r="BW20" s="44" t="str">
        <f>IF('Procesamiento de datos'!BW20 = 1, "CORRECTO", "INCORRECTO")</f>
        <v>CORRECTO</v>
      </c>
      <c r="BX20" s="44" t="str">
        <f>IF('Procesamiento de datos'!BX20 = 1, "CORRECTO", "INCORRECTO")</f>
        <v>INCORRECTO</v>
      </c>
      <c r="BY20" s="44" t="str">
        <f>IF('Procesamiento de datos'!BY20 = 1, "CORRECTO", "INCORRECTO")</f>
        <v>INCORRECTO</v>
      </c>
      <c r="BZ20" s="44" t="str">
        <f>IF('Procesamiento de datos'!BZ20 = 1, "CORRECTO", "INCORRECTO")</f>
        <v>CORRECTO</v>
      </c>
      <c r="CA20" s="44" t="str">
        <f>IF('Procesamiento de datos'!CA20 = 1, "CORRECTO", "INCORRECTO")</f>
        <v>CORRECTO</v>
      </c>
      <c r="CB20" s="44" t="str">
        <f>IF('Procesamiento de datos'!CB20 = 1, "CORRECTO", "INCORRECTO")</f>
        <v>CORRECTO</v>
      </c>
      <c r="CC20" s="44" t="str">
        <f>IF('Procesamiento de datos'!CC20 = 1, "CORRECTO", "INCORRECTO")</f>
        <v>INCORRECTO</v>
      </c>
      <c r="CD20" s="44" t="str">
        <f>IF('Procesamiento de datos'!CD20 = 1, "CORRECTO", "INCORRECTO")</f>
        <v>CORRECTO</v>
      </c>
      <c r="CE20" s="44" t="str">
        <f>IF('Procesamiento de datos'!CE20 = 1, "CORRECTO", "INCORRECTO")</f>
        <v>CORRECTO</v>
      </c>
      <c r="CF20" s="44" t="str">
        <f>IF('Procesamiento de datos'!CF20 = 1, "CORRECTO", "INCORRECTO")</f>
        <v>INCORRECTO</v>
      </c>
      <c r="CG20" s="44" t="str">
        <f>IF('Procesamiento de datos'!CG20 = 1, "CORRECTO", "INCORRECTO")</f>
        <v>CORRECTO</v>
      </c>
      <c r="CH20" s="44" t="str">
        <f>IF('Procesamiento de datos'!CH20 = 1, "CORRECTO", "INCORRECTO")</f>
        <v>CORRECTO</v>
      </c>
      <c r="CI20" s="44" t="str">
        <f>IF('Procesamiento de datos'!CI20 = 1, "CORRECTO", "INCORRECTO")</f>
        <v>INCORRECTO</v>
      </c>
      <c r="CJ20" s="44" t="str">
        <f>IF('Procesamiento de datos'!CJ20 = 1, "CORRECTO", "INCORRECTO")</f>
        <v>CORRECTO</v>
      </c>
    </row>
    <row r="21" spans="1:88" x14ac:dyDescent="0.2">
      <c r="A21" s="4" t="s">
        <v>111</v>
      </c>
      <c r="B21" s="7" t="str">
        <f>IFERROR(LOOKUP('Procesamiento de datos'!B21,MAESTRO!$A$2:$A$3,MAESTRO!$B$2:$B$3),"-")</f>
        <v>Femenino</v>
      </c>
      <c r="C21" s="8">
        <f>'Procesamiento de datos'!C21</f>
        <v>38</v>
      </c>
      <c r="D21" s="8" t="str">
        <f>LOOKUP(PROCESAMIENTO!D21,MAESTRO!$A$7:$A$14,MAESTRO!$B$7:$B$14)</f>
        <v>Uno o más años de técnica o tecnológica</v>
      </c>
      <c r="E21" s="8" t="str">
        <f>LOOKUP('Procesamiento de datos'!E21,MAESTRO!$A$17:$A$21,MAESTRO!$B$17:$B$21)</f>
        <v>Carrera Administrativa</v>
      </c>
      <c r="F21" s="8" t="str">
        <f>LOOKUP('Procesamiento de datos'!F21,MAESTRO!$A$24:$A$26,MAESTRO!$B$24:$B$26)</f>
        <v>Entre 6 meses a 2 años</v>
      </c>
      <c r="G21" s="8" t="str">
        <f>LOOKUP('Procesamiento de datos'!G21,MAESTRO!$A$29:$A$32,MAESTRO!$B$29:$B$32)</f>
        <v xml:space="preserve">Entre 6 y 12 horas diarias </v>
      </c>
      <c r="H21" s="8" t="str">
        <f>LOOKUP('Procesamiento de datos'!H21,MAESTRO!$A$35:$A$37,MAESTRO!$B$35:$B$37)</f>
        <v>Asistencial</v>
      </c>
      <c r="I21" s="44" t="str">
        <f>IF('Procesamiento de datos'!I21 = 1, "CORRECTO", "INCORRECTO")</f>
        <v>CORRECTO</v>
      </c>
      <c r="J21" s="44" t="str">
        <f>IF('Procesamiento de datos'!J21 = 1, "CORRECTO", "INCORRECTO")</f>
        <v>CORRECTO</v>
      </c>
      <c r="K21" s="50" t="str">
        <f>IF('Procesamiento de datos'!K21 = 1, "CORRECTO", "INCORRECTO")</f>
        <v>CORRECTO</v>
      </c>
      <c r="L21" s="50" t="str">
        <f>IF('Procesamiento de datos'!L21 = 1, "CORRECTO", "INCORRECTO")</f>
        <v>INCORRECTO</v>
      </c>
      <c r="M21" s="50" t="str">
        <f>IF('Procesamiento de datos'!M21 = 1, "CORRECTO", "INCORRECTO")</f>
        <v>CORRECTO</v>
      </c>
      <c r="N21" s="50" t="str">
        <f>IF('Procesamiento de datos'!N21 = 1, "CORRECTO", "INCORRECTO")</f>
        <v>CORRECTO</v>
      </c>
      <c r="O21" s="44" t="str">
        <f>IF('Procesamiento de datos'!O21 = 1, "CORRECTO", "INCORRECTO")</f>
        <v>CORRECTO</v>
      </c>
      <c r="P21" s="44" t="str">
        <f>IF('Procesamiento de datos'!P21 = 1, "CORRECTO", "INCORRECTO")</f>
        <v>CORRECTO</v>
      </c>
      <c r="Q21" s="44" t="str">
        <f>IF('Procesamiento de datos'!Q21 = 1, "CORRECTO", "INCORRECTO")</f>
        <v>CORRECTO</v>
      </c>
      <c r="R21" s="44" t="str">
        <f>IF('Procesamiento de datos'!R21 = 1, "CORRECTO", "INCORRECTO")</f>
        <v>CORRECTO</v>
      </c>
      <c r="S21" s="44" t="str">
        <f>IF('Procesamiento de datos'!S21 = 1, "CORRECTO", "INCORRECTO")</f>
        <v>CORRECTO</v>
      </c>
      <c r="T21" s="44" t="str">
        <f>IF('Procesamiento de datos'!T21 = 1, "CORRECTO", "INCORRECTO")</f>
        <v>INCORRECTO</v>
      </c>
      <c r="U21" s="44" t="str">
        <f>IF('Procesamiento de datos'!U21 = 1, "CORRECTO", "INCORRECTO")</f>
        <v>CORRECTO</v>
      </c>
      <c r="V21" s="44" t="str">
        <f>IF('Procesamiento de datos'!V21 = 1, "CORRECTO", "INCORRECTO")</f>
        <v>CORRECTO</v>
      </c>
      <c r="W21" s="44" t="str">
        <f>IF('Procesamiento de datos'!W21 = 1, "CORRECTO", "INCORRECTO")</f>
        <v>CORRECTO</v>
      </c>
      <c r="X21" s="44" t="str">
        <f>IF('Procesamiento de datos'!X21 = 1, "CORRECTO", "INCORRECTO")</f>
        <v>CORRECTO</v>
      </c>
      <c r="Y21" s="44" t="str">
        <f>IF('Procesamiento de datos'!Y21 = 1, "CORRECTO", "INCORRECTO")</f>
        <v>CORRECTO</v>
      </c>
      <c r="Z21" s="44" t="str">
        <f>IF('Procesamiento de datos'!Z21 = 1, "CORRECTO", "INCORRECTO")</f>
        <v>INCORRECTO</v>
      </c>
      <c r="AA21" s="44" t="str">
        <f>IF('Procesamiento de datos'!AA21 = 1, "CORRECTO", "INCORRECTO")</f>
        <v>INCORRECTO</v>
      </c>
      <c r="AB21" s="44" t="str">
        <f>IF('Procesamiento de datos'!AB21 = 1, "CORRECTO", "INCORRECTO")</f>
        <v>CORRECTO</v>
      </c>
      <c r="AC21" s="44" t="str">
        <f>IF('Procesamiento de datos'!AC21 = 1, "CORRECTO", "INCORRECTO")</f>
        <v>CORRECTO</v>
      </c>
      <c r="AD21" s="44" t="str">
        <f>IF('Procesamiento de datos'!AD21 = 1, "CORRECTO", "INCORRECTO")</f>
        <v>INCORRECTO</v>
      </c>
      <c r="AE21" s="44" t="str">
        <f>IF('Procesamiento de datos'!AE21 = 1, "CORRECTO", "INCORRECTO")</f>
        <v>INCORRECTO</v>
      </c>
      <c r="AF21" s="44" t="str">
        <f>IF('Procesamiento de datos'!AF21 = 1, "CORRECTO", "INCORRECTO")</f>
        <v>CORRECTO</v>
      </c>
      <c r="AG21" s="44" t="str">
        <f>IF('Procesamiento de datos'!AG21 = 1, "CORRECTO", "INCORRECTO")</f>
        <v>INCORRECTO</v>
      </c>
      <c r="AH21" s="44" t="str">
        <f>IF('Procesamiento de datos'!AH21 = 1, "CORRECTO", "INCORRECTO")</f>
        <v>CORRECTO</v>
      </c>
      <c r="AI21" s="44" t="str">
        <f>IF('Procesamiento de datos'!AI21 = 1, "CORRECTO", "INCORRECTO")</f>
        <v>CORRECTO</v>
      </c>
      <c r="AJ21" s="44" t="str">
        <f>IF('Procesamiento de datos'!AJ21 = 1, "CORRECTO", "INCORRECTO")</f>
        <v>CORRECTO</v>
      </c>
      <c r="AK21" s="44" t="str">
        <f>IF('Procesamiento de datos'!AK21 = 1, "CORRECTO", "INCORRECTO")</f>
        <v>CORRECTO</v>
      </c>
      <c r="AL21" s="44" t="str">
        <f>IF('Procesamiento de datos'!AL21 = 1, "CORRECTO", "INCORRECTO")</f>
        <v>CORRECTO</v>
      </c>
      <c r="AM21" s="44" t="str">
        <f>IF('Procesamiento de datos'!AM21 = 1, "CORRECTO", "INCORRECTO")</f>
        <v>CORRECTO</v>
      </c>
      <c r="AN21" s="44" t="str">
        <f>IF('Procesamiento de datos'!AN21 = 1, "CORRECTO", "INCORRECTO")</f>
        <v>CORRECTO</v>
      </c>
      <c r="AO21" s="44" t="str">
        <f>IF('Procesamiento de datos'!AO21 = 1, "CORRECTO", "INCORRECTO")</f>
        <v>CORRECTO</v>
      </c>
      <c r="AP21" s="44" t="str">
        <f>IF('Procesamiento de datos'!AP21 = 1, "CORRECTO", "INCORRECTO")</f>
        <v>CORRECTO</v>
      </c>
      <c r="AQ21" s="44" t="str">
        <f>IF('Procesamiento de datos'!AQ21 = 1, "CORRECTO", "INCORRECTO")</f>
        <v>CORRECTO</v>
      </c>
      <c r="AR21" s="44" t="str">
        <f>IF('Procesamiento de datos'!AR21 = 1, "CORRECTO", "INCORRECTO")</f>
        <v>CORRECTO</v>
      </c>
      <c r="AS21" s="44" t="str">
        <f>IF('Procesamiento de datos'!AS21 = 1, "CORRECTO", "INCORRECTO")</f>
        <v>CORRECTO</v>
      </c>
      <c r="AT21" s="44" t="str">
        <f>IF('Procesamiento de datos'!AT21 = 1, "CORRECTO", "INCORRECTO")</f>
        <v>INCORRECTO</v>
      </c>
      <c r="AU21" s="44" t="str">
        <f>IF('Procesamiento de datos'!AU21 = 1, "CORRECTO", "INCORRECTO")</f>
        <v>CORRECTO</v>
      </c>
      <c r="AV21" s="44" t="str">
        <f>IF('Procesamiento de datos'!AV21 = 1, "CORRECTO", "INCORRECTO")</f>
        <v>CORRECTO</v>
      </c>
      <c r="AW21" s="44" t="str">
        <f>IF('Procesamiento de datos'!AW21 = 1, "CORRECTO", "INCORRECTO")</f>
        <v>CORRECTO</v>
      </c>
      <c r="AX21" s="44" t="str">
        <f>IF('Procesamiento de datos'!AX21 = 1, "CORRECTO", "INCORRECTO")</f>
        <v>CORRECTO</v>
      </c>
      <c r="AY21" s="44" t="str">
        <f>IF('Procesamiento de datos'!AY21 = 1, "CORRECTO", "INCORRECTO")</f>
        <v>INCORRECTO</v>
      </c>
      <c r="AZ21" s="44" t="str">
        <f>IF('Procesamiento de datos'!AZ21 = 1, "CORRECTO", "INCORRECTO")</f>
        <v>INCORRECTO</v>
      </c>
      <c r="BA21" s="44" t="str">
        <f>IF('Procesamiento de datos'!BA21 = 1, "CORRECTO", "INCORRECTO")</f>
        <v>CORRECTO</v>
      </c>
      <c r="BB21" s="44" t="str">
        <f>IF('Procesamiento de datos'!BB21 = 1, "CORRECTO", "INCORRECTO")</f>
        <v>CORRECTO</v>
      </c>
      <c r="BC21" s="44" t="str">
        <f>IF('Procesamiento de datos'!BC21 = 1, "CORRECTO", "INCORRECTO")</f>
        <v>CORRECTO</v>
      </c>
      <c r="BD21" s="44" t="str">
        <f>IF('Procesamiento de datos'!BD21 = 1, "CORRECTO", "INCORRECTO")</f>
        <v>INCORRECTO</v>
      </c>
      <c r="BE21" s="44" t="str">
        <f>IF('Procesamiento de datos'!BE21 = 1, "CORRECTO", "INCORRECTO")</f>
        <v>CORRECTO</v>
      </c>
      <c r="BF21" s="44" t="str">
        <f>IF('Procesamiento de datos'!BF21 = 1, "CORRECTO", "INCORRECTO")</f>
        <v>CORRECTO</v>
      </c>
      <c r="BG21" s="44" t="str">
        <f>IF('Procesamiento de datos'!BG21 = 1, "CORRECTO", "INCORRECTO")</f>
        <v>CORRECTO</v>
      </c>
      <c r="BH21" s="44" t="str">
        <f>IF('Procesamiento de datos'!BH21 = 1, "CORRECTO", "INCORRECTO")</f>
        <v>CORRECTO</v>
      </c>
      <c r="BI21" s="44" t="str">
        <f>IF('Procesamiento de datos'!BI21 = 1, "CORRECTO", "INCORRECTO")</f>
        <v>INCORRECTO</v>
      </c>
      <c r="BJ21" s="44" t="str">
        <f>IF('Procesamiento de datos'!BJ21 = 1, "CORRECTO", "INCORRECTO")</f>
        <v>CORRECTO</v>
      </c>
      <c r="BK21" s="44" t="str">
        <f>IF('Procesamiento de datos'!BK21 = 1, "CORRECTO", "INCORRECTO")</f>
        <v>CORRECTO</v>
      </c>
      <c r="BL21" s="44" t="str">
        <f>IF('Procesamiento de datos'!BL21 = 1, "CORRECTO", "INCORRECTO")</f>
        <v>INCORRECTO</v>
      </c>
      <c r="BM21" s="44" t="str">
        <f>IF('Procesamiento de datos'!BM21 = 1, "CORRECTO", "INCORRECTO")</f>
        <v>INCORRECTO</v>
      </c>
      <c r="BN21" s="44" t="str">
        <f>IF('Procesamiento de datos'!BN21 = 1, "CORRECTO", "INCORRECTO")</f>
        <v>INCORRECTO</v>
      </c>
      <c r="BO21" s="44" t="str">
        <f>IF('Procesamiento de datos'!BO21 = 1, "CORRECTO", "INCORRECTO")</f>
        <v>CORRECTO</v>
      </c>
      <c r="BP21" s="44" t="str">
        <f>IF('Procesamiento de datos'!BP21 = 1, "CORRECTO", "INCORRECTO")</f>
        <v>CORRECTO</v>
      </c>
      <c r="BQ21" s="44" t="str">
        <f>IF('Procesamiento de datos'!BQ21 = 1, "CORRECTO", "INCORRECTO")</f>
        <v>INCORRECTO</v>
      </c>
      <c r="BR21" s="44" t="str">
        <f>IF('Procesamiento de datos'!BR21 = 1, "CORRECTO", "INCORRECTO")</f>
        <v>CORRECTO</v>
      </c>
      <c r="BS21" s="44" t="str">
        <f>IF('Procesamiento de datos'!BS21 = 1, "CORRECTO", "INCORRECTO")</f>
        <v>CORRECTO</v>
      </c>
      <c r="BT21" s="44" t="str">
        <f>IF('Procesamiento de datos'!BT21 = 1, "CORRECTO", "INCORRECTO")</f>
        <v>CORRECTO</v>
      </c>
      <c r="BU21" s="44" t="str">
        <f>IF('Procesamiento de datos'!BU21 = 1, "CORRECTO", "INCORRECTO")</f>
        <v>CORRECTO</v>
      </c>
      <c r="BV21" s="44" t="str">
        <f>IF('Procesamiento de datos'!BV21 = 1, "CORRECTO", "INCORRECTO")</f>
        <v>INCORRECTO</v>
      </c>
      <c r="BW21" s="44" t="str">
        <f>IF('Procesamiento de datos'!BW21 = 1, "CORRECTO", "INCORRECTO")</f>
        <v>CORRECTO</v>
      </c>
      <c r="BX21" s="44" t="str">
        <f>IF('Procesamiento de datos'!BX21 = 1, "CORRECTO", "INCORRECTO")</f>
        <v>CORRECTO</v>
      </c>
      <c r="BY21" s="44" t="str">
        <f>IF('Procesamiento de datos'!BY21 = 1, "CORRECTO", "INCORRECTO")</f>
        <v>INCORRECTO</v>
      </c>
      <c r="BZ21" s="44" t="str">
        <f>IF('Procesamiento de datos'!BZ21 = 1, "CORRECTO", "INCORRECTO")</f>
        <v>CORRECTO</v>
      </c>
      <c r="CA21" s="44" t="str">
        <f>IF('Procesamiento de datos'!CA21 = 1, "CORRECTO", "INCORRECTO")</f>
        <v>INCORRECTO</v>
      </c>
      <c r="CB21" s="44" t="str">
        <f>IF('Procesamiento de datos'!CB21 = 1, "CORRECTO", "INCORRECTO")</f>
        <v>CORRECTO</v>
      </c>
      <c r="CC21" s="44" t="str">
        <f>IF('Procesamiento de datos'!CC21 = 1, "CORRECTO", "INCORRECTO")</f>
        <v>CORRECTO</v>
      </c>
      <c r="CD21" s="44" t="str">
        <f>IF('Procesamiento de datos'!CD21 = 1, "CORRECTO", "INCORRECTO")</f>
        <v>CORRECTO</v>
      </c>
      <c r="CE21" s="44" t="str">
        <f>IF('Procesamiento de datos'!CE21 = 1, "CORRECTO", "INCORRECTO")</f>
        <v>CORRECTO</v>
      </c>
      <c r="CF21" s="44" t="str">
        <f>IF('Procesamiento de datos'!CF21 = 1, "CORRECTO", "INCORRECTO")</f>
        <v>INCORRECTO</v>
      </c>
      <c r="CG21" s="44" t="str">
        <f>IF('Procesamiento de datos'!CG21 = 1, "CORRECTO", "INCORRECTO")</f>
        <v>CORRECTO</v>
      </c>
      <c r="CH21" s="44" t="str">
        <f>IF('Procesamiento de datos'!CH21 = 1, "CORRECTO", "INCORRECTO")</f>
        <v>CORRECTO</v>
      </c>
      <c r="CI21" s="44" t="str">
        <f>IF('Procesamiento de datos'!CI21 = 1, "CORRECTO", "INCORRECTO")</f>
        <v>CORRECTO</v>
      </c>
      <c r="CJ21" s="44" t="str">
        <f>IF('Procesamiento de datos'!CJ21 = 1, "CORRECTO", "INCORRECTO")</f>
        <v>CORRECTO</v>
      </c>
    </row>
    <row r="22" spans="1:88" x14ac:dyDescent="0.2">
      <c r="A22" s="4" t="s">
        <v>112</v>
      </c>
      <c r="B22" s="7" t="str">
        <f>IFERROR(LOOKUP('Procesamiento de datos'!B22,MAESTRO!$A$2:$A$3,MAESTRO!$B$2:$B$3),"-")</f>
        <v>Masculino</v>
      </c>
      <c r="C22" s="8">
        <f>'Procesamiento de datos'!C22</f>
        <v>61</v>
      </c>
      <c r="D22" s="8" t="str">
        <f>LOOKUP(PROCESAMIENTO!D22,MAESTRO!$A$7:$A$14,MAESTRO!$B$7:$B$14)</f>
        <v>Segundaria completa</v>
      </c>
      <c r="E22" s="8" t="str">
        <f>LOOKUP('Procesamiento de datos'!E22,MAESTRO!$A$17:$A$21,MAESTRO!$B$17:$B$21)</f>
        <v>Contrato a termino indefinido</v>
      </c>
      <c r="F22" s="8" t="str">
        <f>LOOKUP('Procesamiento de datos'!F22,MAESTRO!$A$24:$A$26,MAESTRO!$B$24:$B$26)</f>
        <v>Entre 6 meses a 2 años</v>
      </c>
      <c r="G22" s="8" t="str">
        <f>LOOKUP('Procesamiento de datos'!G22,MAESTRO!$A$29:$A$32,MAESTRO!$B$29:$B$32)</f>
        <v xml:space="preserve">Entre 6 y 12 horas diarias </v>
      </c>
      <c r="H22" s="8" t="str">
        <f>LOOKUP('Procesamiento de datos'!H22,MAESTRO!$A$35:$A$37,MAESTRO!$B$35:$B$37)</f>
        <v>Asistencial</v>
      </c>
      <c r="I22" s="44" t="str">
        <f>IF('Procesamiento de datos'!I22 = 1, "CORRECTO", "INCORRECTO")</f>
        <v>CORRECTO</v>
      </c>
      <c r="J22" s="44" t="str">
        <f>IF('Procesamiento de datos'!J22 = 1, "CORRECTO", "INCORRECTO")</f>
        <v>CORRECTO</v>
      </c>
      <c r="K22" s="50" t="str">
        <f>IF('Procesamiento de datos'!K22 = 1, "CORRECTO", "INCORRECTO")</f>
        <v>CORRECTO</v>
      </c>
      <c r="L22" s="50" t="str">
        <f>IF('Procesamiento de datos'!L22 = 1, "CORRECTO", "INCORRECTO")</f>
        <v>INCORRECTO</v>
      </c>
      <c r="M22" s="50" t="str">
        <f>IF('Procesamiento de datos'!M22 = 1, "CORRECTO", "INCORRECTO")</f>
        <v>CORRECTO</v>
      </c>
      <c r="N22" s="50" t="str">
        <f>IF('Procesamiento de datos'!N22 = 1, "CORRECTO", "INCORRECTO")</f>
        <v>CORRECTO</v>
      </c>
      <c r="O22" s="44" t="str">
        <f>IF('Procesamiento de datos'!O22 = 1, "CORRECTO", "INCORRECTO")</f>
        <v>CORRECTO</v>
      </c>
      <c r="P22" s="44" t="str">
        <f>IF('Procesamiento de datos'!P22 = 1, "CORRECTO", "INCORRECTO")</f>
        <v>CORRECTO</v>
      </c>
      <c r="Q22" s="44" t="str">
        <f>IF('Procesamiento de datos'!Q22 = 1, "CORRECTO", "INCORRECTO")</f>
        <v>CORRECTO</v>
      </c>
      <c r="R22" s="44" t="str">
        <f>IF('Procesamiento de datos'!R22 = 1, "CORRECTO", "INCORRECTO")</f>
        <v>CORRECTO</v>
      </c>
      <c r="S22" s="44" t="str">
        <f>IF('Procesamiento de datos'!S22 = 1, "CORRECTO", "INCORRECTO")</f>
        <v>CORRECTO</v>
      </c>
      <c r="T22" s="44" t="str">
        <f>IF('Procesamiento de datos'!T22 = 1, "CORRECTO", "INCORRECTO")</f>
        <v>CORRECTO</v>
      </c>
      <c r="U22" s="44" t="str">
        <f>IF('Procesamiento de datos'!U22 = 1, "CORRECTO", "INCORRECTO")</f>
        <v>CORRECTO</v>
      </c>
      <c r="V22" s="44" t="str">
        <f>IF('Procesamiento de datos'!V22 = 1, "CORRECTO", "INCORRECTO")</f>
        <v>CORRECTO</v>
      </c>
      <c r="W22" s="44" t="str">
        <f>IF('Procesamiento de datos'!W22 = 1, "CORRECTO", "INCORRECTO")</f>
        <v>CORRECTO</v>
      </c>
      <c r="X22" s="44" t="str">
        <f>IF('Procesamiento de datos'!X22 = 1, "CORRECTO", "INCORRECTO")</f>
        <v>CORRECTO</v>
      </c>
      <c r="Y22" s="44" t="str">
        <f>IF('Procesamiento de datos'!Y22 = 1, "CORRECTO", "INCORRECTO")</f>
        <v>CORRECTO</v>
      </c>
      <c r="Z22" s="44" t="str">
        <f>IF('Procesamiento de datos'!Z22 = 1, "CORRECTO", "INCORRECTO")</f>
        <v>CORRECTO</v>
      </c>
      <c r="AA22" s="44" t="str">
        <f>IF('Procesamiento de datos'!AA22 = 1, "CORRECTO", "INCORRECTO")</f>
        <v>CORRECTO</v>
      </c>
      <c r="AB22" s="44" t="str">
        <f>IF('Procesamiento de datos'!AB22 = 1, "CORRECTO", "INCORRECTO")</f>
        <v>CORRECTO</v>
      </c>
      <c r="AC22" s="44" t="str">
        <f>IF('Procesamiento de datos'!AC22 = 1, "CORRECTO", "INCORRECTO")</f>
        <v>CORRECTO</v>
      </c>
      <c r="AD22" s="44" t="str">
        <f>IF('Procesamiento de datos'!AD22 = 1, "CORRECTO", "INCORRECTO")</f>
        <v>CORRECTO</v>
      </c>
      <c r="AE22" s="44" t="str">
        <f>IF('Procesamiento de datos'!AE22 = 1, "CORRECTO", "INCORRECTO")</f>
        <v>CORRECTO</v>
      </c>
      <c r="AF22" s="44" t="str">
        <f>IF('Procesamiento de datos'!AF22 = 1, "CORRECTO", "INCORRECTO")</f>
        <v>CORRECTO</v>
      </c>
      <c r="AG22" s="44" t="str">
        <f>IF('Procesamiento de datos'!AG22 = 1, "CORRECTO", "INCORRECTO")</f>
        <v>INCORRECTO</v>
      </c>
      <c r="AH22" s="44" t="str">
        <f>IF('Procesamiento de datos'!AH22 = 1, "CORRECTO", "INCORRECTO")</f>
        <v>CORRECTO</v>
      </c>
      <c r="AI22" s="44" t="str">
        <f>IF('Procesamiento de datos'!AI22 = 1, "CORRECTO", "INCORRECTO")</f>
        <v>CORRECTO</v>
      </c>
      <c r="AJ22" s="44" t="str">
        <f>IF('Procesamiento de datos'!AJ22 = 1, "CORRECTO", "INCORRECTO")</f>
        <v>CORRECTO</v>
      </c>
      <c r="AK22" s="44" t="str">
        <f>IF('Procesamiento de datos'!AK22 = 1, "CORRECTO", "INCORRECTO")</f>
        <v>CORRECTO</v>
      </c>
      <c r="AL22" s="44" t="str">
        <f>IF('Procesamiento de datos'!AL22 = 1, "CORRECTO", "INCORRECTO")</f>
        <v>INCORRECTO</v>
      </c>
      <c r="AM22" s="44" t="str">
        <f>IF('Procesamiento de datos'!AM22 = 1, "CORRECTO", "INCORRECTO")</f>
        <v>CORRECTO</v>
      </c>
      <c r="AN22" s="44" t="str">
        <f>IF('Procesamiento de datos'!AN22 = 1, "CORRECTO", "INCORRECTO")</f>
        <v>CORRECTO</v>
      </c>
      <c r="AO22" s="44" t="str">
        <f>IF('Procesamiento de datos'!AO22 = 1, "CORRECTO", "INCORRECTO")</f>
        <v>CORRECTO</v>
      </c>
      <c r="AP22" s="44" t="str">
        <f>IF('Procesamiento de datos'!AP22 = 1, "CORRECTO", "INCORRECTO")</f>
        <v>INCORRECTO</v>
      </c>
      <c r="AQ22" s="44" t="str">
        <f>IF('Procesamiento de datos'!AQ22 = 1, "CORRECTO", "INCORRECTO")</f>
        <v>CORRECTO</v>
      </c>
      <c r="AR22" s="44" t="str">
        <f>IF('Procesamiento de datos'!AR22 = 1, "CORRECTO", "INCORRECTO")</f>
        <v>CORRECTO</v>
      </c>
      <c r="AS22" s="44" t="str">
        <f>IF('Procesamiento de datos'!AS22 = 1, "CORRECTO", "INCORRECTO")</f>
        <v>CORRECTO</v>
      </c>
      <c r="AT22" s="44" t="str">
        <f>IF('Procesamiento de datos'!AT22 = 1, "CORRECTO", "INCORRECTO")</f>
        <v>CORRECTO</v>
      </c>
      <c r="AU22" s="44" t="str">
        <f>IF('Procesamiento de datos'!AU22 = 1, "CORRECTO", "INCORRECTO")</f>
        <v>CORRECTO</v>
      </c>
      <c r="AV22" s="44" t="str">
        <f>IF('Procesamiento de datos'!AV22 = 1, "CORRECTO", "INCORRECTO")</f>
        <v>CORRECTO</v>
      </c>
      <c r="AW22" s="44" t="str">
        <f>IF('Procesamiento de datos'!AW22 = 1, "CORRECTO", "INCORRECTO")</f>
        <v>CORRECTO</v>
      </c>
      <c r="AX22" s="44" t="str">
        <f>IF('Procesamiento de datos'!AX22 = 1, "CORRECTO", "INCORRECTO")</f>
        <v>CORRECTO</v>
      </c>
      <c r="AY22" s="44" t="str">
        <f>IF('Procesamiento de datos'!AY22 = 1, "CORRECTO", "INCORRECTO")</f>
        <v>CORRECTO</v>
      </c>
      <c r="AZ22" s="44" t="str">
        <f>IF('Procesamiento de datos'!AZ22 = 1, "CORRECTO", "INCORRECTO")</f>
        <v>CORRECTO</v>
      </c>
      <c r="BA22" s="44" t="str">
        <f>IF('Procesamiento de datos'!BA22 = 1, "CORRECTO", "INCORRECTO")</f>
        <v>CORRECTO</v>
      </c>
      <c r="BB22" s="44" t="str">
        <f>IF('Procesamiento de datos'!BB22 = 1, "CORRECTO", "INCORRECTO")</f>
        <v>CORRECTO</v>
      </c>
      <c r="BC22" s="44" t="str">
        <f>IF('Procesamiento de datos'!BC22 = 1, "CORRECTO", "INCORRECTO")</f>
        <v>INCORRECTO</v>
      </c>
      <c r="BD22" s="44" t="str">
        <f>IF('Procesamiento de datos'!BD22 = 1, "CORRECTO", "INCORRECTO")</f>
        <v>CORRECTO</v>
      </c>
      <c r="BE22" s="44" t="str">
        <f>IF('Procesamiento de datos'!BE22 = 1, "CORRECTO", "INCORRECTO")</f>
        <v>CORRECTO</v>
      </c>
      <c r="BF22" s="44" t="str">
        <f>IF('Procesamiento de datos'!BF22 = 1, "CORRECTO", "INCORRECTO")</f>
        <v>CORRECTO</v>
      </c>
      <c r="BG22" s="44" t="str">
        <f>IF('Procesamiento de datos'!BG22 = 1, "CORRECTO", "INCORRECTO")</f>
        <v>CORRECTO</v>
      </c>
      <c r="BH22" s="44" t="str">
        <f>IF('Procesamiento de datos'!BH22 = 1, "CORRECTO", "INCORRECTO")</f>
        <v>CORRECTO</v>
      </c>
      <c r="BI22" s="44" t="str">
        <f>IF('Procesamiento de datos'!BI22 = 1, "CORRECTO", "INCORRECTO")</f>
        <v>CORRECTO</v>
      </c>
      <c r="BJ22" s="44" t="str">
        <f>IF('Procesamiento de datos'!BJ22 = 1, "CORRECTO", "INCORRECTO")</f>
        <v>CORRECTO</v>
      </c>
      <c r="BK22" s="44" t="str">
        <f>IF('Procesamiento de datos'!BK22 = 1, "CORRECTO", "INCORRECTO")</f>
        <v>CORRECTO</v>
      </c>
      <c r="BL22" s="44" t="str">
        <f>IF('Procesamiento de datos'!BL22 = 1, "CORRECTO", "INCORRECTO")</f>
        <v>INCORRECTO</v>
      </c>
      <c r="BM22" s="44" t="str">
        <f>IF('Procesamiento de datos'!BM22 = 1, "CORRECTO", "INCORRECTO")</f>
        <v>INCORRECTO</v>
      </c>
      <c r="BN22" s="44" t="str">
        <f>IF('Procesamiento de datos'!BN22 = 1, "CORRECTO", "INCORRECTO")</f>
        <v>CORRECTO</v>
      </c>
      <c r="BO22" s="44" t="str">
        <f>IF('Procesamiento de datos'!BO22 = 1, "CORRECTO", "INCORRECTO")</f>
        <v>CORRECTO</v>
      </c>
      <c r="BP22" s="44" t="str">
        <f>IF('Procesamiento de datos'!BP22 = 1, "CORRECTO", "INCORRECTO")</f>
        <v>CORRECTO</v>
      </c>
      <c r="BQ22" s="44" t="str">
        <f>IF('Procesamiento de datos'!BQ22 = 1, "CORRECTO", "INCORRECTO")</f>
        <v>CORRECTO</v>
      </c>
      <c r="BR22" s="44" t="str">
        <f>IF('Procesamiento de datos'!BR22 = 1, "CORRECTO", "INCORRECTO")</f>
        <v>CORRECTO</v>
      </c>
      <c r="BS22" s="44" t="str">
        <f>IF('Procesamiento de datos'!BS22 = 1, "CORRECTO", "INCORRECTO")</f>
        <v>CORRECTO</v>
      </c>
      <c r="BT22" s="44" t="str">
        <f>IF('Procesamiento de datos'!BT22 = 1, "CORRECTO", "INCORRECTO")</f>
        <v>CORRECTO</v>
      </c>
      <c r="BU22" s="44" t="str">
        <f>IF('Procesamiento de datos'!BU22 = 1, "CORRECTO", "INCORRECTO")</f>
        <v>CORRECTO</v>
      </c>
      <c r="BV22" s="44" t="str">
        <f>IF('Procesamiento de datos'!BV22 = 1, "CORRECTO", "INCORRECTO")</f>
        <v>CORRECTO</v>
      </c>
      <c r="BW22" s="44" t="str">
        <f>IF('Procesamiento de datos'!BW22 = 1, "CORRECTO", "INCORRECTO")</f>
        <v>CORRECTO</v>
      </c>
      <c r="BX22" s="44" t="str">
        <f>IF('Procesamiento de datos'!BX22 = 1, "CORRECTO", "INCORRECTO")</f>
        <v>CORRECTO</v>
      </c>
      <c r="BY22" s="44" t="str">
        <f>IF('Procesamiento de datos'!BY22 = 1, "CORRECTO", "INCORRECTO")</f>
        <v>CORRECTO</v>
      </c>
      <c r="BZ22" s="44" t="str">
        <f>IF('Procesamiento de datos'!BZ22 = 1, "CORRECTO", "INCORRECTO")</f>
        <v>INCORRECTO</v>
      </c>
      <c r="CA22" s="44" t="str">
        <f>IF('Procesamiento de datos'!CA22 = 1, "CORRECTO", "INCORRECTO")</f>
        <v>CORRECTO</v>
      </c>
      <c r="CB22" s="44" t="str">
        <f>IF('Procesamiento de datos'!CB22 = 1, "CORRECTO", "INCORRECTO")</f>
        <v>CORRECTO</v>
      </c>
      <c r="CC22" s="44" t="str">
        <f>IF('Procesamiento de datos'!CC22 = 1, "CORRECTO", "INCORRECTO")</f>
        <v>CORRECTO</v>
      </c>
      <c r="CD22" s="44" t="str">
        <f>IF('Procesamiento de datos'!CD22 = 1, "CORRECTO", "INCORRECTO")</f>
        <v>CORRECTO</v>
      </c>
      <c r="CE22" s="44" t="str">
        <f>IF('Procesamiento de datos'!CE22 = 1, "CORRECTO", "INCORRECTO")</f>
        <v>CORRECTO</v>
      </c>
      <c r="CF22" s="44" t="str">
        <f>IF('Procesamiento de datos'!CF22 = 1, "CORRECTO", "INCORRECTO")</f>
        <v>CORRECTO</v>
      </c>
      <c r="CG22" s="44" t="str">
        <f>IF('Procesamiento de datos'!CG22 = 1, "CORRECTO", "INCORRECTO")</f>
        <v>CORRECTO</v>
      </c>
      <c r="CH22" s="44" t="str">
        <f>IF('Procesamiento de datos'!CH22 = 1, "CORRECTO", "INCORRECTO")</f>
        <v>CORRECTO</v>
      </c>
      <c r="CI22" s="44" t="str">
        <f>IF('Procesamiento de datos'!CI22 = 1, "CORRECTO", "INCORRECTO")</f>
        <v>CORRECTO</v>
      </c>
      <c r="CJ22" s="44" t="str">
        <f>IF('Procesamiento de datos'!CJ22 = 1, "CORRECTO", "INCORRECTO")</f>
        <v>CORRECTO</v>
      </c>
    </row>
    <row r="23" spans="1:88" x14ac:dyDescent="0.2">
      <c r="A23" s="4" t="s">
        <v>113</v>
      </c>
      <c r="B23" s="7" t="str">
        <f>IFERROR(LOOKUP('Procesamiento de datos'!B23,MAESTRO!$A$2:$A$3,MAESTRO!$B$2:$B$3),"-")</f>
        <v>Femenino</v>
      </c>
      <c r="C23" s="8">
        <f>'Procesamiento de datos'!C23</f>
        <v>24</v>
      </c>
      <c r="D23" s="8" t="str">
        <f>LOOKUP(PROCESAMIENTO!D23,MAESTRO!$A$7:$A$14,MAESTRO!$B$7:$B$14)</f>
        <v>Universidad completa</v>
      </c>
      <c r="E23" s="8" t="str">
        <f>LOOKUP('Procesamiento de datos'!E23,MAESTRO!$A$17:$A$21,MAESTRO!$B$17:$B$21)</f>
        <v>Prestación de servicios</v>
      </c>
      <c r="F23" s="8" t="str">
        <f>LOOKUP('Procesamiento de datos'!F23,MAESTRO!$A$24:$A$26,MAESTRO!$B$24:$B$26)</f>
        <v>Entre 6 meses a 2 años</v>
      </c>
      <c r="G23" s="8" t="str">
        <f>LOOKUP('Procesamiento de datos'!G23,MAESTRO!$A$29:$A$32,MAESTRO!$B$29:$B$32)</f>
        <v xml:space="preserve">Entre 6 y 12 horas diarias </v>
      </c>
      <c r="H23" s="8" t="str">
        <f>LOOKUP('Procesamiento de datos'!H23,MAESTRO!$A$35:$A$37,MAESTRO!$B$35:$B$37)</f>
        <v>Asistencial</v>
      </c>
      <c r="I23" s="44" t="str">
        <f>IF('Procesamiento de datos'!I23 = 1, "CORRECTO", "INCORRECTO")</f>
        <v>INCORRECTO</v>
      </c>
      <c r="J23" s="44" t="str">
        <f>IF('Procesamiento de datos'!J23 = 1, "CORRECTO", "INCORRECTO")</f>
        <v>INCORRECTO</v>
      </c>
      <c r="K23" s="50" t="str">
        <f>IF('Procesamiento de datos'!K23 = 1, "CORRECTO", "INCORRECTO")</f>
        <v>CORRECTO</v>
      </c>
      <c r="L23" s="50" t="str">
        <f>IF('Procesamiento de datos'!L23 = 1, "CORRECTO", "INCORRECTO")</f>
        <v>CORRECTO</v>
      </c>
      <c r="M23" s="50" t="str">
        <f>IF('Procesamiento de datos'!M23 = 1, "CORRECTO", "INCORRECTO")</f>
        <v>INCORRECTO</v>
      </c>
      <c r="N23" s="50" t="str">
        <f>IF('Procesamiento de datos'!N23 = 1, "CORRECTO", "INCORRECTO")</f>
        <v>CORRECTO</v>
      </c>
      <c r="O23" s="44" t="str">
        <f>IF('Procesamiento de datos'!O23 = 1, "CORRECTO", "INCORRECTO")</f>
        <v>INCORRECTO</v>
      </c>
      <c r="P23" s="44" t="str">
        <f>IF('Procesamiento de datos'!P23 = 1, "CORRECTO", "INCORRECTO")</f>
        <v>INCORRECTO</v>
      </c>
      <c r="Q23" s="44" t="str">
        <f>IF('Procesamiento de datos'!Q23 = 1, "CORRECTO", "INCORRECTO")</f>
        <v>CORRECTO</v>
      </c>
      <c r="R23" s="44" t="str">
        <f>IF('Procesamiento de datos'!R23 = 1, "CORRECTO", "INCORRECTO")</f>
        <v>INCORRECTO</v>
      </c>
      <c r="S23" s="44" t="str">
        <f>IF('Procesamiento de datos'!S23 = 1, "CORRECTO", "INCORRECTO")</f>
        <v>CORRECTO</v>
      </c>
      <c r="T23" s="44" t="str">
        <f>IF('Procesamiento de datos'!T23 = 1, "CORRECTO", "INCORRECTO")</f>
        <v>INCORRECTO</v>
      </c>
      <c r="U23" s="44" t="str">
        <f>IF('Procesamiento de datos'!U23 = 1, "CORRECTO", "INCORRECTO")</f>
        <v>CORRECTO</v>
      </c>
      <c r="V23" s="44" t="str">
        <f>IF('Procesamiento de datos'!V23 = 1, "CORRECTO", "INCORRECTO")</f>
        <v>CORRECTO</v>
      </c>
      <c r="W23" s="44" t="str">
        <f>IF('Procesamiento de datos'!W23 = 1, "CORRECTO", "INCORRECTO")</f>
        <v>CORRECTO</v>
      </c>
      <c r="X23" s="44" t="str">
        <f>IF('Procesamiento de datos'!X23 = 1, "CORRECTO", "INCORRECTO")</f>
        <v>INCORRECTO</v>
      </c>
      <c r="Y23" s="44" t="str">
        <f>IF('Procesamiento de datos'!Y23 = 1, "CORRECTO", "INCORRECTO")</f>
        <v>CORRECTO</v>
      </c>
      <c r="Z23" s="44" t="str">
        <f>IF('Procesamiento de datos'!Z23 = 1, "CORRECTO", "INCORRECTO")</f>
        <v>CORRECTO</v>
      </c>
      <c r="AA23" s="44" t="str">
        <f>IF('Procesamiento de datos'!AA23 = 1, "CORRECTO", "INCORRECTO")</f>
        <v>INCORRECTO</v>
      </c>
      <c r="AB23" s="44" t="str">
        <f>IF('Procesamiento de datos'!AB23 = 1, "CORRECTO", "INCORRECTO")</f>
        <v>CORRECTO</v>
      </c>
      <c r="AC23" s="44" t="str">
        <f>IF('Procesamiento de datos'!AC23 = 1, "CORRECTO", "INCORRECTO")</f>
        <v>CORRECTO</v>
      </c>
      <c r="AD23" s="44" t="str">
        <f>IF('Procesamiento de datos'!AD23 = 1, "CORRECTO", "INCORRECTO")</f>
        <v>CORRECTO</v>
      </c>
      <c r="AE23" s="44" t="str">
        <f>IF('Procesamiento de datos'!AE23 = 1, "CORRECTO", "INCORRECTO")</f>
        <v>CORRECTO</v>
      </c>
      <c r="AF23" s="44" t="str">
        <f>IF('Procesamiento de datos'!AF23 = 1, "CORRECTO", "INCORRECTO")</f>
        <v>CORRECTO</v>
      </c>
      <c r="AG23" s="44" t="str">
        <f>IF('Procesamiento de datos'!AG23 = 1, "CORRECTO", "INCORRECTO")</f>
        <v>CORRECTO</v>
      </c>
      <c r="AH23" s="44" t="str">
        <f>IF('Procesamiento de datos'!AH23 = 1, "CORRECTO", "INCORRECTO")</f>
        <v>INCORRECTO</v>
      </c>
      <c r="AI23" s="44" t="str">
        <f>IF('Procesamiento de datos'!AI23 = 1, "CORRECTO", "INCORRECTO")</f>
        <v>INCORRECTO</v>
      </c>
      <c r="AJ23" s="44" t="str">
        <f>IF('Procesamiento de datos'!AJ23 = 1, "CORRECTO", "INCORRECTO")</f>
        <v>INCORRECTO</v>
      </c>
      <c r="AK23" s="44" t="str">
        <f>IF('Procesamiento de datos'!AK23 = 1, "CORRECTO", "INCORRECTO")</f>
        <v>CORRECTO</v>
      </c>
      <c r="AL23" s="44" t="str">
        <f>IF('Procesamiento de datos'!AL23 = 1, "CORRECTO", "INCORRECTO")</f>
        <v>CORRECTO</v>
      </c>
      <c r="AM23" s="44" t="str">
        <f>IF('Procesamiento de datos'!AM23 = 1, "CORRECTO", "INCORRECTO")</f>
        <v>CORRECTO</v>
      </c>
      <c r="AN23" s="44" t="str">
        <f>IF('Procesamiento de datos'!AN23 = 1, "CORRECTO", "INCORRECTO")</f>
        <v>CORRECTO</v>
      </c>
      <c r="AO23" s="44" t="str">
        <f>IF('Procesamiento de datos'!AO23 = 1, "CORRECTO", "INCORRECTO")</f>
        <v>CORRECTO</v>
      </c>
      <c r="AP23" s="44" t="str">
        <f>IF('Procesamiento de datos'!AP23 = 1, "CORRECTO", "INCORRECTO")</f>
        <v>CORRECTO</v>
      </c>
      <c r="AQ23" s="44" t="str">
        <f>IF('Procesamiento de datos'!AQ23 = 1, "CORRECTO", "INCORRECTO")</f>
        <v>CORRECTO</v>
      </c>
      <c r="AR23" s="44" t="str">
        <f>IF('Procesamiento de datos'!AR23 = 1, "CORRECTO", "INCORRECTO")</f>
        <v>CORRECTO</v>
      </c>
      <c r="AS23" s="44" t="str">
        <f>IF('Procesamiento de datos'!AS23 = 1, "CORRECTO", "INCORRECTO")</f>
        <v>CORRECTO</v>
      </c>
      <c r="AT23" s="44" t="str">
        <f>IF('Procesamiento de datos'!AT23 = 1, "CORRECTO", "INCORRECTO")</f>
        <v>INCORRECTO</v>
      </c>
      <c r="AU23" s="44" t="str">
        <f>IF('Procesamiento de datos'!AU23 = 1, "CORRECTO", "INCORRECTO")</f>
        <v>INCORRECTO</v>
      </c>
      <c r="AV23" s="44" t="str">
        <f>IF('Procesamiento de datos'!AV23 = 1, "CORRECTO", "INCORRECTO")</f>
        <v>CORRECTO</v>
      </c>
      <c r="AW23" s="44" t="str">
        <f>IF('Procesamiento de datos'!AW23 = 1, "CORRECTO", "INCORRECTO")</f>
        <v>CORRECTO</v>
      </c>
      <c r="AX23" s="44" t="str">
        <f>IF('Procesamiento de datos'!AX23 = 1, "CORRECTO", "INCORRECTO")</f>
        <v>CORRECTO</v>
      </c>
      <c r="AY23" s="44" t="str">
        <f>IF('Procesamiento de datos'!AY23 = 1, "CORRECTO", "INCORRECTO")</f>
        <v>CORRECTO</v>
      </c>
      <c r="AZ23" s="44" t="str">
        <f>IF('Procesamiento de datos'!AZ23 = 1, "CORRECTO", "INCORRECTO")</f>
        <v>INCORRECTO</v>
      </c>
      <c r="BA23" s="44" t="str">
        <f>IF('Procesamiento de datos'!BA23 = 1, "CORRECTO", "INCORRECTO")</f>
        <v>INCORRECTO</v>
      </c>
      <c r="BB23" s="44" t="str">
        <f>IF('Procesamiento de datos'!BB23 = 1, "CORRECTO", "INCORRECTO")</f>
        <v>INCORRECTO</v>
      </c>
      <c r="BC23" s="44" t="str">
        <f>IF('Procesamiento de datos'!BC23 = 1, "CORRECTO", "INCORRECTO")</f>
        <v>INCORRECTO</v>
      </c>
      <c r="BD23" s="44" t="str">
        <f>IF('Procesamiento de datos'!BD23 = 1, "CORRECTO", "INCORRECTO")</f>
        <v>CORRECTO</v>
      </c>
      <c r="BE23" s="44" t="str">
        <f>IF('Procesamiento de datos'!BE23 = 1, "CORRECTO", "INCORRECTO")</f>
        <v>CORRECTO</v>
      </c>
      <c r="BF23" s="44" t="str">
        <f>IF('Procesamiento de datos'!BF23 = 1, "CORRECTO", "INCORRECTO")</f>
        <v>CORRECTO</v>
      </c>
      <c r="BG23" s="44" t="str">
        <f>IF('Procesamiento de datos'!BG23 = 1, "CORRECTO", "INCORRECTO")</f>
        <v>INCORRECTO</v>
      </c>
      <c r="BH23" s="44" t="str">
        <f>IF('Procesamiento de datos'!BH23 = 1, "CORRECTO", "INCORRECTO")</f>
        <v>CORRECTO</v>
      </c>
      <c r="BI23" s="44" t="str">
        <f>IF('Procesamiento de datos'!BI23 = 1, "CORRECTO", "INCORRECTO")</f>
        <v>CORRECTO</v>
      </c>
      <c r="BJ23" s="44" t="str">
        <f>IF('Procesamiento de datos'!BJ23 = 1, "CORRECTO", "INCORRECTO")</f>
        <v>CORRECTO</v>
      </c>
      <c r="BK23" s="44" t="str">
        <f>IF('Procesamiento de datos'!BK23 = 1, "CORRECTO", "INCORRECTO")</f>
        <v>CORRECTO</v>
      </c>
      <c r="BL23" s="44" t="str">
        <f>IF('Procesamiento de datos'!BL23 = 1, "CORRECTO", "INCORRECTO")</f>
        <v>INCORRECTO</v>
      </c>
      <c r="BM23" s="44" t="str">
        <f>IF('Procesamiento de datos'!BM23 = 1, "CORRECTO", "INCORRECTO")</f>
        <v>CORRECTO</v>
      </c>
      <c r="BN23" s="44" t="str">
        <f>IF('Procesamiento de datos'!BN23 = 1, "CORRECTO", "INCORRECTO")</f>
        <v>CORRECTO</v>
      </c>
      <c r="BO23" s="44" t="str">
        <f>IF('Procesamiento de datos'!BO23 = 1, "CORRECTO", "INCORRECTO")</f>
        <v>CORRECTO</v>
      </c>
      <c r="BP23" s="44" t="str">
        <f>IF('Procesamiento de datos'!BP23 = 1, "CORRECTO", "INCORRECTO")</f>
        <v>CORRECTO</v>
      </c>
      <c r="BQ23" s="44" t="str">
        <f>IF('Procesamiento de datos'!BQ23 = 1, "CORRECTO", "INCORRECTO")</f>
        <v>INCORRECTO</v>
      </c>
      <c r="BR23" s="44" t="str">
        <f>IF('Procesamiento de datos'!BR23 = 1, "CORRECTO", "INCORRECTO")</f>
        <v>INCORRECTO</v>
      </c>
      <c r="BS23" s="44" t="str">
        <f>IF('Procesamiento de datos'!BS23 = 1, "CORRECTO", "INCORRECTO")</f>
        <v>CORRECTO</v>
      </c>
      <c r="BT23" s="44" t="str">
        <f>IF('Procesamiento de datos'!BT23 = 1, "CORRECTO", "INCORRECTO")</f>
        <v>CORRECTO</v>
      </c>
      <c r="BU23" s="44" t="str">
        <f>IF('Procesamiento de datos'!BU23 = 1, "CORRECTO", "INCORRECTO")</f>
        <v>CORRECTO</v>
      </c>
      <c r="BV23" s="44" t="str">
        <f>IF('Procesamiento de datos'!BV23 = 1, "CORRECTO", "INCORRECTO")</f>
        <v>INCORRECTO</v>
      </c>
      <c r="BW23" s="44" t="str">
        <f>IF('Procesamiento de datos'!BW23 = 1, "CORRECTO", "INCORRECTO")</f>
        <v>CORRECTO</v>
      </c>
      <c r="BX23" s="44" t="str">
        <f>IF('Procesamiento de datos'!BX23 = 1, "CORRECTO", "INCORRECTO")</f>
        <v>INCORRECTO</v>
      </c>
      <c r="BY23" s="44" t="str">
        <f>IF('Procesamiento de datos'!BY23 = 1, "CORRECTO", "INCORRECTO")</f>
        <v>INCORRECTO</v>
      </c>
      <c r="BZ23" s="44" t="str">
        <f>IF('Procesamiento de datos'!BZ23 = 1, "CORRECTO", "INCORRECTO")</f>
        <v>CORRECTO</v>
      </c>
      <c r="CA23" s="44" t="str">
        <f>IF('Procesamiento de datos'!CA23 = 1, "CORRECTO", "INCORRECTO")</f>
        <v>INCORRECTO</v>
      </c>
      <c r="CB23" s="44" t="str">
        <f>IF('Procesamiento de datos'!CB23 = 1, "CORRECTO", "INCORRECTO")</f>
        <v>CORRECTO</v>
      </c>
      <c r="CC23" s="44" t="str">
        <f>IF('Procesamiento de datos'!CC23 = 1, "CORRECTO", "INCORRECTO")</f>
        <v>CORRECTO</v>
      </c>
      <c r="CD23" s="44" t="str">
        <f>IF('Procesamiento de datos'!CD23 = 1, "CORRECTO", "INCORRECTO")</f>
        <v>CORRECTO</v>
      </c>
      <c r="CE23" s="44" t="str">
        <f>IF('Procesamiento de datos'!CE23 = 1, "CORRECTO", "INCORRECTO")</f>
        <v>CORRECTO</v>
      </c>
      <c r="CF23" s="44" t="str">
        <f>IF('Procesamiento de datos'!CF23 = 1, "CORRECTO", "INCORRECTO")</f>
        <v>CORRECTO</v>
      </c>
      <c r="CG23" s="44" t="str">
        <f>IF('Procesamiento de datos'!CG23 = 1, "CORRECTO", "INCORRECTO")</f>
        <v>CORRECTO</v>
      </c>
      <c r="CH23" s="44" t="str">
        <f>IF('Procesamiento de datos'!CH23 = 1, "CORRECTO", "INCORRECTO")</f>
        <v>CORRECTO</v>
      </c>
      <c r="CI23" s="44" t="str">
        <f>IF('Procesamiento de datos'!CI23 = 1, "CORRECTO", "INCORRECTO")</f>
        <v>INCORRECTO</v>
      </c>
      <c r="CJ23" s="44" t="str">
        <f>IF('Procesamiento de datos'!CJ23 = 1, "CORRECTO", "INCORRECTO")</f>
        <v>CORRECTO</v>
      </c>
    </row>
    <row r="24" spans="1:88" x14ac:dyDescent="0.2">
      <c r="A24" s="4" t="s">
        <v>114</v>
      </c>
      <c r="B24" s="7" t="str">
        <f>IFERROR(LOOKUP('Procesamiento de datos'!B24,MAESTRO!$A$2:$A$3,MAESTRO!$B$2:$B$3),"-")</f>
        <v>Femenino</v>
      </c>
      <c r="C24" s="8">
        <f>'Procesamiento de datos'!C24</f>
        <v>49</v>
      </c>
      <c r="D24" s="8" t="str">
        <f>LOOKUP(PROCESAMIENTO!D24,MAESTRO!$A$7:$A$14,MAESTRO!$B$7:$B$14)</f>
        <v>Técnica o tecnología completa</v>
      </c>
      <c r="E24" s="8" t="str">
        <f>LOOKUP('Procesamiento de datos'!E24,MAESTRO!$A$17:$A$21,MAESTRO!$B$17:$B$21)</f>
        <v>Provisionalidad</v>
      </c>
      <c r="F24" s="8" t="str">
        <f>LOOKUP('Procesamiento de datos'!F24,MAESTRO!$A$24:$A$26,MAESTRO!$B$24:$B$26)</f>
        <v>Entre 6 meses a 2 años</v>
      </c>
      <c r="G24" s="8" t="str">
        <f>LOOKUP('Procesamiento de datos'!G24,MAESTRO!$A$29:$A$32,MAESTRO!$B$29:$B$32)</f>
        <v xml:space="preserve">Entre 6 y 12 horas diarias </v>
      </c>
      <c r="H24" s="8" t="str">
        <f>LOOKUP('Procesamiento de datos'!H24,MAESTRO!$A$35:$A$37,MAESTRO!$B$35:$B$37)</f>
        <v>Asistencial</v>
      </c>
      <c r="I24" s="44" t="str">
        <f>IF('Procesamiento de datos'!I24 = 1, "CORRECTO", "INCORRECTO")</f>
        <v>CORRECTO</v>
      </c>
      <c r="J24" s="44" t="str">
        <f>IF('Procesamiento de datos'!J24 = 1, "CORRECTO", "INCORRECTO")</f>
        <v>INCORRECTO</v>
      </c>
      <c r="K24" s="50" t="str">
        <f>IF('Procesamiento de datos'!K24 = 1, "CORRECTO", "INCORRECTO")</f>
        <v>INCORRECTO</v>
      </c>
      <c r="L24" s="50" t="str">
        <f>IF('Procesamiento de datos'!L24 = 1, "CORRECTO", "INCORRECTO")</f>
        <v>INCORRECTO</v>
      </c>
      <c r="M24" s="50" t="str">
        <f>IF('Procesamiento de datos'!M24 = 1, "CORRECTO", "INCORRECTO")</f>
        <v>INCORRECTO</v>
      </c>
      <c r="N24" s="50" t="str">
        <f>IF('Procesamiento de datos'!N24 = 1, "CORRECTO", "INCORRECTO")</f>
        <v>CORRECTO</v>
      </c>
      <c r="O24" s="44" t="str">
        <f>IF('Procesamiento de datos'!O24 = 1, "CORRECTO", "INCORRECTO")</f>
        <v>INCORRECTO</v>
      </c>
      <c r="P24" s="44" t="str">
        <f>IF('Procesamiento de datos'!P24 = 1, "CORRECTO", "INCORRECTO")</f>
        <v>INCORRECTO</v>
      </c>
      <c r="Q24" s="44" t="str">
        <f>IF('Procesamiento de datos'!Q24 = 1, "CORRECTO", "INCORRECTO")</f>
        <v>CORRECTO</v>
      </c>
      <c r="R24" s="44" t="str">
        <f>IF('Procesamiento de datos'!R24 = 1, "CORRECTO", "INCORRECTO")</f>
        <v>INCORRECTO</v>
      </c>
      <c r="S24" s="44" t="str">
        <f>IF('Procesamiento de datos'!S24 = 1, "CORRECTO", "INCORRECTO")</f>
        <v>CORRECTO</v>
      </c>
      <c r="T24" s="44" t="str">
        <f>IF('Procesamiento de datos'!T24 = 1, "CORRECTO", "INCORRECTO")</f>
        <v>INCORRECTO</v>
      </c>
      <c r="U24" s="44" t="str">
        <f>IF('Procesamiento de datos'!U24 = 1, "CORRECTO", "INCORRECTO")</f>
        <v>CORRECTO</v>
      </c>
      <c r="V24" s="44" t="str">
        <f>IF('Procesamiento de datos'!V24 = 1, "CORRECTO", "INCORRECTO")</f>
        <v>INCORRECTO</v>
      </c>
      <c r="W24" s="44" t="str">
        <f>IF('Procesamiento de datos'!W24 = 1, "CORRECTO", "INCORRECTO")</f>
        <v>INCORRECTO</v>
      </c>
      <c r="X24" s="44" t="str">
        <f>IF('Procesamiento de datos'!X24 = 1, "CORRECTO", "INCORRECTO")</f>
        <v>INCORRECTO</v>
      </c>
      <c r="Y24" s="44" t="str">
        <f>IF('Procesamiento de datos'!Y24 = 1, "CORRECTO", "INCORRECTO")</f>
        <v>CORRECTO</v>
      </c>
      <c r="Z24" s="44" t="str">
        <f>IF('Procesamiento de datos'!Z24 = 1, "CORRECTO", "INCORRECTO")</f>
        <v>CORRECTO</v>
      </c>
      <c r="AA24" s="44" t="str">
        <f>IF('Procesamiento de datos'!AA24 = 1, "CORRECTO", "INCORRECTO")</f>
        <v>INCORRECTO</v>
      </c>
      <c r="AB24" s="44" t="str">
        <f>IF('Procesamiento de datos'!AB24 = 1, "CORRECTO", "INCORRECTO")</f>
        <v>INCORRECTO</v>
      </c>
      <c r="AC24" s="44" t="str">
        <f>IF('Procesamiento de datos'!AC24 = 1, "CORRECTO", "INCORRECTO")</f>
        <v>CORRECTO</v>
      </c>
      <c r="AD24" s="44" t="str">
        <f>IF('Procesamiento de datos'!AD24 = 1, "CORRECTO", "INCORRECTO")</f>
        <v>INCORRECTO</v>
      </c>
      <c r="AE24" s="44" t="str">
        <f>IF('Procesamiento de datos'!AE24 = 1, "CORRECTO", "INCORRECTO")</f>
        <v>INCORRECTO</v>
      </c>
      <c r="AF24" s="44" t="str">
        <f>IF('Procesamiento de datos'!AF24 = 1, "CORRECTO", "INCORRECTO")</f>
        <v>CORRECTO</v>
      </c>
      <c r="AG24" s="44" t="str">
        <f>IF('Procesamiento de datos'!AG24 = 1, "CORRECTO", "INCORRECTO")</f>
        <v>CORRECTO</v>
      </c>
      <c r="AH24" s="44" t="str">
        <f>IF('Procesamiento de datos'!AH24 = 1, "CORRECTO", "INCORRECTO")</f>
        <v>CORRECTO</v>
      </c>
      <c r="AI24" s="44" t="str">
        <f>IF('Procesamiento de datos'!AI24 = 1, "CORRECTO", "INCORRECTO")</f>
        <v>INCORRECTO</v>
      </c>
      <c r="AJ24" s="44" t="str">
        <f>IF('Procesamiento de datos'!AJ24 = 1, "CORRECTO", "INCORRECTO")</f>
        <v>INCORRECTO</v>
      </c>
      <c r="AK24" s="44" t="str">
        <f>IF('Procesamiento de datos'!AK24 = 1, "CORRECTO", "INCORRECTO")</f>
        <v>INCORRECTO</v>
      </c>
      <c r="AL24" s="44" t="str">
        <f>IF('Procesamiento de datos'!AL24 = 1, "CORRECTO", "INCORRECTO")</f>
        <v>CORRECTO</v>
      </c>
      <c r="AM24" s="44" t="str">
        <f>IF('Procesamiento de datos'!AM24 = 1, "CORRECTO", "INCORRECTO")</f>
        <v>CORRECTO</v>
      </c>
      <c r="AN24" s="44" t="str">
        <f>IF('Procesamiento de datos'!AN24 = 1, "CORRECTO", "INCORRECTO")</f>
        <v>INCORRECTO</v>
      </c>
      <c r="AO24" s="44" t="str">
        <f>IF('Procesamiento de datos'!AO24 = 1, "CORRECTO", "INCORRECTO")</f>
        <v>INCORRECTO</v>
      </c>
      <c r="AP24" s="44" t="str">
        <f>IF('Procesamiento de datos'!AP24 = 1, "CORRECTO", "INCORRECTO")</f>
        <v>CORRECTO</v>
      </c>
      <c r="AQ24" s="44" t="str">
        <f>IF('Procesamiento de datos'!AQ24 = 1, "CORRECTO", "INCORRECTO")</f>
        <v>CORRECTO</v>
      </c>
      <c r="AR24" s="44" t="str">
        <f>IF('Procesamiento de datos'!AR24 = 1, "CORRECTO", "INCORRECTO")</f>
        <v>CORRECTO</v>
      </c>
      <c r="AS24" s="44" t="str">
        <f>IF('Procesamiento de datos'!AS24 = 1, "CORRECTO", "INCORRECTO")</f>
        <v>INCORRECTO</v>
      </c>
      <c r="AT24" s="44" t="str">
        <f>IF('Procesamiento de datos'!AT24 = 1, "CORRECTO", "INCORRECTO")</f>
        <v>INCORRECTO</v>
      </c>
      <c r="AU24" s="44" t="str">
        <f>IF('Procesamiento de datos'!AU24 = 1, "CORRECTO", "INCORRECTO")</f>
        <v>INCORRECTO</v>
      </c>
      <c r="AV24" s="44" t="str">
        <f>IF('Procesamiento de datos'!AV24 = 1, "CORRECTO", "INCORRECTO")</f>
        <v>CORRECTO</v>
      </c>
      <c r="AW24" s="44" t="str">
        <f>IF('Procesamiento de datos'!AW24 = 1, "CORRECTO", "INCORRECTO")</f>
        <v>CORRECTO</v>
      </c>
      <c r="AX24" s="44" t="str">
        <f>IF('Procesamiento de datos'!AX24 = 1, "CORRECTO", "INCORRECTO")</f>
        <v>INCORRECTO</v>
      </c>
      <c r="AY24" s="44" t="str">
        <f>IF('Procesamiento de datos'!AY24 = 1, "CORRECTO", "INCORRECTO")</f>
        <v>CORRECTO</v>
      </c>
      <c r="AZ24" s="44" t="str">
        <f>IF('Procesamiento de datos'!AZ24 = 1, "CORRECTO", "INCORRECTO")</f>
        <v>INCORRECTO</v>
      </c>
      <c r="BA24" s="44" t="str">
        <f>IF('Procesamiento de datos'!BA24 = 1, "CORRECTO", "INCORRECTO")</f>
        <v>INCORRECTO</v>
      </c>
      <c r="BB24" s="44" t="str">
        <f>IF('Procesamiento de datos'!BB24 = 1, "CORRECTO", "INCORRECTO")</f>
        <v>INCORRECTO</v>
      </c>
      <c r="BC24" s="44" t="str">
        <f>IF('Procesamiento de datos'!BC24 = 1, "CORRECTO", "INCORRECTO")</f>
        <v>INCORRECTO</v>
      </c>
      <c r="BD24" s="44" t="str">
        <f>IF('Procesamiento de datos'!BD24 = 1, "CORRECTO", "INCORRECTO")</f>
        <v>CORRECTO</v>
      </c>
      <c r="BE24" s="44" t="str">
        <f>IF('Procesamiento de datos'!BE24 = 1, "CORRECTO", "INCORRECTO")</f>
        <v>INCORRECTO</v>
      </c>
      <c r="BF24" s="44" t="str">
        <f>IF('Procesamiento de datos'!BF24 = 1, "CORRECTO", "INCORRECTO")</f>
        <v>INCORRECTO</v>
      </c>
      <c r="BG24" s="44" t="str">
        <f>IF('Procesamiento de datos'!BG24 = 1, "CORRECTO", "INCORRECTO")</f>
        <v>INCORRECTO</v>
      </c>
      <c r="BH24" s="44" t="str">
        <f>IF('Procesamiento de datos'!BH24 = 1, "CORRECTO", "INCORRECTO")</f>
        <v>INCORRECTO</v>
      </c>
      <c r="BI24" s="44" t="str">
        <f>IF('Procesamiento de datos'!BI24 = 1, "CORRECTO", "INCORRECTO")</f>
        <v>CORRECTO</v>
      </c>
      <c r="BJ24" s="44" t="str">
        <f>IF('Procesamiento de datos'!BJ24 = 1, "CORRECTO", "INCORRECTO")</f>
        <v>INCORRECTO</v>
      </c>
      <c r="BK24" s="44" t="str">
        <f>IF('Procesamiento de datos'!BK24 = 1, "CORRECTO", "INCORRECTO")</f>
        <v>INCORRECTO</v>
      </c>
      <c r="BL24" s="44" t="str">
        <f>IF('Procesamiento de datos'!BL24 = 1, "CORRECTO", "INCORRECTO")</f>
        <v>INCORRECTO</v>
      </c>
      <c r="BM24" s="44" t="str">
        <f>IF('Procesamiento de datos'!BM24 = 1, "CORRECTO", "INCORRECTO")</f>
        <v>INCORRECTO</v>
      </c>
      <c r="BN24" s="44" t="str">
        <f>IF('Procesamiento de datos'!BN24 = 1, "CORRECTO", "INCORRECTO")</f>
        <v>INCORRECTO</v>
      </c>
      <c r="BO24" s="44" t="str">
        <f>IF('Procesamiento de datos'!BO24 = 1, "CORRECTO", "INCORRECTO")</f>
        <v>CORRECTO</v>
      </c>
      <c r="BP24" s="44" t="str">
        <f>IF('Procesamiento de datos'!BP24 = 1, "CORRECTO", "INCORRECTO")</f>
        <v>CORRECTO</v>
      </c>
      <c r="BQ24" s="44" t="str">
        <f>IF('Procesamiento de datos'!BQ24 = 1, "CORRECTO", "INCORRECTO")</f>
        <v>INCORRECTO</v>
      </c>
      <c r="BR24" s="44" t="str">
        <f>IF('Procesamiento de datos'!BR24 = 1, "CORRECTO", "INCORRECTO")</f>
        <v>CORRECTO</v>
      </c>
      <c r="BS24" s="44" t="str">
        <f>IF('Procesamiento de datos'!BS24 = 1, "CORRECTO", "INCORRECTO")</f>
        <v>INCORRECTO</v>
      </c>
      <c r="BT24" s="44" t="str">
        <f>IF('Procesamiento de datos'!BT24 = 1, "CORRECTO", "INCORRECTO")</f>
        <v>INCORRECTO</v>
      </c>
      <c r="BU24" s="44" t="str">
        <f>IF('Procesamiento de datos'!BU24 = 1, "CORRECTO", "INCORRECTO")</f>
        <v>INCORRECTO</v>
      </c>
      <c r="BV24" s="44" t="str">
        <f>IF('Procesamiento de datos'!BV24 = 1, "CORRECTO", "INCORRECTO")</f>
        <v>CORRECTO</v>
      </c>
      <c r="BW24" s="44" t="str">
        <f>IF('Procesamiento de datos'!BW24 = 1, "CORRECTO", "INCORRECTO")</f>
        <v>CORRECTO</v>
      </c>
      <c r="BX24" s="44" t="str">
        <f>IF('Procesamiento de datos'!BX24 = 1, "CORRECTO", "INCORRECTO")</f>
        <v>INCORRECTO</v>
      </c>
      <c r="BY24" s="44" t="str">
        <f>IF('Procesamiento de datos'!BY24 = 1, "CORRECTO", "INCORRECTO")</f>
        <v>INCORRECTO</v>
      </c>
      <c r="BZ24" s="44" t="str">
        <f>IF('Procesamiento de datos'!BZ24 = 1, "CORRECTO", "INCORRECTO")</f>
        <v>CORRECTO</v>
      </c>
      <c r="CA24" s="44" t="str">
        <f>IF('Procesamiento de datos'!CA24 = 1, "CORRECTO", "INCORRECTO")</f>
        <v>CORRECTO</v>
      </c>
      <c r="CB24" s="44" t="str">
        <f>IF('Procesamiento de datos'!CB24 = 1, "CORRECTO", "INCORRECTO")</f>
        <v>INCORRECTO</v>
      </c>
      <c r="CC24" s="44" t="str">
        <f>IF('Procesamiento de datos'!CC24 = 1, "CORRECTO", "INCORRECTO")</f>
        <v>INCORRECTO</v>
      </c>
      <c r="CD24" s="44" t="str">
        <f>IF('Procesamiento de datos'!CD24 = 1, "CORRECTO", "INCORRECTO")</f>
        <v>CORRECTO</v>
      </c>
      <c r="CE24" s="44" t="str">
        <f>IF('Procesamiento de datos'!CE24 = 1, "CORRECTO", "INCORRECTO")</f>
        <v>CORRECTO</v>
      </c>
      <c r="CF24" s="44" t="str">
        <f>IF('Procesamiento de datos'!CF24 = 1, "CORRECTO", "INCORRECTO")</f>
        <v>CORRECTO</v>
      </c>
      <c r="CG24" s="44" t="str">
        <f>IF('Procesamiento de datos'!CG24 = 1, "CORRECTO", "INCORRECTO")</f>
        <v>INCORRECTO</v>
      </c>
      <c r="CH24" s="44" t="str">
        <f>IF('Procesamiento de datos'!CH24 = 1, "CORRECTO", "INCORRECTO")</f>
        <v>INCORRECTO</v>
      </c>
      <c r="CI24" s="44" t="str">
        <f>IF('Procesamiento de datos'!CI24 = 1, "CORRECTO", "INCORRECTO")</f>
        <v>INCORRECTO</v>
      </c>
      <c r="CJ24" s="44" t="str">
        <f>IF('Procesamiento de datos'!CJ24 = 1, "CORRECTO", "INCORRECTO")</f>
        <v>INCORRECTO</v>
      </c>
    </row>
    <row r="25" spans="1:88" x14ac:dyDescent="0.2">
      <c r="A25" s="4" t="s">
        <v>115</v>
      </c>
      <c r="B25" s="7" t="str">
        <f>IFERROR(LOOKUP('Procesamiento de datos'!B25,MAESTRO!$A$2:$A$3,MAESTRO!$B$2:$B$3),"-")</f>
        <v>Femenino</v>
      </c>
      <c r="C25" s="8">
        <f>'Procesamiento de datos'!C25</f>
        <v>26</v>
      </c>
      <c r="D25" s="8" t="str">
        <f>LOOKUP(PROCESAMIENTO!D25,MAESTRO!$A$7:$A$14,MAESTRO!$B$7:$B$14)</f>
        <v>Técnica o tecnología completa</v>
      </c>
      <c r="E25" s="8" t="str">
        <f>LOOKUP('Procesamiento de datos'!E25,MAESTRO!$A$17:$A$21,MAESTRO!$B$17:$B$21)</f>
        <v>Prestación de servicios</v>
      </c>
      <c r="F25" s="8" t="str">
        <f>LOOKUP('Procesamiento de datos'!F25,MAESTRO!$A$24:$A$26,MAESTRO!$B$24:$B$26)</f>
        <v>Más de 2 años a 5 años</v>
      </c>
      <c r="G25" s="8" t="str">
        <f>LOOKUP('Procesamiento de datos'!G25,MAESTRO!$A$29:$A$32,MAESTRO!$B$29:$B$32)</f>
        <v xml:space="preserve">Entre 6 y 12 horas diarias </v>
      </c>
      <c r="H25" s="8" t="str">
        <f>LOOKUP('Procesamiento de datos'!H25,MAESTRO!$A$35:$A$37,MAESTRO!$B$35:$B$37)</f>
        <v>Administrativo</v>
      </c>
      <c r="I25" s="44" t="str">
        <f>IF('Procesamiento de datos'!I25 = 1, "CORRECTO", "INCORRECTO")</f>
        <v>CORRECTO</v>
      </c>
      <c r="J25" s="44" t="str">
        <f>IF('Procesamiento de datos'!J25 = 1, "CORRECTO", "INCORRECTO")</f>
        <v>CORRECTO</v>
      </c>
      <c r="K25" s="50" t="str">
        <f>IF('Procesamiento de datos'!K25 = 1, "CORRECTO", "INCORRECTO")</f>
        <v>CORRECTO</v>
      </c>
      <c r="L25" s="50" t="str">
        <f>IF('Procesamiento de datos'!L25 = 1, "CORRECTO", "INCORRECTO")</f>
        <v>INCORRECTO</v>
      </c>
      <c r="M25" s="50" t="str">
        <f>IF('Procesamiento de datos'!M25 = 1, "CORRECTO", "INCORRECTO")</f>
        <v>INCORRECTO</v>
      </c>
      <c r="N25" s="50" t="str">
        <f>IF('Procesamiento de datos'!N25 = 1, "CORRECTO", "INCORRECTO")</f>
        <v>CORRECTO</v>
      </c>
      <c r="O25" s="44" t="str">
        <f>IF('Procesamiento de datos'!O25 = 1, "CORRECTO", "INCORRECTO")</f>
        <v>INCORRECTO</v>
      </c>
      <c r="P25" s="44" t="str">
        <f>IF('Procesamiento de datos'!P25 = 1, "CORRECTO", "INCORRECTO")</f>
        <v>INCORRECTO</v>
      </c>
      <c r="Q25" s="44" t="str">
        <f>IF('Procesamiento de datos'!Q25 = 1, "CORRECTO", "INCORRECTO")</f>
        <v>INCORRECTO</v>
      </c>
      <c r="R25" s="44" t="str">
        <f>IF('Procesamiento de datos'!R25 = 1, "CORRECTO", "INCORRECTO")</f>
        <v>INCORRECTO</v>
      </c>
      <c r="S25" s="44" t="str">
        <f>IF('Procesamiento de datos'!S25 = 1, "CORRECTO", "INCORRECTO")</f>
        <v>CORRECTO</v>
      </c>
      <c r="T25" s="44" t="str">
        <f>IF('Procesamiento de datos'!T25 = 1, "CORRECTO", "INCORRECTO")</f>
        <v>INCORRECTO</v>
      </c>
      <c r="U25" s="44" t="str">
        <f>IF('Procesamiento de datos'!U25 = 1, "CORRECTO", "INCORRECTO")</f>
        <v>INCORRECTO</v>
      </c>
      <c r="V25" s="44" t="str">
        <f>IF('Procesamiento de datos'!V25 = 1, "CORRECTO", "INCORRECTO")</f>
        <v>INCORRECTO</v>
      </c>
      <c r="W25" s="44" t="str">
        <f>IF('Procesamiento de datos'!W25 = 1, "CORRECTO", "INCORRECTO")</f>
        <v>INCORRECTO</v>
      </c>
      <c r="X25" s="44" t="str">
        <f>IF('Procesamiento de datos'!X25 = 1, "CORRECTO", "INCORRECTO")</f>
        <v>INCORRECTO</v>
      </c>
      <c r="Y25" s="44" t="str">
        <f>IF('Procesamiento de datos'!Y25 = 1, "CORRECTO", "INCORRECTO")</f>
        <v>CORRECTO</v>
      </c>
      <c r="Z25" s="44" t="str">
        <f>IF('Procesamiento de datos'!Z25 = 1, "CORRECTO", "INCORRECTO")</f>
        <v>CORRECTO</v>
      </c>
      <c r="AA25" s="44" t="str">
        <f>IF('Procesamiento de datos'!AA25 = 1, "CORRECTO", "INCORRECTO")</f>
        <v>INCORRECTO</v>
      </c>
      <c r="AB25" s="44" t="str">
        <f>IF('Procesamiento de datos'!AB25 = 1, "CORRECTO", "INCORRECTO")</f>
        <v>CORRECTO</v>
      </c>
      <c r="AC25" s="44" t="str">
        <f>IF('Procesamiento de datos'!AC25 = 1, "CORRECTO", "INCORRECTO")</f>
        <v>CORRECTO</v>
      </c>
      <c r="AD25" s="44" t="str">
        <f>IF('Procesamiento de datos'!AD25 = 1, "CORRECTO", "INCORRECTO")</f>
        <v>INCORRECTO</v>
      </c>
      <c r="AE25" s="44" t="str">
        <f>IF('Procesamiento de datos'!AE25 = 1, "CORRECTO", "INCORRECTO")</f>
        <v>INCORRECTO</v>
      </c>
      <c r="AF25" s="44" t="str">
        <f>IF('Procesamiento de datos'!AF25 = 1, "CORRECTO", "INCORRECTO")</f>
        <v>CORRECTO</v>
      </c>
      <c r="AG25" s="44" t="str">
        <f>IF('Procesamiento de datos'!AG25 = 1, "CORRECTO", "INCORRECTO")</f>
        <v>CORRECTO</v>
      </c>
      <c r="AH25" s="44" t="str">
        <f>IF('Procesamiento de datos'!AH25 = 1, "CORRECTO", "INCORRECTO")</f>
        <v>CORRECTO</v>
      </c>
      <c r="AI25" s="44" t="str">
        <f>IF('Procesamiento de datos'!AI25 = 1, "CORRECTO", "INCORRECTO")</f>
        <v>INCORRECTO</v>
      </c>
      <c r="AJ25" s="44" t="str">
        <f>IF('Procesamiento de datos'!AJ25 = 1, "CORRECTO", "INCORRECTO")</f>
        <v>INCORRECTO</v>
      </c>
      <c r="AK25" s="44" t="str">
        <f>IF('Procesamiento de datos'!AK25 = 1, "CORRECTO", "INCORRECTO")</f>
        <v>INCORRECTO</v>
      </c>
      <c r="AL25" s="44" t="str">
        <f>IF('Procesamiento de datos'!AL25 = 1, "CORRECTO", "INCORRECTO")</f>
        <v>INCORRECTO</v>
      </c>
      <c r="AM25" s="44" t="str">
        <f>IF('Procesamiento de datos'!AM25 = 1, "CORRECTO", "INCORRECTO")</f>
        <v>INCORRECTO</v>
      </c>
      <c r="AN25" s="44" t="str">
        <f>IF('Procesamiento de datos'!AN25 = 1, "CORRECTO", "INCORRECTO")</f>
        <v>CORRECTO</v>
      </c>
      <c r="AO25" s="44" t="str">
        <f>IF('Procesamiento de datos'!AO25 = 1, "CORRECTO", "INCORRECTO")</f>
        <v>INCORRECTO</v>
      </c>
      <c r="AP25" s="44" t="str">
        <f>IF('Procesamiento de datos'!AP25 = 1, "CORRECTO", "INCORRECTO")</f>
        <v>CORRECTO</v>
      </c>
      <c r="AQ25" s="44" t="str">
        <f>IF('Procesamiento de datos'!AQ25 = 1, "CORRECTO", "INCORRECTO")</f>
        <v>INCORRECTO</v>
      </c>
      <c r="AR25" s="44" t="str">
        <f>IF('Procesamiento de datos'!AR25 = 1, "CORRECTO", "INCORRECTO")</f>
        <v>INCORRECTO</v>
      </c>
      <c r="AS25" s="44" t="str">
        <f>IF('Procesamiento de datos'!AS25 = 1, "CORRECTO", "INCORRECTO")</f>
        <v>INCORRECTO</v>
      </c>
      <c r="AT25" s="44" t="str">
        <f>IF('Procesamiento de datos'!AT25 = 1, "CORRECTO", "INCORRECTO")</f>
        <v>CORRECTO</v>
      </c>
      <c r="AU25" s="44" t="str">
        <f>IF('Procesamiento de datos'!AU25 = 1, "CORRECTO", "INCORRECTO")</f>
        <v>INCORRECTO</v>
      </c>
      <c r="AV25" s="44" t="str">
        <f>IF('Procesamiento de datos'!AV25 = 1, "CORRECTO", "INCORRECTO")</f>
        <v>INCORRECTO</v>
      </c>
      <c r="AW25" s="44" t="str">
        <f>IF('Procesamiento de datos'!AW25 = 1, "CORRECTO", "INCORRECTO")</f>
        <v>INCORRECTO</v>
      </c>
      <c r="AX25" s="44" t="str">
        <f>IF('Procesamiento de datos'!AX25 = 1, "CORRECTO", "INCORRECTO")</f>
        <v>INCORRECTO</v>
      </c>
      <c r="AY25" s="44" t="str">
        <f>IF('Procesamiento de datos'!AY25 = 1, "CORRECTO", "INCORRECTO")</f>
        <v>CORRECTO</v>
      </c>
      <c r="AZ25" s="44" t="str">
        <f>IF('Procesamiento de datos'!AZ25 = 1, "CORRECTO", "INCORRECTO")</f>
        <v>INCORRECTO</v>
      </c>
      <c r="BA25" s="44" t="str">
        <f>IF('Procesamiento de datos'!BA25 = 1, "CORRECTO", "INCORRECTO")</f>
        <v>INCORRECTO</v>
      </c>
      <c r="BB25" s="44" t="str">
        <f>IF('Procesamiento de datos'!BB25 = 1, "CORRECTO", "INCORRECTO")</f>
        <v>INCORRECTO</v>
      </c>
      <c r="BC25" s="44" t="str">
        <f>IF('Procesamiento de datos'!BC25 = 1, "CORRECTO", "INCORRECTO")</f>
        <v>INCORRECTO</v>
      </c>
      <c r="BD25" s="44" t="str">
        <f>IF('Procesamiento de datos'!BD25 = 1, "CORRECTO", "INCORRECTO")</f>
        <v>CORRECTO</v>
      </c>
      <c r="BE25" s="44" t="str">
        <f>IF('Procesamiento de datos'!BE25 = 1, "CORRECTO", "INCORRECTO")</f>
        <v>INCORRECTO</v>
      </c>
      <c r="BF25" s="44" t="str">
        <f>IF('Procesamiento de datos'!BF25 = 1, "CORRECTO", "INCORRECTO")</f>
        <v>INCORRECTO</v>
      </c>
      <c r="BG25" s="44" t="str">
        <f>IF('Procesamiento de datos'!BG25 = 1, "CORRECTO", "INCORRECTO")</f>
        <v>INCORRECTO</v>
      </c>
      <c r="BH25" s="44" t="str">
        <f>IF('Procesamiento de datos'!BH25 = 1, "CORRECTO", "INCORRECTO")</f>
        <v>INCORRECTO</v>
      </c>
      <c r="BI25" s="44" t="str">
        <f>IF('Procesamiento de datos'!BI25 = 1, "CORRECTO", "INCORRECTO")</f>
        <v>CORRECTO</v>
      </c>
      <c r="BJ25" s="44" t="str">
        <f>IF('Procesamiento de datos'!BJ25 = 1, "CORRECTO", "INCORRECTO")</f>
        <v>INCORRECTO</v>
      </c>
      <c r="BK25" s="44" t="str">
        <f>IF('Procesamiento de datos'!BK25 = 1, "CORRECTO", "INCORRECTO")</f>
        <v>CORRECTO</v>
      </c>
      <c r="BL25" s="44" t="str">
        <f>IF('Procesamiento de datos'!BL25 = 1, "CORRECTO", "INCORRECTO")</f>
        <v>INCORRECTO</v>
      </c>
      <c r="BM25" s="44" t="str">
        <f>IF('Procesamiento de datos'!BM25 = 1, "CORRECTO", "INCORRECTO")</f>
        <v>INCORRECTO</v>
      </c>
      <c r="BN25" s="44" t="str">
        <f>IF('Procesamiento de datos'!BN25 = 1, "CORRECTO", "INCORRECTO")</f>
        <v>CORRECTO</v>
      </c>
      <c r="BO25" s="44" t="str">
        <f>IF('Procesamiento de datos'!BO25 = 1, "CORRECTO", "INCORRECTO")</f>
        <v>CORRECTO</v>
      </c>
      <c r="BP25" s="44" t="str">
        <f>IF('Procesamiento de datos'!BP25 = 1, "CORRECTO", "INCORRECTO")</f>
        <v>CORRECTO</v>
      </c>
      <c r="BQ25" s="44" t="str">
        <f>IF('Procesamiento de datos'!BQ25 = 1, "CORRECTO", "INCORRECTO")</f>
        <v>CORRECTO</v>
      </c>
      <c r="BR25" s="44" t="str">
        <f>IF('Procesamiento de datos'!BR25 = 1, "CORRECTO", "INCORRECTO")</f>
        <v>CORRECTO</v>
      </c>
      <c r="BS25" s="44" t="str">
        <f>IF('Procesamiento de datos'!BS25 = 1, "CORRECTO", "INCORRECTO")</f>
        <v>INCORRECTO</v>
      </c>
      <c r="BT25" s="44" t="str">
        <f>IF('Procesamiento de datos'!BT25 = 1, "CORRECTO", "INCORRECTO")</f>
        <v>INCORRECTO</v>
      </c>
      <c r="BU25" s="44" t="str">
        <f>IF('Procesamiento de datos'!BU25 = 1, "CORRECTO", "INCORRECTO")</f>
        <v>CORRECTO</v>
      </c>
      <c r="BV25" s="44" t="str">
        <f>IF('Procesamiento de datos'!BV25 = 1, "CORRECTO", "INCORRECTO")</f>
        <v>CORRECTO</v>
      </c>
      <c r="BW25" s="44" t="str">
        <f>IF('Procesamiento de datos'!BW25 = 1, "CORRECTO", "INCORRECTO")</f>
        <v>INCORRECTO</v>
      </c>
      <c r="BX25" s="44" t="str">
        <f>IF('Procesamiento de datos'!BX25 = 1, "CORRECTO", "INCORRECTO")</f>
        <v>INCORRECTO</v>
      </c>
      <c r="BY25" s="44" t="str">
        <f>IF('Procesamiento de datos'!BY25 = 1, "CORRECTO", "INCORRECTO")</f>
        <v>CORRECTO</v>
      </c>
      <c r="BZ25" s="44" t="str">
        <f>IF('Procesamiento de datos'!BZ25 = 1, "CORRECTO", "INCORRECTO")</f>
        <v>INCORRECTO</v>
      </c>
      <c r="CA25" s="44" t="str">
        <f>IF('Procesamiento de datos'!CA25 = 1, "CORRECTO", "INCORRECTO")</f>
        <v>INCORRECTO</v>
      </c>
      <c r="CB25" s="44" t="str">
        <f>IF('Procesamiento de datos'!CB25 = 1, "CORRECTO", "INCORRECTO")</f>
        <v>CORRECTO</v>
      </c>
      <c r="CC25" s="44" t="str">
        <f>IF('Procesamiento de datos'!CC25 = 1, "CORRECTO", "INCORRECTO")</f>
        <v>INCORRECTO</v>
      </c>
      <c r="CD25" s="44" t="str">
        <f>IF('Procesamiento de datos'!CD25 = 1, "CORRECTO", "INCORRECTO")</f>
        <v>CORRECTO</v>
      </c>
      <c r="CE25" s="44" t="str">
        <f>IF('Procesamiento de datos'!CE25 = 1, "CORRECTO", "INCORRECTO")</f>
        <v>CORRECTO</v>
      </c>
      <c r="CF25" s="44" t="str">
        <f>IF('Procesamiento de datos'!CF25 = 1, "CORRECTO", "INCORRECTO")</f>
        <v>CORRECTO</v>
      </c>
      <c r="CG25" s="44" t="str">
        <f>IF('Procesamiento de datos'!CG25 = 1, "CORRECTO", "INCORRECTO")</f>
        <v>INCORRECTO</v>
      </c>
      <c r="CH25" s="44" t="str">
        <f>IF('Procesamiento de datos'!CH25 = 1, "CORRECTO", "INCORRECTO")</f>
        <v>INCORRECTO</v>
      </c>
      <c r="CI25" s="44" t="str">
        <f>IF('Procesamiento de datos'!CI25 = 1, "CORRECTO", "INCORRECTO")</f>
        <v>INCORRECTO</v>
      </c>
      <c r="CJ25" s="44" t="str">
        <f>IF('Procesamiento de datos'!CJ25 = 1, "CORRECTO", "INCORRECTO")</f>
        <v>CORRECTO</v>
      </c>
    </row>
    <row r="26" spans="1:88" x14ac:dyDescent="0.2">
      <c r="A26" s="4" t="s">
        <v>116</v>
      </c>
      <c r="B26" s="7" t="str">
        <f>IFERROR(LOOKUP('Procesamiento de datos'!B26,MAESTRO!$A$2:$A$3,MAESTRO!$B$2:$B$3),"-")</f>
        <v>Masculino</v>
      </c>
      <c r="C26" s="8">
        <f>'Procesamiento de datos'!C26</f>
        <v>38</v>
      </c>
      <c r="D26" s="8" t="str">
        <f>LOOKUP(PROCESAMIENTO!D26,MAESTRO!$A$7:$A$14,MAESTRO!$B$7:$B$14)</f>
        <v>Uno o más años de técnica o tecnológica</v>
      </c>
      <c r="E26" s="8" t="str">
        <f>LOOKUP('Procesamiento de datos'!E26,MAESTRO!$A$17:$A$21,MAESTRO!$B$17:$B$21)</f>
        <v>Provisionalidad</v>
      </c>
      <c r="F26" s="8" t="str">
        <f>LOOKUP('Procesamiento de datos'!F26,MAESTRO!$A$24:$A$26,MAESTRO!$B$24:$B$26)</f>
        <v>Más de 2 años a 5 años</v>
      </c>
      <c r="G26" s="8" t="str">
        <f>LOOKUP('Procesamiento de datos'!G26,MAESTRO!$A$29:$A$32,MAESTRO!$B$29:$B$32)</f>
        <v xml:space="preserve">Entre 6 y 12 horas diarias </v>
      </c>
      <c r="H26" s="8" t="str">
        <f>LOOKUP('Procesamiento de datos'!H26,MAESTRO!$A$35:$A$37,MAESTRO!$B$35:$B$37)</f>
        <v>Administrativo</v>
      </c>
      <c r="I26" s="44" t="str">
        <f>IF('Procesamiento de datos'!I26 = 1, "CORRECTO", "INCORRECTO")</f>
        <v>CORRECTO</v>
      </c>
      <c r="J26" s="44" t="str">
        <f>IF('Procesamiento de datos'!J26 = 1, "CORRECTO", "INCORRECTO")</f>
        <v>CORRECTO</v>
      </c>
      <c r="K26" s="50" t="str">
        <f>IF('Procesamiento de datos'!K26 = 1, "CORRECTO", "INCORRECTO")</f>
        <v>CORRECTO</v>
      </c>
      <c r="L26" s="50" t="str">
        <f>IF('Procesamiento de datos'!L26 = 1, "CORRECTO", "INCORRECTO")</f>
        <v>CORRECTO</v>
      </c>
      <c r="M26" s="50" t="str">
        <f>IF('Procesamiento de datos'!M26 = 1, "CORRECTO", "INCORRECTO")</f>
        <v>CORRECTO</v>
      </c>
      <c r="N26" s="50" t="str">
        <f>IF('Procesamiento de datos'!N26 = 1, "CORRECTO", "INCORRECTO")</f>
        <v>CORRECTO</v>
      </c>
      <c r="O26" s="44" t="str">
        <f>IF('Procesamiento de datos'!O26 = 1, "CORRECTO", "INCORRECTO")</f>
        <v>CORRECTO</v>
      </c>
      <c r="P26" s="44" t="str">
        <f>IF('Procesamiento de datos'!P26 = 1, "CORRECTO", "INCORRECTO")</f>
        <v>CORRECTO</v>
      </c>
      <c r="Q26" s="44" t="str">
        <f>IF('Procesamiento de datos'!Q26 = 1, "CORRECTO", "INCORRECTO")</f>
        <v>CORRECTO</v>
      </c>
      <c r="R26" s="44" t="str">
        <f>IF('Procesamiento de datos'!R26 = 1, "CORRECTO", "INCORRECTO")</f>
        <v>CORRECTO</v>
      </c>
      <c r="S26" s="44" t="str">
        <f>IF('Procesamiento de datos'!S26 = 1, "CORRECTO", "INCORRECTO")</f>
        <v>CORRECTO</v>
      </c>
      <c r="T26" s="44" t="str">
        <f>IF('Procesamiento de datos'!T26 = 1, "CORRECTO", "INCORRECTO")</f>
        <v>CORRECTO</v>
      </c>
      <c r="U26" s="44" t="str">
        <f>IF('Procesamiento de datos'!U26 = 1, "CORRECTO", "INCORRECTO")</f>
        <v>CORRECTO</v>
      </c>
      <c r="V26" s="44" t="str">
        <f>IF('Procesamiento de datos'!V26 = 1, "CORRECTO", "INCORRECTO")</f>
        <v>CORRECTO</v>
      </c>
      <c r="W26" s="44" t="str">
        <f>IF('Procesamiento de datos'!W26 = 1, "CORRECTO", "INCORRECTO")</f>
        <v>CORRECTO</v>
      </c>
      <c r="X26" s="44" t="str">
        <f>IF('Procesamiento de datos'!X26 = 1, "CORRECTO", "INCORRECTO")</f>
        <v>CORRECTO</v>
      </c>
      <c r="Y26" s="44" t="str">
        <f>IF('Procesamiento de datos'!Y26 = 1, "CORRECTO", "INCORRECTO")</f>
        <v>CORRECTO</v>
      </c>
      <c r="Z26" s="44" t="str">
        <f>IF('Procesamiento de datos'!Z26 = 1, "CORRECTO", "INCORRECTO")</f>
        <v>CORRECTO</v>
      </c>
      <c r="AA26" s="44" t="str">
        <f>IF('Procesamiento de datos'!AA26 = 1, "CORRECTO", "INCORRECTO")</f>
        <v>CORRECTO</v>
      </c>
      <c r="AB26" s="44" t="str">
        <f>IF('Procesamiento de datos'!AB26 = 1, "CORRECTO", "INCORRECTO")</f>
        <v>CORRECTO</v>
      </c>
      <c r="AC26" s="44" t="str">
        <f>IF('Procesamiento de datos'!AC26 = 1, "CORRECTO", "INCORRECTO")</f>
        <v>CORRECTO</v>
      </c>
      <c r="AD26" s="44" t="str">
        <f>IF('Procesamiento de datos'!AD26 = 1, "CORRECTO", "INCORRECTO")</f>
        <v>CORRECTO</v>
      </c>
      <c r="AE26" s="44" t="str">
        <f>IF('Procesamiento de datos'!AE26 = 1, "CORRECTO", "INCORRECTO")</f>
        <v>CORRECTO</v>
      </c>
      <c r="AF26" s="44" t="str">
        <f>IF('Procesamiento de datos'!AF26 = 1, "CORRECTO", "INCORRECTO")</f>
        <v>CORRECTO</v>
      </c>
      <c r="AG26" s="44" t="str">
        <f>IF('Procesamiento de datos'!AG26 = 1, "CORRECTO", "INCORRECTO")</f>
        <v>INCORRECTO</v>
      </c>
      <c r="AH26" s="44" t="str">
        <f>IF('Procesamiento de datos'!AH26 = 1, "CORRECTO", "INCORRECTO")</f>
        <v>CORRECTO</v>
      </c>
      <c r="AI26" s="44" t="str">
        <f>IF('Procesamiento de datos'!AI26 = 1, "CORRECTO", "INCORRECTO")</f>
        <v>CORRECTO</v>
      </c>
      <c r="AJ26" s="44" t="str">
        <f>IF('Procesamiento de datos'!AJ26 = 1, "CORRECTO", "INCORRECTO")</f>
        <v>CORRECTO</v>
      </c>
      <c r="AK26" s="44" t="str">
        <f>IF('Procesamiento de datos'!AK26 = 1, "CORRECTO", "INCORRECTO")</f>
        <v>CORRECTO</v>
      </c>
      <c r="AL26" s="44" t="str">
        <f>IF('Procesamiento de datos'!AL26 = 1, "CORRECTO", "INCORRECTO")</f>
        <v>CORRECTO</v>
      </c>
      <c r="AM26" s="44" t="str">
        <f>IF('Procesamiento de datos'!AM26 = 1, "CORRECTO", "INCORRECTO")</f>
        <v>CORRECTO</v>
      </c>
      <c r="AN26" s="44" t="str">
        <f>IF('Procesamiento de datos'!AN26 = 1, "CORRECTO", "INCORRECTO")</f>
        <v>CORRECTO</v>
      </c>
      <c r="AO26" s="44" t="str">
        <f>IF('Procesamiento de datos'!AO26 = 1, "CORRECTO", "INCORRECTO")</f>
        <v>INCORRECTO</v>
      </c>
      <c r="AP26" s="44" t="str">
        <f>IF('Procesamiento de datos'!AP26 = 1, "CORRECTO", "INCORRECTO")</f>
        <v>INCORRECTO</v>
      </c>
      <c r="AQ26" s="44" t="str">
        <f>IF('Procesamiento de datos'!AQ26 = 1, "CORRECTO", "INCORRECTO")</f>
        <v>CORRECTO</v>
      </c>
      <c r="AR26" s="44" t="str">
        <f>IF('Procesamiento de datos'!AR26 = 1, "CORRECTO", "INCORRECTO")</f>
        <v>CORRECTO</v>
      </c>
      <c r="AS26" s="44" t="str">
        <f>IF('Procesamiento de datos'!AS26 = 1, "CORRECTO", "INCORRECTO")</f>
        <v>INCORRECTO</v>
      </c>
      <c r="AT26" s="44" t="str">
        <f>IF('Procesamiento de datos'!AT26 = 1, "CORRECTO", "INCORRECTO")</f>
        <v>CORRECTO</v>
      </c>
      <c r="AU26" s="44" t="str">
        <f>IF('Procesamiento de datos'!AU26 = 1, "CORRECTO", "INCORRECTO")</f>
        <v>CORRECTO</v>
      </c>
      <c r="AV26" s="44" t="str">
        <f>IF('Procesamiento de datos'!AV26 = 1, "CORRECTO", "INCORRECTO")</f>
        <v>CORRECTO</v>
      </c>
      <c r="AW26" s="44" t="str">
        <f>IF('Procesamiento de datos'!AW26 = 1, "CORRECTO", "INCORRECTO")</f>
        <v>CORRECTO</v>
      </c>
      <c r="AX26" s="44" t="str">
        <f>IF('Procesamiento de datos'!AX26 = 1, "CORRECTO", "INCORRECTO")</f>
        <v>INCORRECTO</v>
      </c>
      <c r="AY26" s="44" t="str">
        <f>IF('Procesamiento de datos'!AY26 = 1, "CORRECTO", "INCORRECTO")</f>
        <v>CORRECTO</v>
      </c>
      <c r="AZ26" s="44" t="str">
        <f>IF('Procesamiento de datos'!AZ26 = 1, "CORRECTO", "INCORRECTO")</f>
        <v>CORRECTO</v>
      </c>
      <c r="BA26" s="44" t="str">
        <f>IF('Procesamiento de datos'!BA26 = 1, "CORRECTO", "INCORRECTO")</f>
        <v>CORRECTO</v>
      </c>
      <c r="BB26" s="44" t="str">
        <f>IF('Procesamiento de datos'!BB26 = 1, "CORRECTO", "INCORRECTO")</f>
        <v>CORRECTO</v>
      </c>
      <c r="BC26" s="44" t="str">
        <f>IF('Procesamiento de datos'!BC26 = 1, "CORRECTO", "INCORRECTO")</f>
        <v>CORRECTO</v>
      </c>
      <c r="BD26" s="44" t="str">
        <f>IF('Procesamiento de datos'!BD26 = 1, "CORRECTO", "INCORRECTO")</f>
        <v>CORRECTO</v>
      </c>
      <c r="BE26" s="44" t="str">
        <f>IF('Procesamiento de datos'!BE26 = 1, "CORRECTO", "INCORRECTO")</f>
        <v>CORRECTO</v>
      </c>
      <c r="BF26" s="44" t="str">
        <f>IF('Procesamiento de datos'!BF26 = 1, "CORRECTO", "INCORRECTO")</f>
        <v>CORRECTO</v>
      </c>
      <c r="BG26" s="44" t="str">
        <f>IF('Procesamiento de datos'!BG26 = 1, "CORRECTO", "INCORRECTO")</f>
        <v>INCORRECTO</v>
      </c>
      <c r="BH26" s="44" t="str">
        <f>IF('Procesamiento de datos'!BH26 = 1, "CORRECTO", "INCORRECTO")</f>
        <v>INCORRECTO</v>
      </c>
      <c r="BI26" s="44" t="str">
        <f>IF('Procesamiento de datos'!BI26 = 1, "CORRECTO", "INCORRECTO")</f>
        <v>INCORRECTO</v>
      </c>
      <c r="BJ26" s="44" t="str">
        <f>IF('Procesamiento de datos'!BJ26 = 1, "CORRECTO", "INCORRECTO")</f>
        <v>CORRECTO</v>
      </c>
      <c r="BK26" s="44" t="str">
        <f>IF('Procesamiento de datos'!BK26 = 1, "CORRECTO", "INCORRECTO")</f>
        <v>INCORRECTO</v>
      </c>
      <c r="BL26" s="44" t="str">
        <f>IF('Procesamiento de datos'!BL26 = 1, "CORRECTO", "INCORRECTO")</f>
        <v>INCORRECTO</v>
      </c>
      <c r="BM26" s="44" t="str">
        <f>IF('Procesamiento de datos'!BM26 = 1, "CORRECTO", "INCORRECTO")</f>
        <v>INCORRECTO</v>
      </c>
      <c r="BN26" s="44" t="str">
        <f>IF('Procesamiento de datos'!BN26 = 1, "CORRECTO", "INCORRECTO")</f>
        <v>CORRECTO</v>
      </c>
      <c r="BO26" s="44" t="str">
        <f>IF('Procesamiento de datos'!BO26 = 1, "CORRECTO", "INCORRECTO")</f>
        <v>CORRECTO</v>
      </c>
      <c r="BP26" s="44" t="str">
        <f>IF('Procesamiento de datos'!BP26 = 1, "CORRECTO", "INCORRECTO")</f>
        <v>CORRECTO</v>
      </c>
      <c r="BQ26" s="44" t="str">
        <f>IF('Procesamiento de datos'!BQ26 = 1, "CORRECTO", "INCORRECTO")</f>
        <v>CORRECTO</v>
      </c>
      <c r="BR26" s="44" t="str">
        <f>IF('Procesamiento de datos'!BR26 = 1, "CORRECTO", "INCORRECTO")</f>
        <v>CORRECTO</v>
      </c>
      <c r="BS26" s="44" t="str">
        <f>IF('Procesamiento de datos'!BS26 = 1, "CORRECTO", "INCORRECTO")</f>
        <v>INCORRECTO</v>
      </c>
      <c r="BT26" s="44" t="str">
        <f>IF('Procesamiento de datos'!BT26 = 1, "CORRECTO", "INCORRECTO")</f>
        <v>CORRECTO</v>
      </c>
      <c r="BU26" s="44" t="str">
        <f>IF('Procesamiento de datos'!BU26 = 1, "CORRECTO", "INCORRECTO")</f>
        <v>CORRECTO</v>
      </c>
      <c r="BV26" s="44" t="str">
        <f>IF('Procesamiento de datos'!BV26 = 1, "CORRECTO", "INCORRECTO")</f>
        <v>CORRECTO</v>
      </c>
      <c r="BW26" s="44" t="str">
        <f>IF('Procesamiento de datos'!BW26 = 1, "CORRECTO", "INCORRECTO")</f>
        <v>CORRECTO</v>
      </c>
      <c r="BX26" s="44" t="str">
        <f>IF('Procesamiento de datos'!BX26 = 1, "CORRECTO", "INCORRECTO")</f>
        <v>INCORRECTO</v>
      </c>
      <c r="BY26" s="44" t="str">
        <f>IF('Procesamiento de datos'!BY26 = 1, "CORRECTO", "INCORRECTO")</f>
        <v>CORRECTO</v>
      </c>
      <c r="BZ26" s="44" t="str">
        <f>IF('Procesamiento de datos'!BZ26 = 1, "CORRECTO", "INCORRECTO")</f>
        <v>CORRECTO</v>
      </c>
      <c r="CA26" s="44" t="str">
        <f>IF('Procesamiento de datos'!CA26 = 1, "CORRECTO", "INCORRECTO")</f>
        <v>INCORRECTO</v>
      </c>
      <c r="CB26" s="44" t="str">
        <f>IF('Procesamiento de datos'!CB26 = 1, "CORRECTO", "INCORRECTO")</f>
        <v>CORRECTO</v>
      </c>
      <c r="CC26" s="44" t="str">
        <f>IF('Procesamiento de datos'!CC26 = 1, "CORRECTO", "INCORRECTO")</f>
        <v>CORRECTO</v>
      </c>
      <c r="CD26" s="44" t="str">
        <f>IF('Procesamiento de datos'!CD26 = 1, "CORRECTO", "INCORRECTO")</f>
        <v>CORRECTO</v>
      </c>
      <c r="CE26" s="44" t="str">
        <f>IF('Procesamiento de datos'!CE26 = 1, "CORRECTO", "INCORRECTO")</f>
        <v>CORRECTO</v>
      </c>
      <c r="CF26" s="44" t="str">
        <f>IF('Procesamiento de datos'!CF26 = 1, "CORRECTO", "INCORRECTO")</f>
        <v>CORRECTO</v>
      </c>
      <c r="CG26" s="44" t="str">
        <f>IF('Procesamiento de datos'!CG26 = 1, "CORRECTO", "INCORRECTO")</f>
        <v>CORRECTO</v>
      </c>
      <c r="CH26" s="44" t="str">
        <f>IF('Procesamiento de datos'!CH26 = 1, "CORRECTO", "INCORRECTO")</f>
        <v>CORRECTO</v>
      </c>
      <c r="CI26" s="44" t="str">
        <f>IF('Procesamiento de datos'!CI26 = 1, "CORRECTO", "INCORRECTO")</f>
        <v>CORRECTO</v>
      </c>
      <c r="CJ26" s="44" t="str">
        <f>IF('Procesamiento de datos'!CJ26 = 1, "CORRECTO", "INCORRECTO")</f>
        <v>CORRECTO</v>
      </c>
    </row>
    <row r="27" spans="1:88" x14ac:dyDescent="0.2">
      <c r="A27" s="4" t="s">
        <v>117</v>
      </c>
      <c r="B27" s="7" t="str">
        <f>IFERROR(LOOKUP('Procesamiento de datos'!B27,MAESTRO!$A$2:$A$3,MAESTRO!$B$2:$B$3),"-")</f>
        <v>Masculino</v>
      </c>
      <c r="C27" s="8">
        <f>'Procesamiento de datos'!C27</f>
        <v>28</v>
      </c>
      <c r="D27" s="8" t="str">
        <f>LOOKUP(PROCESAMIENTO!D27,MAESTRO!$A$7:$A$14,MAESTRO!$B$7:$B$14)</f>
        <v>Técnica o tecnología completa</v>
      </c>
      <c r="E27" s="8" t="str">
        <f>LOOKUP('Procesamiento de datos'!E27,MAESTRO!$A$17:$A$21,MAESTRO!$B$17:$B$21)</f>
        <v>Contrato a termino indefinido</v>
      </c>
      <c r="F27" s="8" t="str">
        <f>LOOKUP('Procesamiento de datos'!F27,MAESTRO!$A$24:$A$26,MAESTRO!$B$24:$B$26)</f>
        <v>Entre 6 meses a 2 años</v>
      </c>
      <c r="G27" s="8" t="str">
        <f>LOOKUP('Procesamiento de datos'!G27,MAESTRO!$A$29:$A$32,MAESTRO!$B$29:$B$32)</f>
        <v xml:space="preserve">Entre 6 y 12 horas diarias </v>
      </c>
      <c r="H27" s="8" t="str">
        <f>LOOKUP('Procesamiento de datos'!H27,MAESTRO!$A$35:$A$37,MAESTRO!$B$35:$B$37)</f>
        <v>Asistencial</v>
      </c>
      <c r="I27" s="44" t="str">
        <f>IF('Procesamiento de datos'!I27 = 1, "CORRECTO", "INCORRECTO")</f>
        <v>CORRECTO</v>
      </c>
      <c r="J27" s="44" t="str">
        <f>IF('Procesamiento de datos'!J27 = 1, "CORRECTO", "INCORRECTO")</f>
        <v>INCORRECTO</v>
      </c>
      <c r="K27" s="50" t="str">
        <f>IF('Procesamiento de datos'!K27 = 1, "CORRECTO", "INCORRECTO")</f>
        <v>CORRECTO</v>
      </c>
      <c r="L27" s="50" t="str">
        <f>IF('Procesamiento de datos'!L27 = 1, "CORRECTO", "INCORRECTO")</f>
        <v>INCORRECTO</v>
      </c>
      <c r="M27" s="50" t="str">
        <f>IF('Procesamiento de datos'!M27 = 1, "CORRECTO", "INCORRECTO")</f>
        <v>INCORRECTO</v>
      </c>
      <c r="N27" s="50" t="str">
        <f>IF('Procesamiento de datos'!N27 = 1, "CORRECTO", "INCORRECTO")</f>
        <v>CORRECTO</v>
      </c>
      <c r="O27" s="44" t="str">
        <f>IF('Procesamiento de datos'!O27 = 1, "CORRECTO", "INCORRECTO")</f>
        <v>INCORRECTO</v>
      </c>
      <c r="P27" s="44" t="str">
        <f>IF('Procesamiento de datos'!P27 = 1, "CORRECTO", "INCORRECTO")</f>
        <v>INCORRECTO</v>
      </c>
      <c r="Q27" s="44" t="str">
        <f>IF('Procesamiento de datos'!Q27 = 1, "CORRECTO", "INCORRECTO")</f>
        <v>CORRECTO</v>
      </c>
      <c r="R27" s="44" t="str">
        <f>IF('Procesamiento de datos'!R27 = 1, "CORRECTO", "INCORRECTO")</f>
        <v>CORRECTO</v>
      </c>
      <c r="S27" s="44" t="str">
        <f>IF('Procesamiento de datos'!S27 = 1, "CORRECTO", "INCORRECTO")</f>
        <v>CORRECTO</v>
      </c>
      <c r="T27" s="44" t="str">
        <f>IF('Procesamiento de datos'!T27 = 1, "CORRECTO", "INCORRECTO")</f>
        <v>CORRECTO</v>
      </c>
      <c r="U27" s="44" t="str">
        <f>IF('Procesamiento de datos'!U27 = 1, "CORRECTO", "INCORRECTO")</f>
        <v>CORRECTO</v>
      </c>
      <c r="V27" s="44" t="str">
        <f>IF('Procesamiento de datos'!V27 = 1, "CORRECTO", "INCORRECTO")</f>
        <v>INCORRECTO</v>
      </c>
      <c r="W27" s="44" t="str">
        <f>IF('Procesamiento de datos'!W27 = 1, "CORRECTO", "INCORRECTO")</f>
        <v>CORRECTO</v>
      </c>
      <c r="X27" s="44" t="str">
        <f>IF('Procesamiento de datos'!X27 = 1, "CORRECTO", "INCORRECTO")</f>
        <v>INCORRECTO</v>
      </c>
      <c r="Y27" s="44" t="str">
        <f>IF('Procesamiento de datos'!Y27 = 1, "CORRECTO", "INCORRECTO")</f>
        <v>CORRECTO</v>
      </c>
      <c r="Z27" s="44" t="str">
        <f>IF('Procesamiento de datos'!Z27 = 1, "CORRECTO", "INCORRECTO")</f>
        <v>CORRECTO</v>
      </c>
      <c r="AA27" s="44" t="str">
        <f>IF('Procesamiento de datos'!AA27 = 1, "CORRECTO", "INCORRECTO")</f>
        <v>INCORRECTO</v>
      </c>
      <c r="AB27" s="44" t="str">
        <f>IF('Procesamiento de datos'!AB27 = 1, "CORRECTO", "INCORRECTO")</f>
        <v>CORRECTO</v>
      </c>
      <c r="AC27" s="44" t="str">
        <f>IF('Procesamiento de datos'!AC27 = 1, "CORRECTO", "INCORRECTO")</f>
        <v>CORRECTO</v>
      </c>
      <c r="AD27" s="44" t="str">
        <f>IF('Procesamiento de datos'!AD27 = 1, "CORRECTO", "INCORRECTO")</f>
        <v>INCORRECTO</v>
      </c>
      <c r="AE27" s="44" t="str">
        <f>IF('Procesamiento de datos'!AE27 = 1, "CORRECTO", "INCORRECTO")</f>
        <v>INCORRECTO</v>
      </c>
      <c r="AF27" s="44" t="str">
        <f>IF('Procesamiento de datos'!AF27 = 1, "CORRECTO", "INCORRECTO")</f>
        <v>CORRECTO</v>
      </c>
      <c r="AG27" s="44" t="str">
        <f>IF('Procesamiento de datos'!AG27 = 1, "CORRECTO", "INCORRECTO")</f>
        <v>CORRECTO</v>
      </c>
      <c r="AH27" s="44" t="str">
        <f>IF('Procesamiento de datos'!AH27 = 1, "CORRECTO", "INCORRECTO")</f>
        <v>CORRECTO</v>
      </c>
      <c r="AI27" s="44" t="str">
        <f>IF('Procesamiento de datos'!AI27 = 1, "CORRECTO", "INCORRECTO")</f>
        <v>CORRECTO</v>
      </c>
      <c r="AJ27" s="44" t="str">
        <f>IF('Procesamiento de datos'!AJ27 = 1, "CORRECTO", "INCORRECTO")</f>
        <v>INCORRECTO</v>
      </c>
      <c r="AK27" s="44" t="str">
        <f>IF('Procesamiento de datos'!AK27 = 1, "CORRECTO", "INCORRECTO")</f>
        <v>CORRECTO</v>
      </c>
      <c r="AL27" s="44" t="str">
        <f>IF('Procesamiento de datos'!AL27 = 1, "CORRECTO", "INCORRECTO")</f>
        <v>CORRECTO</v>
      </c>
      <c r="AM27" s="44" t="str">
        <f>IF('Procesamiento de datos'!AM27 = 1, "CORRECTO", "INCORRECTO")</f>
        <v>CORRECTO</v>
      </c>
      <c r="AN27" s="44" t="str">
        <f>IF('Procesamiento de datos'!AN27 = 1, "CORRECTO", "INCORRECTO")</f>
        <v>INCORRECTO</v>
      </c>
      <c r="AO27" s="44" t="str">
        <f>IF('Procesamiento de datos'!AO27 = 1, "CORRECTO", "INCORRECTO")</f>
        <v>CORRECTO</v>
      </c>
      <c r="AP27" s="44" t="str">
        <f>IF('Procesamiento de datos'!AP27 = 1, "CORRECTO", "INCORRECTO")</f>
        <v>CORRECTO</v>
      </c>
      <c r="AQ27" s="44" t="str">
        <f>IF('Procesamiento de datos'!AQ27 = 1, "CORRECTO", "INCORRECTO")</f>
        <v>CORRECTO</v>
      </c>
      <c r="AR27" s="44" t="str">
        <f>IF('Procesamiento de datos'!AR27 = 1, "CORRECTO", "INCORRECTO")</f>
        <v>CORRECTO</v>
      </c>
      <c r="AS27" s="44" t="str">
        <f>IF('Procesamiento de datos'!AS27 = 1, "CORRECTO", "INCORRECTO")</f>
        <v>CORRECTO</v>
      </c>
      <c r="AT27" s="44" t="str">
        <f>IF('Procesamiento de datos'!AT27 = 1, "CORRECTO", "INCORRECTO")</f>
        <v>CORRECTO</v>
      </c>
      <c r="AU27" s="44" t="str">
        <f>IF('Procesamiento de datos'!AU27 = 1, "CORRECTO", "INCORRECTO")</f>
        <v>CORRECTO</v>
      </c>
      <c r="AV27" s="44" t="str">
        <f>IF('Procesamiento de datos'!AV27 = 1, "CORRECTO", "INCORRECTO")</f>
        <v>CORRECTO</v>
      </c>
      <c r="AW27" s="44" t="str">
        <f>IF('Procesamiento de datos'!AW27 = 1, "CORRECTO", "INCORRECTO")</f>
        <v>CORRECTO</v>
      </c>
      <c r="AX27" s="44" t="str">
        <f>IF('Procesamiento de datos'!AX27 = 1, "CORRECTO", "INCORRECTO")</f>
        <v>INCORRECTO</v>
      </c>
      <c r="AY27" s="44" t="str">
        <f>IF('Procesamiento de datos'!AY27 = 1, "CORRECTO", "INCORRECTO")</f>
        <v>CORRECTO</v>
      </c>
      <c r="AZ27" s="44" t="str">
        <f>IF('Procesamiento de datos'!AZ27 = 1, "CORRECTO", "INCORRECTO")</f>
        <v>INCORRECTO</v>
      </c>
      <c r="BA27" s="44" t="str">
        <f>IF('Procesamiento de datos'!BA27 = 1, "CORRECTO", "INCORRECTO")</f>
        <v>INCORRECTO</v>
      </c>
      <c r="BB27" s="44" t="str">
        <f>IF('Procesamiento de datos'!BB27 = 1, "CORRECTO", "INCORRECTO")</f>
        <v>INCORRECTO</v>
      </c>
      <c r="BC27" s="44" t="str">
        <f>IF('Procesamiento de datos'!BC27 = 1, "CORRECTO", "INCORRECTO")</f>
        <v>INCORRECTO</v>
      </c>
      <c r="BD27" s="44" t="str">
        <f>IF('Procesamiento de datos'!BD27 = 1, "CORRECTO", "INCORRECTO")</f>
        <v>INCORRECTO</v>
      </c>
      <c r="BE27" s="44" t="str">
        <f>IF('Procesamiento de datos'!BE27 = 1, "CORRECTO", "INCORRECTO")</f>
        <v>CORRECTO</v>
      </c>
      <c r="BF27" s="44" t="str">
        <f>IF('Procesamiento de datos'!BF27 = 1, "CORRECTO", "INCORRECTO")</f>
        <v>CORRECTO</v>
      </c>
      <c r="BG27" s="44" t="str">
        <f>IF('Procesamiento de datos'!BG27 = 1, "CORRECTO", "INCORRECTO")</f>
        <v>CORRECTO</v>
      </c>
      <c r="BH27" s="44" t="str">
        <f>IF('Procesamiento de datos'!BH27 = 1, "CORRECTO", "INCORRECTO")</f>
        <v>INCORRECTO</v>
      </c>
      <c r="BI27" s="44" t="str">
        <f>IF('Procesamiento de datos'!BI27 = 1, "CORRECTO", "INCORRECTO")</f>
        <v>INCORRECTO</v>
      </c>
      <c r="BJ27" s="44" t="str">
        <f>IF('Procesamiento de datos'!BJ27 = 1, "CORRECTO", "INCORRECTO")</f>
        <v>CORRECTO</v>
      </c>
      <c r="BK27" s="44" t="str">
        <f>IF('Procesamiento de datos'!BK27 = 1, "CORRECTO", "INCORRECTO")</f>
        <v>INCORRECTO</v>
      </c>
      <c r="BL27" s="44" t="str">
        <f>IF('Procesamiento de datos'!BL27 = 1, "CORRECTO", "INCORRECTO")</f>
        <v>INCORRECTO</v>
      </c>
      <c r="BM27" s="44" t="str">
        <f>IF('Procesamiento de datos'!BM27 = 1, "CORRECTO", "INCORRECTO")</f>
        <v>INCORRECTO</v>
      </c>
      <c r="BN27" s="44" t="str">
        <f>IF('Procesamiento de datos'!BN27 = 1, "CORRECTO", "INCORRECTO")</f>
        <v>CORRECTO</v>
      </c>
      <c r="BO27" s="44" t="str">
        <f>IF('Procesamiento de datos'!BO27 = 1, "CORRECTO", "INCORRECTO")</f>
        <v>INCORRECTO</v>
      </c>
      <c r="BP27" s="44" t="str">
        <f>IF('Procesamiento de datos'!BP27 = 1, "CORRECTO", "INCORRECTO")</f>
        <v>CORRECTO</v>
      </c>
      <c r="BQ27" s="44" t="str">
        <f>IF('Procesamiento de datos'!BQ27 = 1, "CORRECTO", "INCORRECTO")</f>
        <v>INCORRECTO</v>
      </c>
      <c r="BR27" s="44" t="str">
        <f>IF('Procesamiento de datos'!BR27 = 1, "CORRECTO", "INCORRECTO")</f>
        <v>CORRECTO</v>
      </c>
      <c r="BS27" s="44" t="str">
        <f>IF('Procesamiento de datos'!BS27 = 1, "CORRECTO", "INCORRECTO")</f>
        <v>INCORRECTO</v>
      </c>
      <c r="BT27" s="44" t="str">
        <f>IF('Procesamiento de datos'!BT27 = 1, "CORRECTO", "INCORRECTO")</f>
        <v>CORRECTO</v>
      </c>
      <c r="BU27" s="44" t="str">
        <f>IF('Procesamiento de datos'!BU27 = 1, "CORRECTO", "INCORRECTO")</f>
        <v>CORRECTO</v>
      </c>
      <c r="BV27" s="44" t="str">
        <f>IF('Procesamiento de datos'!BV27 = 1, "CORRECTO", "INCORRECTO")</f>
        <v>INCORRECTO</v>
      </c>
      <c r="BW27" s="44" t="str">
        <f>IF('Procesamiento de datos'!BW27 = 1, "CORRECTO", "INCORRECTO")</f>
        <v>CORRECTO</v>
      </c>
      <c r="BX27" s="44" t="str">
        <f>IF('Procesamiento de datos'!BX27 = 1, "CORRECTO", "INCORRECTO")</f>
        <v>INCORRECTO</v>
      </c>
      <c r="BY27" s="44" t="str">
        <f>IF('Procesamiento de datos'!BY27 = 1, "CORRECTO", "INCORRECTO")</f>
        <v>INCORRECTO</v>
      </c>
      <c r="BZ27" s="44" t="str">
        <f>IF('Procesamiento de datos'!BZ27 = 1, "CORRECTO", "INCORRECTO")</f>
        <v>CORRECTO</v>
      </c>
      <c r="CA27" s="44" t="str">
        <f>IF('Procesamiento de datos'!CA27 = 1, "CORRECTO", "INCORRECTO")</f>
        <v>INCORRECTO</v>
      </c>
      <c r="CB27" s="44" t="str">
        <f>IF('Procesamiento de datos'!CB27 = 1, "CORRECTO", "INCORRECTO")</f>
        <v>CORRECTO</v>
      </c>
      <c r="CC27" s="44" t="str">
        <f>IF('Procesamiento de datos'!CC27 = 1, "CORRECTO", "INCORRECTO")</f>
        <v>CORRECTO</v>
      </c>
      <c r="CD27" s="44" t="str">
        <f>IF('Procesamiento de datos'!CD27 = 1, "CORRECTO", "INCORRECTO")</f>
        <v>CORRECTO</v>
      </c>
      <c r="CE27" s="44" t="str">
        <f>IF('Procesamiento de datos'!CE27 = 1, "CORRECTO", "INCORRECTO")</f>
        <v>CORRECTO</v>
      </c>
      <c r="CF27" s="44" t="str">
        <f>IF('Procesamiento de datos'!CF27 = 1, "CORRECTO", "INCORRECTO")</f>
        <v>CORRECTO</v>
      </c>
      <c r="CG27" s="44" t="str">
        <f>IF('Procesamiento de datos'!CG27 = 1, "CORRECTO", "INCORRECTO")</f>
        <v>CORRECTO</v>
      </c>
      <c r="CH27" s="44" t="str">
        <f>IF('Procesamiento de datos'!CH27 = 1, "CORRECTO", "INCORRECTO")</f>
        <v>CORRECTO</v>
      </c>
      <c r="CI27" s="44" t="str">
        <f>IF('Procesamiento de datos'!CI27 = 1, "CORRECTO", "INCORRECTO")</f>
        <v>INCORRECTO</v>
      </c>
      <c r="CJ27" s="44" t="str">
        <f>IF('Procesamiento de datos'!CJ27 = 1, "CORRECTO", "INCORRECTO")</f>
        <v>CORRECTO</v>
      </c>
    </row>
    <row r="28" spans="1:88" x14ac:dyDescent="0.2">
      <c r="A28" s="4" t="s">
        <v>118</v>
      </c>
      <c r="B28" s="7" t="str">
        <f>IFERROR(LOOKUP('Procesamiento de datos'!B28,MAESTRO!$A$2:$A$3,MAESTRO!$B$2:$B$3),"-")</f>
        <v>Femenino</v>
      </c>
      <c r="C28" s="8">
        <f>'Procesamiento de datos'!C28</f>
        <v>39</v>
      </c>
      <c r="D28" s="8" t="str">
        <f>LOOKUP(PROCESAMIENTO!D28,MAESTRO!$A$7:$A$14,MAESTRO!$B$7:$B$14)</f>
        <v>Uno o más años de técnica o tecnológica</v>
      </c>
      <c r="E28" s="8" t="str">
        <f>LOOKUP('Procesamiento de datos'!E28,MAESTRO!$A$17:$A$21,MAESTRO!$B$17:$B$21)</f>
        <v>Contrato a termino indefinido</v>
      </c>
      <c r="F28" s="8" t="str">
        <f>LOOKUP('Procesamiento de datos'!F28,MAESTRO!$A$24:$A$26,MAESTRO!$B$24:$B$26)</f>
        <v>5 años o mas</v>
      </c>
      <c r="G28" s="8" t="str">
        <f>LOOKUP('Procesamiento de datos'!G28,MAESTRO!$A$29:$A$32,MAESTRO!$B$29:$B$32)</f>
        <v xml:space="preserve">Entre 6 y 12 horas diarias </v>
      </c>
      <c r="H28" s="8" t="str">
        <f>LOOKUP('Procesamiento de datos'!H28,MAESTRO!$A$35:$A$37,MAESTRO!$B$35:$B$37)</f>
        <v>Apoyo</v>
      </c>
      <c r="I28" s="44" t="str">
        <f>IF('Procesamiento de datos'!I28 = 1, "CORRECTO", "INCORRECTO")</f>
        <v>CORRECTO</v>
      </c>
      <c r="J28" s="44" t="str">
        <f>IF('Procesamiento de datos'!J28 = 1, "CORRECTO", "INCORRECTO")</f>
        <v>INCORRECTO</v>
      </c>
      <c r="K28" s="50" t="str">
        <f>IF('Procesamiento de datos'!K28 = 1, "CORRECTO", "INCORRECTO")</f>
        <v>CORRECTO</v>
      </c>
      <c r="L28" s="50" t="str">
        <f>IF('Procesamiento de datos'!L28 = 1, "CORRECTO", "INCORRECTO")</f>
        <v>CORRECTO</v>
      </c>
      <c r="M28" s="50" t="str">
        <f>IF('Procesamiento de datos'!M28 = 1, "CORRECTO", "INCORRECTO")</f>
        <v>CORRECTO</v>
      </c>
      <c r="N28" s="50" t="str">
        <f>IF('Procesamiento de datos'!N28 = 1, "CORRECTO", "INCORRECTO")</f>
        <v>CORRECTO</v>
      </c>
      <c r="O28" s="44" t="str">
        <f>IF('Procesamiento de datos'!O28 = 1, "CORRECTO", "INCORRECTO")</f>
        <v>INCORRECTO</v>
      </c>
      <c r="P28" s="44" t="str">
        <f>IF('Procesamiento de datos'!P28 = 1, "CORRECTO", "INCORRECTO")</f>
        <v>CORRECTO</v>
      </c>
      <c r="Q28" s="44" t="str">
        <f>IF('Procesamiento de datos'!Q28 = 1, "CORRECTO", "INCORRECTO")</f>
        <v>CORRECTO</v>
      </c>
      <c r="R28" s="44" t="str">
        <f>IF('Procesamiento de datos'!R28 = 1, "CORRECTO", "INCORRECTO")</f>
        <v>CORRECTO</v>
      </c>
      <c r="S28" s="44" t="str">
        <f>IF('Procesamiento de datos'!S28 = 1, "CORRECTO", "INCORRECTO")</f>
        <v>CORRECTO</v>
      </c>
      <c r="T28" s="44" t="str">
        <f>IF('Procesamiento de datos'!T28 = 1, "CORRECTO", "INCORRECTO")</f>
        <v>CORRECTO</v>
      </c>
      <c r="U28" s="44" t="str">
        <f>IF('Procesamiento de datos'!U28 = 1, "CORRECTO", "INCORRECTO")</f>
        <v>INCORRECTO</v>
      </c>
      <c r="V28" s="44" t="str">
        <f>IF('Procesamiento de datos'!V28 = 1, "CORRECTO", "INCORRECTO")</f>
        <v>CORRECTO</v>
      </c>
      <c r="W28" s="44" t="str">
        <f>IF('Procesamiento de datos'!W28 = 1, "CORRECTO", "INCORRECTO")</f>
        <v>CORRECTO</v>
      </c>
      <c r="X28" s="44" t="str">
        <f>IF('Procesamiento de datos'!X28 = 1, "CORRECTO", "INCORRECTO")</f>
        <v>INCORRECTO</v>
      </c>
      <c r="Y28" s="44" t="str">
        <f>IF('Procesamiento de datos'!Y28 = 1, "CORRECTO", "INCORRECTO")</f>
        <v>CORRECTO</v>
      </c>
      <c r="Z28" s="44" t="str">
        <f>IF('Procesamiento de datos'!Z28 = 1, "CORRECTO", "INCORRECTO")</f>
        <v>CORRECTO</v>
      </c>
      <c r="AA28" s="44" t="str">
        <f>IF('Procesamiento de datos'!AA28 = 1, "CORRECTO", "INCORRECTO")</f>
        <v>CORRECTO</v>
      </c>
      <c r="AB28" s="44" t="str">
        <f>IF('Procesamiento de datos'!AB28 = 1, "CORRECTO", "INCORRECTO")</f>
        <v>INCORRECTO</v>
      </c>
      <c r="AC28" s="44" t="str">
        <f>IF('Procesamiento de datos'!AC28 = 1, "CORRECTO", "INCORRECTO")</f>
        <v>CORRECTO</v>
      </c>
      <c r="AD28" s="44" t="str">
        <f>IF('Procesamiento de datos'!AD28 = 1, "CORRECTO", "INCORRECTO")</f>
        <v>CORRECTO</v>
      </c>
      <c r="AE28" s="44" t="str">
        <f>IF('Procesamiento de datos'!AE28 = 1, "CORRECTO", "INCORRECTO")</f>
        <v>CORRECTO</v>
      </c>
      <c r="AF28" s="44" t="str">
        <f>IF('Procesamiento de datos'!AF28 = 1, "CORRECTO", "INCORRECTO")</f>
        <v>CORRECTO</v>
      </c>
      <c r="AG28" s="44" t="str">
        <f>IF('Procesamiento de datos'!AG28 = 1, "CORRECTO", "INCORRECTO")</f>
        <v>CORRECTO</v>
      </c>
      <c r="AH28" s="44" t="str">
        <f>IF('Procesamiento de datos'!AH28 = 1, "CORRECTO", "INCORRECTO")</f>
        <v>CORRECTO</v>
      </c>
      <c r="AI28" s="44" t="str">
        <f>IF('Procesamiento de datos'!AI28 = 1, "CORRECTO", "INCORRECTO")</f>
        <v>INCORRECTO</v>
      </c>
      <c r="AJ28" s="44" t="str">
        <f>IF('Procesamiento de datos'!AJ28 = 1, "CORRECTO", "INCORRECTO")</f>
        <v>CORRECTO</v>
      </c>
      <c r="AK28" s="44" t="str">
        <f>IF('Procesamiento de datos'!AK28 = 1, "CORRECTO", "INCORRECTO")</f>
        <v>CORRECTO</v>
      </c>
      <c r="AL28" s="44" t="str">
        <f>IF('Procesamiento de datos'!AL28 = 1, "CORRECTO", "INCORRECTO")</f>
        <v>CORRECTO</v>
      </c>
      <c r="AM28" s="44" t="str">
        <f>IF('Procesamiento de datos'!AM28 = 1, "CORRECTO", "INCORRECTO")</f>
        <v>CORRECTO</v>
      </c>
      <c r="AN28" s="44" t="str">
        <f>IF('Procesamiento de datos'!AN28 = 1, "CORRECTO", "INCORRECTO")</f>
        <v>INCORRECTO</v>
      </c>
      <c r="AO28" s="44" t="str">
        <f>IF('Procesamiento de datos'!AO28 = 1, "CORRECTO", "INCORRECTO")</f>
        <v>CORRECTO</v>
      </c>
      <c r="AP28" s="44" t="str">
        <f>IF('Procesamiento de datos'!AP28 = 1, "CORRECTO", "INCORRECTO")</f>
        <v>INCORRECTO</v>
      </c>
      <c r="AQ28" s="44" t="str">
        <f>IF('Procesamiento de datos'!AQ28 = 1, "CORRECTO", "INCORRECTO")</f>
        <v>CORRECTO</v>
      </c>
      <c r="AR28" s="44" t="str">
        <f>IF('Procesamiento de datos'!AR28 = 1, "CORRECTO", "INCORRECTO")</f>
        <v>CORRECTO</v>
      </c>
      <c r="AS28" s="44" t="str">
        <f>IF('Procesamiento de datos'!AS28 = 1, "CORRECTO", "INCORRECTO")</f>
        <v>INCORRECTO</v>
      </c>
      <c r="AT28" s="44" t="str">
        <f>IF('Procesamiento de datos'!AT28 = 1, "CORRECTO", "INCORRECTO")</f>
        <v>CORRECTO</v>
      </c>
      <c r="AU28" s="44" t="str">
        <f>IF('Procesamiento de datos'!AU28 = 1, "CORRECTO", "INCORRECTO")</f>
        <v>CORRECTO</v>
      </c>
      <c r="AV28" s="44" t="str">
        <f>IF('Procesamiento de datos'!AV28 = 1, "CORRECTO", "INCORRECTO")</f>
        <v>CORRECTO</v>
      </c>
      <c r="AW28" s="44" t="str">
        <f>IF('Procesamiento de datos'!AW28 = 1, "CORRECTO", "INCORRECTO")</f>
        <v>CORRECTO</v>
      </c>
      <c r="AX28" s="44" t="str">
        <f>IF('Procesamiento de datos'!AX28 = 1, "CORRECTO", "INCORRECTO")</f>
        <v>INCORRECTO</v>
      </c>
      <c r="AY28" s="44" t="str">
        <f>IF('Procesamiento de datos'!AY28 = 1, "CORRECTO", "INCORRECTO")</f>
        <v>CORRECTO</v>
      </c>
      <c r="AZ28" s="44" t="str">
        <f>IF('Procesamiento de datos'!AZ28 = 1, "CORRECTO", "INCORRECTO")</f>
        <v>INCORRECTO</v>
      </c>
      <c r="BA28" s="44" t="str">
        <f>IF('Procesamiento de datos'!BA28 = 1, "CORRECTO", "INCORRECTO")</f>
        <v>CORRECTO</v>
      </c>
      <c r="BB28" s="44" t="str">
        <f>IF('Procesamiento de datos'!BB28 = 1, "CORRECTO", "INCORRECTO")</f>
        <v>INCORRECTO</v>
      </c>
      <c r="BC28" s="44" t="str">
        <f>IF('Procesamiento de datos'!BC28 = 1, "CORRECTO", "INCORRECTO")</f>
        <v>INCORRECTO</v>
      </c>
      <c r="BD28" s="44" t="str">
        <f>IF('Procesamiento de datos'!BD28 = 1, "CORRECTO", "INCORRECTO")</f>
        <v>CORRECTO</v>
      </c>
      <c r="BE28" s="44" t="str">
        <f>IF('Procesamiento de datos'!BE28 = 1, "CORRECTO", "INCORRECTO")</f>
        <v>CORRECTO</v>
      </c>
      <c r="BF28" s="44" t="str">
        <f>IF('Procesamiento de datos'!BF28 = 1, "CORRECTO", "INCORRECTO")</f>
        <v>CORRECTO</v>
      </c>
      <c r="BG28" s="44" t="str">
        <f>IF('Procesamiento de datos'!BG28 = 1, "CORRECTO", "INCORRECTO")</f>
        <v>CORRECTO</v>
      </c>
      <c r="BH28" s="44" t="str">
        <f>IF('Procesamiento de datos'!BH28 = 1, "CORRECTO", "INCORRECTO")</f>
        <v>CORRECTO</v>
      </c>
      <c r="BI28" s="44" t="str">
        <f>IF('Procesamiento de datos'!BI28 = 1, "CORRECTO", "INCORRECTO")</f>
        <v>CORRECTO</v>
      </c>
      <c r="BJ28" s="44" t="str">
        <f>IF('Procesamiento de datos'!BJ28 = 1, "CORRECTO", "INCORRECTO")</f>
        <v>CORRECTO</v>
      </c>
      <c r="BK28" s="44" t="str">
        <f>IF('Procesamiento de datos'!BK28 = 1, "CORRECTO", "INCORRECTO")</f>
        <v>CORRECTO</v>
      </c>
      <c r="BL28" s="44" t="str">
        <f>IF('Procesamiento de datos'!BL28 = 1, "CORRECTO", "INCORRECTO")</f>
        <v>INCORRECTO</v>
      </c>
      <c r="BM28" s="44" t="str">
        <f>IF('Procesamiento de datos'!BM28 = 1, "CORRECTO", "INCORRECTO")</f>
        <v>INCORRECTO</v>
      </c>
      <c r="BN28" s="44" t="str">
        <f>IF('Procesamiento de datos'!BN28 = 1, "CORRECTO", "INCORRECTO")</f>
        <v>CORRECTO</v>
      </c>
      <c r="BO28" s="44" t="str">
        <f>IF('Procesamiento de datos'!BO28 = 1, "CORRECTO", "INCORRECTO")</f>
        <v>CORRECTO</v>
      </c>
      <c r="BP28" s="44" t="str">
        <f>IF('Procesamiento de datos'!BP28 = 1, "CORRECTO", "INCORRECTO")</f>
        <v>CORRECTO</v>
      </c>
      <c r="BQ28" s="44" t="str">
        <f>IF('Procesamiento de datos'!BQ28 = 1, "CORRECTO", "INCORRECTO")</f>
        <v>INCORRECTO</v>
      </c>
      <c r="BR28" s="44" t="str">
        <f>IF('Procesamiento de datos'!BR28 = 1, "CORRECTO", "INCORRECTO")</f>
        <v>CORRECTO</v>
      </c>
      <c r="BS28" s="44" t="str">
        <f>IF('Procesamiento de datos'!BS28 = 1, "CORRECTO", "INCORRECTO")</f>
        <v>CORRECTO</v>
      </c>
      <c r="BT28" s="44" t="str">
        <f>IF('Procesamiento de datos'!BT28 = 1, "CORRECTO", "INCORRECTO")</f>
        <v>INCORRECTO</v>
      </c>
      <c r="BU28" s="44" t="str">
        <f>IF('Procesamiento de datos'!BU28 = 1, "CORRECTO", "INCORRECTO")</f>
        <v>INCORRECTO</v>
      </c>
      <c r="BV28" s="44" t="str">
        <f>IF('Procesamiento de datos'!BV28 = 1, "CORRECTO", "INCORRECTO")</f>
        <v>INCORRECTO</v>
      </c>
      <c r="BW28" s="44" t="str">
        <f>IF('Procesamiento de datos'!BW28 = 1, "CORRECTO", "INCORRECTO")</f>
        <v>CORRECTO</v>
      </c>
      <c r="BX28" s="44" t="str">
        <f>IF('Procesamiento de datos'!BX28 = 1, "CORRECTO", "INCORRECTO")</f>
        <v>INCORRECTO</v>
      </c>
      <c r="BY28" s="44" t="str">
        <f>IF('Procesamiento de datos'!BY28 = 1, "CORRECTO", "INCORRECTO")</f>
        <v>CORRECTO</v>
      </c>
      <c r="BZ28" s="44" t="str">
        <f>IF('Procesamiento de datos'!BZ28 = 1, "CORRECTO", "INCORRECTO")</f>
        <v>CORRECTO</v>
      </c>
      <c r="CA28" s="44" t="str">
        <f>IF('Procesamiento de datos'!CA28 = 1, "CORRECTO", "INCORRECTO")</f>
        <v>INCORRECTO</v>
      </c>
      <c r="CB28" s="44" t="str">
        <f>IF('Procesamiento de datos'!CB28 = 1, "CORRECTO", "INCORRECTO")</f>
        <v>CORRECTO</v>
      </c>
      <c r="CC28" s="44" t="str">
        <f>IF('Procesamiento de datos'!CC28 = 1, "CORRECTO", "INCORRECTO")</f>
        <v>CORRECTO</v>
      </c>
      <c r="CD28" s="44" t="str">
        <f>IF('Procesamiento de datos'!CD28 = 1, "CORRECTO", "INCORRECTO")</f>
        <v>CORRECTO</v>
      </c>
      <c r="CE28" s="44" t="str">
        <f>IF('Procesamiento de datos'!CE28 = 1, "CORRECTO", "INCORRECTO")</f>
        <v>CORRECTO</v>
      </c>
      <c r="CF28" s="44" t="str">
        <f>IF('Procesamiento de datos'!CF28 = 1, "CORRECTO", "INCORRECTO")</f>
        <v>INCORRECTO</v>
      </c>
      <c r="CG28" s="44" t="str">
        <f>IF('Procesamiento de datos'!CG28 = 1, "CORRECTO", "INCORRECTO")</f>
        <v>INCORRECTO</v>
      </c>
      <c r="CH28" s="44" t="str">
        <f>IF('Procesamiento de datos'!CH28 = 1, "CORRECTO", "INCORRECTO")</f>
        <v>CORRECTO</v>
      </c>
      <c r="CI28" s="44" t="str">
        <f>IF('Procesamiento de datos'!CI28 = 1, "CORRECTO", "INCORRECTO")</f>
        <v>INCORRECTO</v>
      </c>
      <c r="CJ28" s="44" t="str">
        <f>IF('Procesamiento de datos'!CJ28 = 1, "CORRECTO", "INCORRECTO")</f>
        <v>CORRECTO</v>
      </c>
    </row>
    <row r="29" spans="1:88" x14ac:dyDescent="0.2">
      <c r="A29" s="4" t="s">
        <v>119</v>
      </c>
      <c r="B29" s="7" t="str">
        <f>IFERROR(LOOKUP('Procesamiento de datos'!B29,MAESTRO!$A$2:$A$3,MAESTRO!$B$2:$B$3),"-")</f>
        <v>Femenino</v>
      </c>
      <c r="C29" s="8">
        <f>'Procesamiento de datos'!C29</f>
        <v>27</v>
      </c>
      <c r="D29" s="8" t="str">
        <f>LOOKUP(PROCESAMIENTO!D29,MAESTRO!$A$7:$A$14,MAESTRO!$B$7:$B$14)</f>
        <v>Uno o más años de universidad</v>
      </c>
      <c r="E29" s="8" t="str">
        <f>LOOKUP('Procesamiento de datos'!E29,MAESTRO!$A$17:$A$21,MAESTRO!$B$17:$B$21)</f>
        <v>Provisionalidad</v>
      </c>
      <c r="F29" s="8" t="str">
        <f>LOOKUP('Procesamiento de datos'!F29,MAESTRO!$A$24:$A$26,MAESTRO!$B$24:$B$26)</f>
        <v>Más de 2 años a 5 años</v>
      </c>
      <c r="G29" s="8" t="str">
        <f>LOOKUP('Procesamiento de datos'!G29,MAESTRO!$A$29:$A$32,MAESTRO!$B$29:$B$32)</f>
        <v xml:space="preserve">Entre 6 y 12 horas diarias </v>
      </c>
      <c r="H29" s="8" t="str">
        <f>LOOKUP('Procesamiento de datos'!H29,MAESTRO!$A$35:$A$37,MAESTRO!$B$35:$B$37)</f>
        <v>Administrativo</v>
      </c>
      <c r="I29" s="44" t="str">
        <f>IF('Procesamiento de datos'!I29 = 1, "CORRECTO", "INCORRECTO")</f>
        <v>INCORRECTO</v>
      </c>
      <c r="J29" s="44" t="str">
        <f>IF('Procesamiento de datos'!J29 = 1, "CORRECTO", "INCORRECTO")</f>
        <v>CORRECTO</v>
      </c>
      <c r="K29" s="50" t="str">
        <f>IF('Procesamiento de datos'!K29 = 1, "CORRECTO", "INCORRECTO")</f>
        <v>CORRECTO</v>
      </c>
      <c r="L29" s="50" t="str">
        <f>IF('Procesamiento de datos'!L29 = 1, "CORRECTO", "INCORRECTO")</f>
        <v>CORRECTO</v>
      </c>
      <c r="M29" s="50" t="str">
        <f>IF('Procesamiento de datos'!M29 = 1, "CORRECTO", "INCORRECTO")</f>
        <v>INCORRECTO</v>
      </c>
      <c r="N29" s="50" t="str">
        <f>IF('Procesamiento de datos'!N29 = 1, "CORRECTO", "INCORRECTO")</f>
        <v>CORRECTO</v>
      </c>
      <c r="O29" s="44" t="str">
        <f>IF('Procesamiento de datos'!O29 = 1, "CORRECTO", "INCORRECTO")</f>
        <v>CORRECTO</v>
      </c>
      <c r="P29" s="44" t="str">
        <f>IF('Procesamiento de datos'!P29 = 1, "CORRECTO", "INCORRECTO")</f>
        <v>INCORRECTO</v>
      </c>
      <c r="Q29" s="44" t="str">
        <f>IF('Procesamiento de datos'!Q29 = 1, "CORRECTO", "INCORRECTO")</f>
        <v>INCORRECTO</v>
      </c>
      <c r="R29" s="44" t="str">
        <f>IF('Procesamiento de datos'!R29 = 1, "CORRECTO", "INCORRECTO")</f>
        <v>CORRECTO</v>
      </c>
      <c r="S29" s="44" t="str">
        <f>IF('Procesamiento de datos'!S29 = 1, "CORRECTO", "INCORRECTO")</f>
        <v>CORRECTO</v>
      </c>
      <c r="T29" s="44" t="str">
        <f>IF('Procesamiento de datos'!T29 = 1, "CORRECTO", "INCORRECTO")</f>
        <v>CORRECTO</v>
      </c>
      <c r="U29" s="44" t="str">
        <f>IF('Procesamiento de datos'!U29 = 1, "CORRECTO", "INCORRECTO")</f>
        <v>INCORRECTO</v>
      </c>
      <c r="V29" s="44" t="str">
        <f>IF('Procesamiento de datos'!V29 = 1, "CORRECTO", "INCORRECTO")</f>
        <v>CORRECTO</v>
      </c>
      <c r="W29" s="44" t="str">
        <f>IF('Procesamiento de datos'!W29 = 1, "CORRECTO", "INCORRECTO")</f>
        <v>CORRECTO</v>
      </c>
      <c r="X29" s="44" t="str">
        <f>IF('Procesamiento de datos'!X29 = 1, "CORRECTO", "INCORRECTO")</f>
        <v>INCORRECTO</v>
      </c>
      <c r="Y29" s="44" t="str">
        <f>IF('Procesamiento de datos'!Y29 = 1, "CORRECTO", "INCORRECTO")</f>
        <v>CORRECTO</v>
      </c>
      <c r="Z29" s="44" t="str">
        <f>IF('Procesamiento de datos'!Z29 = 1, "CORRECTO", "INCORRECTO")</f>
        <v>INCORRECTO</v>
      </c>
      <c r="AA29" s="44" t="str">
        <f>IF('Procesamiento de datos'!AA29 = 1, "CORRECTO", "INCORRECTO")</f>
        <v>CORRECTO</v>
      </c>
      <c r="AB29" s="44" t="str">
        <f>IF('Procesamiento de datos'!AB29 = 1, "CORRECTO", "INCORRECTO")</f>
        <v>INCORRECTO</v>
      </c>
      <c r="AC29" s="44" t="str">
        <f>IF('Procesamiento de datos'!AC29 = 1, "CORRECTO", "INCORRECTO")</f>
        <v>CORRECTO</v>
      </c>
      <c r="AD29" s="44" t="str">
        <f>IF('Procesamiento de datos'!AD29 = 1, "CORRECTO", "INCORRECTO")</f>
        <v>CORRECTO</v>
      </c>
      <c r="AE29" s="44" t="str">
        <f>IF('Procesamiento de datos'!AE29 = 1, "CORRECTO", "INCORRECTO")</f>
        <v>CORRECTO</v>
      </c>
      <c r="AF29" s="44" t="str">
        <f>IF('Procesamiento de datos'!AF29 = 1, "CORRECTO", "INCORRECTO")</f>
        <v>CORRECTO</v>
      </c>
      <c r="AG29" s="44" t="str">
        <f>IF('Procesamiento de datos'!AG29 = 1, "CORRECTO", "INCORRECTO")</f>
        <v>CORRECTO</v>
      </c>
      <c r="AH29" s="44" t="str">
        <f>IF('Procesamiento de datos'!AH29 = 1, "CORRECTO", "INCORRECTO")</f>
        <v>CORRECTO</v>
      </c>
      <c r="AI29" s="44" t="str">
        <f>IF('Procesamiento de datos'!AI29 = 1, "CORRECTO", "INCORRECTO")</f>
        <v>INCORRECTO</v>
      </c>
      <c r="AJ29" s="44" t="str">
        <f>IF('Procesamiento de datos'!AJ29 = 1, "CORRECTO", "INCORRECTO")</f>
        <v>CORRECTO</v>
      </c>
      <c r="AK29" s="44" t="str">
        <f>IF('Procesamiento de datos'!AK29 = 1, "CORRECTO", "INCORRECTO")</f>
        <v>CORRECTO</v>
      </c>
      <c r="AL29" s="44" t="str">
        <f>IF('Procesamiento de datos'!AL29 = 1, "CORRECTO", "INCORRECTO")</f>
        <v>CORRECTO</v>
      </c>
      <c r="AM29" s="44" t="str">
        <f>IF('Procesamiento de datos'!AM29 = 1, "CORRECTO", "INCORRECTO")</f>
        <v>CORRECTO</v>
      </c>
      <c r="AN29" s="44" t="str">
        <f>IF('Procesamiento de datos'!AN29 = 1, "CORRECTO", "INCORRECTO")</f>
        <v>CORRECTO</v>
      </c>
      <c r="AO29" s="44" t="str">
        <f>IF('Procesamiento de datos'!AO29 = 1, "CORRECTO", "INCORRECTO")</f>
        <v>CORRECTO</v>
      </c>
      <c r="AP29" s="44" t="str">
        <f>IF('Procesamiento de datos'!AP29 = 1, "CORRECTO", "INCORRECTO")</f>
        <v>INCORRECTO</v>
      </c>
      <c r="AQ29" s="44" t="str">
        <f>IF('Procesamiento de datos'!AQ29 = 1, "CORRECTO", "INCORRECTO")</f>
        <v>CORRECTO</v>
      </c>
      <c r="AR29" s="44" t="str">
        <f>IF('Procesamiento de datos'!AR29 = 1, "CORRECTO", "INCORRECTO")</f>
        <v>CORRECTO</v>
      </c>
      <c r="AS29" s="44" t="str">
        <f>IF('Procesamiento de datos'!AS29 = 1, "CORRECTO", "INCORRECTO")</f>
        <v>CORRECTO</v>
      </c>
      <c r="AT29" s="44" t="str">
        <f>IF('Procesamiento de datos'!AT29 = 1, "CORRECTO", "INCORRECTO")</f>
        <v>INCORRECTO</v>
      </c>
      <c r="AU29" s="44" t="str">
        <f>IF('Procesamiento de datos'!AU29 = 1, "CORRECTO", "INCORRECTO")</f>
        <v>INCORRECTO</v>
      </c>
      <c r="AV29" s="44" t="str">
        <f>IF('Procesamiento de datos'!AV29 = 1, "CORRECTO", "INCORRECTO")</f>
        <v>CORRECTO</v>
      </c>
      <c r="AW29" s="44" t="str">
        <f>IF('Procesamiento de datos'!AW29 = 1, "CORRECTO", "INCORRECTO")</f>
        <v>CORRECTO</v>
      </c>
      <c r="AX29" s="44" t="str">
        <f>IF('Procesamiento de datos'!AX29 = 1, "CORRECTO", "INCORRECTO")</f>
        <v>INCORRECTO</v>
      </c>
      <c r="AY29" s="44" t="str">
        <f>IF('Procesamiento de datos'!AY29 = 1, "CORRECTO", "INCORRECTO")</f>
        <v>CORRECTO</v>
      </c>
      <c r="AZ29" s="44" t="str">
        <f>IF('Procesamiento de datos'!AZ29 = 1, "CORRECTO", "INCORRECTO")</f>
        <v>CORRECTO</v>
      </c>
      <c r="BA29" s="44" t="str">
        <f>IF('Procesamiento de datos'!BA29 = 1, "CORRECTO", "INCORRECTO")</f>
        <v>INCORRECTO</v>
      </c>
      <c r="BB29" s="44" t="str">
        <f>IF('Procesamiento de datos'!BB29 = 1, "CORRECTO", "INCORRECTO")</f>
        <v>INCORRECTO</v>
      </c>
      <c r="BC29" s="44" t="str">
        <f>IF('Procesamiento de datos'!BC29 = 1, "CORRECTO", "INCORRECTO")</f>
        <v>INCORRECTO</v>
      </c>
      <c r="BD29" s="44" t="str">
        <f>IF('Procesamiento de datos'!BD29 = 1, "CORRECTO", "INCORRECTO")</f>
        <v>CORRECTO</v>
      </c>
      <c r="BE29" s="44" t="str">
        <f>IF('Procesamiento de datos'!BE29 = 1, "CORRECTO", "INCORRECTO")</f>
        <v>CORRECTO</v>
      </c>
      <c r="BF29" s="44" t="str">
        <f>IF('Procesamiento de datos'!BF29 = 1, "CORRECTO", "INCORRECTO")</f>
        <v>INCORRECTO</v>
      </c>
      <c r="BG29" s="44" t="str">
        <f>IF('Procesamiento de datos'!BG29 = 1, "CORRECTO", "INCORRECTO")</f>
        <v>CORRECTO</v>
      </c>
      <c r="BH29" s="44" t="str">
        <f>IF('Procesamiento de datos'!BH29 = 1, "CORRECTO", "INCORRECTO")</f>
        <v>CORRECTO</v>
      </c>
      <c r="BI29" s="44" t="str">
        <f>IF('Procesamiento de datos'!BI29 = 1, "CORRECTO", "INCORRECTO")</f>
        <v>CORRECTO</v>
      </c>
      <c r="BJ29" s="44" t="str">
        <f>IF('Procesamiento de datos'!BJ29 = 1, "CORRECTO", "INCORRECTO")</f>
        <v>CORRECTO</v>
      </c>
      <c r="BK29" s="44" t="str">
        <f>IF('Procesamiento de datos'!BK29 = 1, "CORRECTO", "INCORRECTO")</f>
        <v>CORRECTO</v>
      </c>
      <c r="BL29" s="44" t="str">
        <f>IF('Procesamiento de datos'!BL29 = 1, "CORRECTO", "INCORRECTO")</f>
        <v>INCORRECTO</v>
      </c>
      <c r="BM29" s="44" t="str">
        <f>IF('Procesamiento de datos'!BM29 = 1, "CORRECTO", "INCORRECTO")</f>
        <v>INCORRECTO</v>
      </c>
      <c r="BN29" s="44" t="str">
        <f>IF('Procesamiento de datos'!BN29 = 1, "CORRECTO", "INCORRECTO")</f>
        <v>CORRECTO</v>
      </c>
      <c r="BO29" s="44" t="str">
        <f>IF('Procesamiento de datos'!BO29 = 1, "CORRECTO", "INCORRECTO")</f>
        <v>CORRECTO</v>
      </c>
      <c r="BP29" s="44" t="str">
        <f>IF('Procesamiento de datos'!BP29 = 1, "CORRECTO", "INCORRECTO")</f>
        <v>CORRECTO</v>
      </c>
      <c r="BQ29" s="44" t="str">
        <f>IF('Procesamiento de datos'!BQ29 = 1, "CORRECTO", "INCORRECTO")</f>
        <v>CORRECTO</v>
      </c>
      <c r="BR29" s="44" t="str">
        <f>IF('Procesamiento de datos'!BR29 = 1, "CORRECTO", "INCORRECTO")</f>
        <v>CORRECTO</v>
      </c>
      <c r="BS29" s="44" t="str">
        <f>IF('Procesamiento de datos'!BS29 = 1, "CORRECTO", "INCORRECTO")</f>
        <v>CORRECTO</v>
      </c>
      <c r="BT29" s="44" t="str">
        <f>IF('Procesamiento de datos'!BT29 = 1, "CORRECTO", "INCORRECTO")</f>
        <v>INCORRECTO</v>
      </c>
      <c r="BU29" s="44" t="str">
        <f>IF('Procesamiento de datos'!BU29 = 1, "CORRECTO", "INCORRECTO")</f>
        <v>CORRECTO</v>
      </c>
      <c r="BV29" s="44" t="str">
        <f>IF('Procesamiento de datos'!BV29 = 1, "CORRECTO", "INCORRECTO")</f>
        <v>CORRECTO</v>
      </c>
      <c r="BW29" s="44" t="str">
        <f>IF('Procesamiento de datos'!BW29 = 1, "CORRECTO", "INCORRECTO")</f>
        <v>CORRECTO</v>
      </c>
      <c r="BX29" s="44" t="str">
        <f>IF('Procesamiento de datos'!BX29 = 1, "CORRECTO", "INCORRECTO")</f>
        <v>INCORRECTO</v>
      </c>
      <c r="BY29" s="44" t="str">
        <f>IF('Procesamiento de datos'!BY29 = 1, "CORRECTO", "INCORRECTO")</f>
        <v>CORRECTO</v>
      </c>
      <c r="BZ29" s="44" t="str">
        <f>IF('Procesamiento de datos'!BZ29 = 1, "CORRECTO", "INCORRECTO")</f>
        <v>CORRECTO</v>
      </c>
      <c r="CA29" s="44" t="str">
        <f>IF('Procesamiento de datos'!CA29 = 1, "CORRECTO", "INCORRECTO")</f>
        <v>CORRECTO</v>
      </c>
      <c r="CB29" s="44" t="str">
        <f>IF('Procesamiento de datos'!CB29 = 1, "CORRECTO", "INCORRECTO")</f>
        <v>CORRECTO</v>
      </c>
      <c r="CC29" s="44" t="str">
        <f>IF('Procesamiento de datos'!CC29 = 1, "CORRECTO", "INCORRECTO")</f>
        <v>CORRECTO</v>
      </c>
      <c r="CD29" s="44" t="str">
        <f>IF('Procesamiento de datos'!CD29 = 1, "CORRECTO", "INCORRECTO")</f>
        <v>CORRECTO</v>
      </c>
      <c r="CE29" s="44" t="str">
        <f>IF('Procesamiento de datos'!CE29 = 1, "CORRECTO", "INCORRECTO")</f>
        <v>CORRECTO</v>
      </c>
      <c r="CF29" s="44" t="str">
        <f>IF('Procesamiento de datos'!CF29 = 1, "CORRECTO", "INCORRECTO")</f>
        <v>CORRECTO</v>
      </c>
      <c r="CG29" s="44" t="str">
        <f>IF('Procesamiento de datos'!CG29 = 1, "CORRECTO", "INCORRECTO")</f>
        <v>CORRECTO</v>
      </c>
      <c r="CH29" s="44" t="str">
        <f>IF('Procesamiento de datos'!CH29 = 1, "CORRECTO", "INCORRECTO")</f>
        <v>CORRECTO</v>
      </c>
      <c r="CI29" s="44" t="str">
        <f>IF('Procesamiento de datos'!CI29 = 1, "CORRECTO", "INCORRECTO")</f>
        <v>CORRECTO</v>
      </c>
      <c r="CJ29" s="44" t="str">
        <f>IF('Procesamiento de datos'!CJ29 = 1, "CORRECTO", "INCORRECTO")</f>
        <v>CORRECTO</v>
      </c>
    </row>
    <row r="30" spans="1:88" x14ac:dyDescent="0.2">
      <c r="A30" s="4" t="s">
        <v>120</v>
      </c>
      <c r="B30" s="7" t="str">
        <f>IFERROR(LOOKUP('Procesamiento de datos'!B30,MAESTRO!$A$2:$A$3,MAESTRO!$B$2:$B$3),"-")</f>
        <v>Femenino</v>
      </c>
      <c r="C30" s="8">
        <f>'Procesamiento de datos'!C30</f>
        <v>45</v>
      </c>
      <c r="D30" s="8" t="str">
        <f>LOOKUP(PROCESAMIENTO!D30,MAESTRO!$A$7:$A$14,MAESTRO!$B$7:$B$14)</f>
        <v>Universidad completa</v>
      </c>
      <c r="E30" s="8" t="str">
        <f>LOOKUP('Procesamiento de datos'!E30,MAESTRO!$A$17:$A$21,MAESTRO!$B$17:$B$21)</f>
        <v>Prestación de servicios</v>
      </c>
      <c r="F30" s="8" t="str">
        <f>LOOKUP('Procesamiento de datos'!F30,MAESTRO!$A$24:$A$26,MAESTRO!$B$24:$B$26)</f>
        <v>Más de 2 años a 5 años</v>
      </c>
      <c r="G30" s="8" t="str">
        <f>LOOKUP('Procesamiento de datos'!G30,MAESTRO!$A$29:$A$32,MAESTRO!$B$29:$B$32)</f>
        <v>Hasta 5 horas diarias</v>
      </c>
      <c r="H30" s="8" t="str">
        <f>LOOKUP('Procesamiento de datos'!H30,MAESTRO!$A$35:$A$37,MAESTRO!$B$35:$B$37)</f>
        <v>Administrativo</v>
      </c>
      <c r="I30" s="44" t="str">
        <f>IF('Procesamiento de datos'!I30 = 1, "CORRECTO", "INCORRECTO")</f>
        <v>CORRECTO</v>
      </c>
      <c r="J30" s="44" t="str">
        <f>IF('Procesamiento de datos'!J30 = 1, "CORRECTO", "INCORRECTO")</f>
        <v>CORRECTO</v>
      </c>
      <c r="K30" s="50" t="str">
        <f>IF('Procesamiento de datos'!K30 = 1, "CORRECTO", "INCORRECTO")</f>
        <v>CORRECTO</v>
      </c>
      <c r="L30" s="50" t="str">
        <f>IF('Procesamiento de datos'!L30 = 1, "CORRECTO", "INCORRECTO")</f>
        <v>INCORRECTO</v>
      </c>
      <c r="M30" s="50" t="str">
        <f>IF('Procesamiento de datos'!M30 = 1, "CORRECTO", "INCORRECTO")</f>
        <v>CORRECTO</v>
      </c>
      <c r="N30" s="50" t="str">
        <f>IF('Procesamiento de datos'!N30 = 1, "CORRECTO", "INCORRECTO")</f>
        <v>CORRECTO</v>
      </c>
      <c r="O30" s="44" t="str">
        <f>IF('Procesamiento de datos'!O30 = 1, "CORRECTO", "INCORRECTO")</f>
        <v>CORRECTO</v>
      </c>
      <c r="P30" s="44" t="str">
        <f>IF('Procesamiento de datos'!P30 = 1, "CORRECTO", "INCORRECTO")</f>
        <v>CORRECTO</v>
      </c>
      <c r="Q30" s="44" t="str">
        <f>IF('Procesamiento de datos'!Q30 = 1, "CORRECTO", "INCORRECTO")</f>
        <v>CORRECTO</v>
      </c>
      <c r="R30" s="44" t="str">
        <f>IF('Procesamiento de datos'!R30 = 1, "CORRECTO", "INCORRECTO")</f>
        <v>CORRECTO</v>
      </c>
      <c r="S30" s="44" t="str">
        <f>IF('Procesamiento de datos'!S30 = 1, "CORRECTO", "INCORRECTO")</f>
        <v>CORRECTO</v>
      </c>
      <c r="T30" s="44" t="str">
        <f>IF('Procesamiento de datos'!T30 = 1, "CORRECTO", "INCORRECTO")</f>
        <v>CORRECTO</v>
      </c>
      <c r="U30" s="44" t="str">
        <f>IF('Procesamiento de datos'!U30 = 1, "CORRECTO", "INCORRECTO")</f>
        <v>CORRECTO</v>
      </c>
      <c r="V30" s="44" t="str">
        <f>IF('Procesamiento de datos'!V30 = 1, "CORRECTO", "INCORRECTO")</f>
        <v>CORRECTO</v>
      </c>
      <c r="W30" s="44" t="str">
        <f>IF('Procesamiento de datos'!W30 = 1, "CORRECTO", "INCORRECTO")</f>
        <v>CORRECTO</v>
      </c>
      <c r="X30" s="44" t="str">
        <f>IF('Procesamiento de datos'!X30 = 1, "CORRECTO", "INCORRECTO")</f>
        <v>CORRECTO</v>
      </c>
      <c r="Y30" s="44" t="str">
        <f>IF('Procesamiento de datos'!Y30 = 1, "CORRECTO", "INCORRECTO")</f>
        <v>CORRECTO</v>
      </c>
      <c r="Z30" s="44" t="str">
        <f>IF('Procesamiento de datos'!Z30 = 1, "CORRECTO", "INCORRECTO")</f>
        <v>CORRECTO</v>
      </c>
      <c r="AA30" s="44" t="str">
        <f>IF('Procesamiento de datos'!AA30 = 1, "CORRECTO", "INCORRECTO")</f>
        <v>CORRECTO</v>
      </c>
      <c r="AB30" s="44" t="str">
        <f>IF('Procesamiento de datos'!AB30 = 1, "CORRECTO", "INCORRECTO")</f>
        <v>CORRECTO</v>
      </c>
      <c r="AC30" s="44" t="str">
        <f>IF('Procesamiento de datos'!AC30 = 1, "CORRECTO", "INCORRECTO")</f>
        <v>CORRECTO</v>
      </c>
      <c r="AD30" s="44" t="str">
        <f>IF('Procesamiento de datos'!AD30 = 1, "CORRECTO", "INCORRECTO")</f>
        <v>CORRECTO</v>
      </c>
      <c r="AE30" s="44" t="str">
        <f>IF('Procesamiento de datos'!AE30 = 1, "CORRECTO", "INCORRECTO")</f>
        <v>CORRECTO</v>
      </c>
      <c r="AF30" s="44" t="str">
        <f>IF('Procesamiento de datos'!AF30 = 1, "CORRECTO", "INCORRECTO")</f>
        <v>CORRECTO</v>
      </c>
      <c r="AG30" s="44" t="str">
        <f>IF('Procesamiento de datos'!AG30 = 1, "CORRECTO", "INCORRECTO")</f>
        <v>INCORRECTO</v>
      </c>
      <c r="AH30" s="44" t="str">
        <f>IF('Procesamiento de datos'!AH30 = 1, "CORRECTO", "INCORRECTO")</f>
        <v>CORRECTO</v>
      </c>
      <c r="AI30" s="44" t="str">
        <f>IF('Procesamiento de datos'!AI30 = 1, "CORRECTO", "INCORRECTO")</f>
        <v>CORRECTO</v>
      </c>
      <c r="AJ30" s="44" t="str">
        <f>IF('Procesamiento de datos'!AJ30 = 1, "CORRECTO", "INCORRECTO")</f>
        <v>CORRECTO</v>
      </c>
      <c r="AK30" s="44" t="str">
        <f>IF('Procesamiento de datos'!AK30 = 1, "CORRECTO", "INCORRECTO")</f>
        <v>CORRECTO</v>
      </c>
      <c r="AL30" s="44" t="str">
        <f>IF('Procesamiento de datos'!AL30 = 1, "CORRECTO", "INCORRECTO")</f>
        <v>INCORRECTO</v>
      </c>
      <c r="AM30" s="44" t="str">
        <f>IF('Procesamiento de datos'!AM30 = 1, "CORRECTO", "INCORRECTO")</f>
        <v>CORRECTO</v>
      </c>
      <c r="AN30" s="44" t="str">
        <f>IF('Procesamiento de datos'!AN30 = 1, "CORRECTO", "INCORRECTO")</f>
        <v>CORRECTO</v>
      </c>
      <c r="AO30" s="44" t="str">
        <f>IF('Procesamiento de datos'!AO30 = 1, "CORRECTO", "INCORRECTO")</f>
        <v>CORRECTO</v>
      </c>
      <c r="AP30" s="44" t="str">
        <f>IF('Procesamiento de datos'!AP30 = 1, "CORRECTO", "INCORRECTO")</f>
        <v>INCORRECTO</v>
      </c>
      <c r="AQ30" s="44" t="str">
        <f>IF('Procesamiento de datos'!AQ30 = 1, "CORRECTO", "INCORRECTO")</f>
        <v>CORRECTO</v>
      </c>
      <c r="AR30" s="44" t="str">
        <f>IF('Procesamiento de datos'!AR30 = 1, "CORRECTO", "INCORRECTO")</f>
        <v>CORRECTO</v>
      </c>
      <c r="AS30" s="44" t="str">
        <f>IF('Procesamiento de datos'!AS30 = 1, "CORRECTO", "INCORRECTO")</f>
        <v>CORRECTO</v>
      </c>
      <c r="AT30" s="44" t="str">
        <f>IF('Procesamiento de datos'!AT30 = 1, "CORRECTO", "INCORRECTO")</f>
        <v>INCORRECTO</v>
      </c>
      <c r="AU30" s="44" t="str">
        <f>IF('Procesamiento de datos'!AU30 = 1, "CORRECTO", "INCORRECTO")</f>
        <v>INCORRECTO</v>
      </c>
      <c r="AV30" s="44" t="str">
        <f>IF('Procesamiento de datos'!AV30 = 1, "CORRECTO", "INCORRECTO")</f>
        <v>CORRECTO</v>
      </c>
      <c r="AW30" s="44" t="str">
        <f>IF('Procesamiento de datos'!AW30 = 1, "CORRECTO", "INCORRECTO")</f>
        <v>CORRECTO</v>
      </c>
      <c r="AX30" s="44" t="str">
        <f>IF('Procesamiento de datos'!AX30 = 1, "CORRECTO", "INCORRECTO")</f>
        <v>CORRECTO</v>
      </c>
      <c r="AY30" s="44" t="str">
        <f>IF('Procesamiento de datos'!AY30 = 1, "CORRECTO", "INCORRECTO")</f>
        <v>INCORRECTO</v>
      </c>
      <c r="AZ30" s="44" t="str">
        <f>IF('Procesamiento de datos'!AZ30 = 1, "CORRECTO", "INCORRECTO")</f>
        <v>INCORRECTO</v>
      </c>
      <c r="BA30" s="44" t="str">
        <f>IF('Procesamiento de datos'!BA30 = 1, "CORRECTO", "INCORRECTO")</f>
        <v>CORRECTO</v>
      </c>
      <c r="BB30" s="44" t="str">
        <f>IF('Procesamiento de datos'!BB30 = 1, "CORRECTO", "INCORRECTO")</f>
        <v>CORRECTO</v>
      </c>
      <c r="BC30" s="44" t="str">
        <f>IF('Procesamiento de datos'!BC30 = 1, "CORRECTO", "INCORRECTO")</f>
        <v>CORRECTO</v>
      </c>
      <c r="BD30" s="44" t="str">
        <f>IF('Procesamiento de datos'!BD30 = 1, "CORRECTO", "INCORRECTO")</f>
        <v>INCORRECTO</v>
      </c>
      <c r="BE30" s="44" t="str">
        <f>IF('Procesamiento de datos'!BE30 = 1, "CORRECTO", "INCORRECTO")</f>
        <v>INCORRECTO</v>
      </c>
      <c r="BF30" s="44" t="str">
        <f>IF('Procesamiento de datos'!BF30 = 1, "CORRECTO", "INCORRECTO")</f>
        <v>CORRECTO</v>
      </c>
      <c r="BG30" s="44" t="str">
        <f>IF('Procesamiento de datos'!BG30 = 1, "CORRECTO", "INCORRECTO")</f>
        <v>CORRECTO</v>
      </c>
      <c r="BH30" s="44" t="str">
        <f>IF('Procesamiento de datos'!BH30 = 1, "CORRECTO", "INCORRECTO")</f>
        <v>CORRECTO</v>
      </c>
      <c r="BI30" s="44" t="str">
        <f>IF('Procesamiento de datos'!BI30 = 1, "CORRECTO", "INCORRECTO")</f>
        <v>INCORRECTO</v>
      </c>
      <c r="BJ30" s="44" t="str">
        <f>IF('Procesamiento de datos'!BJ30 = 1, "CORRECTO", "INCORRECTO")</f>
        <v>CORRECTO</v>
      </c>
      <c r="BK30" s="44" t="str">
        <f>IF('Procesamiento de datos'!BK30 = 1, "CORRECTO", "INCORRECTO")</f>
        <v>INCORRECTO</v>
      </c>
      <c r="BL30" s="44" t="str">
        <f>IF('Procesamiento de datos'!BL30 = 1, "CORRECTO", "INCORRECTO")</f>
        <v>INCORRECTO</v>
      </c>
      <c r="BM30" s="44" t="str">
        <f>IF('Procesamiento de datos'!BM30 = 1, "CORRECTO", "INCORRECTO")</f>
        <v>INCORRECTO</v>
      </c>
      <c r="BN30" s="44" t="str">
        <f>IF('Procesamiento de datos'!BN30 = 1, "CORRECTO", "INCORRECTO")</f>
        <v>CORRECTO</v>
      </c>
      <c r="BO30" s="44" t="str">
        <f>IF('Procesamiento de datos'!BO30 = 1, "CORRECTO", "INCORRECTO")</f>
        <v>INCORRECTO</v>
      </c>
      <c r="BP30" s="44" t="str">
        <f>IF('Procesamiento de datos'!BP30 = 1, "CORRECTO", "INCORRECTO")</f>
        <v>CORRECTO</v>
      </c>
      <c r="BQ30" s="44" t="str">
        <f>IF('Procesamiento de datos'!BQ30 = 1, "CORRECTO", "INCORRECTO")</f>
        <v>CORRECTO</v>
      </c>
      <c r="BR30" s="44" t="str">
        <f>IF('Procesamiento de datos'!BR30 = 1, "CORRECTO", "INCORRECTO")</f>
        <v>CORRECTO</v>
      </c>
      <c r="BS30" s="44" t="str">
        <f>IF('Procesamiento de datos'!BS30 = 1, "CORRECTO", "INCORRECTO")</f>
        <v>INCORRECTO</v>
      </c>
      <c r="BT30" s="44" t="str">
        <f>IF('Procesamiento de datos'!BT30 = 1, "CORRECTO", "INCORRECTO")</f>
        <v>INCORRECTO</v>
      </c>
      <c r="BU30" s="44" t="str">
        <f>IF('Procesamiento de datos'!BU30 = 1, "CORRECTO", "INCORRECTO")</f>
        <v>INCORRECTO</v>
      </c>
      <c r="BV30" s="44" t="str">
        <f>IF('Procesamiento de datos'!BV30 = 1, "CORRECTO", "INCORRECTO")</f>
        <v>CORRECTO</v>
      </c>
      <c r="BW30" s="44" t="str">
        <f>IF('Procesamiento de datos'!BW30 = 1, "CORRECTO", "INCORRECTO")</f>
        <v>INCORRECTO</v>
      </c>
      <c r="BX30" s="44" t="str">
        <f>IF('Procesamiento de datos'!BX30 = 1, "CORRECTO", "INCORRECTO")</f>
        <v>CORRECTO</v>
      </c>
      <c r="BY30" s="44" t="str">
        <f>IF('Procesamiento de datos'!BY30 = 1, "CORRECTO", "INCORRECTO")</f>
        <v>INCORRECTO</v>
      </c>
      <c r="BZ30" s="44" t="str">
        <f>IF('Procesamiento de datos'!BZ30 = 1, "CORRECTO", "INCORRECTO")</f>
        <v>INCORRECTO</v>
      </c>
      <c r="CA30" s="44" t="str">
        <f>IF('Procesamiento de datos'!CA30 = 1, "CORRECTO", "INCORRECTO")</f>
        <v>INCORRECTO</v>
      </c>
      <c r="CB30" s="44" t="str">
        <f>IF('Procesamiento de datos'!CB30 = 1, "CORRECTO", "INCORRECTO")</f>
        <v>INCORRECTO</v>
      </c>
      <c r="CC30" s="44" t="str">
        <f>IF('Procesamiento de datos'!CC30 = 1, "CORRECTO", "INCORRECTO")</f>
        <v>INCORRECTO</v>
      </c>
      <c r="CD30" s="44" t="str">
        <f>IF('Procesamiento de datos'!CD30 = 1, "CORRECTO", "INCORRECTO")</f>
        <v>INCORRECTO</v>
      </c>
      <c r="CE30" s="44" t="str">
        <f>IF('Procesamiento de datos'!CE30 = 1, "CORRECTO", "INCORRECTO")</f>
        <v>CORRECTO</v>
      </c>
      <c r="CF30" s="44" t="str">
        <f>IF('Procesamiento de datos'!CF30 = 1, "CORRECTO", "INCORRECTO")</f>
        <v>CORRECTO</v>
      </c>
      <c r="CG30" s="44" t="str">
        <f>IF('Procesamiento de datos'!CG30 = 1, "CORRECTO", "INCORRECTO")</f>
        <v>INCORRECTO</v>
      </c>
      <c r="CH30" s="44" t="str">
        <f>IF('Procesamiento de datos'!CH30 = 1, "CORRECTO", "INCORRECTO")</f>
        <v>CORRECTO</v>
      </c>
      <c r="CI30" s="44" t="str">
        <f>IF('Procesamiento de datos'!CI30 = 1, "CORRECTO", "INCORRECTO")</f>
        <v>CORRECTO</v>
      </c>
      <c r="CJ30" s="44" t="str">
        <f>IF('Procesamiento de datos'!CJ30 = 1, "CORRECTO", "INCORRECTO")</f>
        <v>CORRECTO</v>
      </c>
    </row>
    <row r="31" spans="1:88" x14ac:dyDescent="0.2">
      <c r="A31" s="4" t="s">
        <v>121</v>
      </c>
      <c r="B31" s="7" t="str">
        <f>IFERROR(LOOKUP('Procesamiento de datos'!B31,MAESTRO!$A$2:$A$3,MAESTRO!$B$2:$B$3),"-")</f>
        <v>Femenino</v>
      </c>
      <c r="C31" s="8">
        <f>'Procesamiento de datos'!C31</f>
        <v>28</v>
      </c>
      <c r="D31" s="8" t="str">
        <f>LOOKUP(PROCESAMIENTO!D31,MAESTRO!$A$7:$A$14,MAESTRO!$B$7:$B$14)</f>
        <v>Técnica o tecnología completa</v>
      </c>
      <c r="E31" s="8" t="str">
        <f>LOOKUP('Procesamiento de datos'!E31,MAESTRO!$A$17:$A$21,MAESTRO!$B$17:$B$21)</f>
        <v>Contrato a termino fijo</v>
      </c>
      <c r="F31" s="8" t="str">
        <f>LOOKUP('Procesamiento de datos'!F31,MAESTRO!$A$24:$A$26,MAESTRO!$B$24:$B$26)</f>
        <v>Entre 6 meses a 2 años</v>
      </c>
      <c r="G31" s="8" t="str">
        <f>LOOKUP('Procesamiento de datos'!G31,MAESTRO!$A$29:$A$32,MAESTRO!$B$29:$B$32)</f>
        <v xml:space="preserve">Entre 6 y 12 horas diarias </v>
      </c>
      <c r="H31" s="8" t="str">
        <f>LOOKUP('Procesamiento de datos'!H31,MAESTRO!$A$35:$A$37,MAESTRO!$B$35:$B$37)</f>
        <v>Asistencial</v>
      </c>
      <c r="I31" s="44" t="str">
        <f>IF('Procesamiento de datos'!I31 = 1, "CORRECTO", "INCORRECTO")</f>
        <v>INCORRECTO</v>
      </c>
      <c r="J31" s="44" t="str">
        <f>IF('Procesamiento de datos'!J31 = 1, "CORRECTO", "INCORRECTO")</f>
        <v>CORRECTO</v>
      </c>
      <c r="K31" s="50" t="str">
        <f>IF('Procesamiento de datos'!K31 = 1, "CORRECTO", "INCORRECTO")</f>
        <v>CORRECTO</v>
      </c>
      <c r="L31" s="50" t="str">
        <f>IF('Procesamiento de datos'!L31 = 1, "CORRECTO", "INCORRECTO")</f>
        <v>INCORRECTO</v>
      </c>
      <c r="M31" s="50" t="str">
        <f>IF('Procesamiento de datos'!M31 = 1, "CORRECTO", "INCORRECTO")</f>
        <v>INCORRECTO</v>
      </c>
      <c r="N31" s="50" t="str">
        <f>IF('Procesamiento de datos'!N31 = 1, "CORRECTO", "INCORRECTO")</f>
        <v>CORRECTO</v>
      </c>
      <c r="O31" s="44" t="str">
        <f>IF('Procesamiento de datos'!O31 = 1, "CORRECTO", "INCORRECTO")</f>
        <v>INCORRECTO</v>
      </c>
      <c r="P31" s="44" t="str">
        <f>IF('Procesamiento de datos'!P31 = 1, "CORRECTO", "INCORRECTO")</f>
        <v>INCORRECTO</v>
      </c>
      <c r="Q31" s="44" t="str">
        <f>IF('Procesamiento de datos'!Q31 = 1, "CORRECTO", "INCORRECTO")</f>
        <v>INCORRECTO</v>
      </c>
      <c r="R31" s="44" t="str">
        <f>IF('Procesamiento de datos'!R31 = 1, "CORRECTO", "INCORRECTO")</f>
        <v>CORRECTO</v>
      </c>
      <c r="S31" s="44" t="str">
        <f>IF('Procesamiento de datos'!S31 = 1, "CORRECTO", "INCORRECTO")</f>
        <v>CORRECTO</v>
      </c>
      <c r="T31" s="44" t="str">
        <f>IF('Procesamiento de datos'!T31 = 1, "CORRECTO", "INCORRECTO")</f>
        <v>CORRECTO</v>
      </c>
      <c r="U31" s="44" t="str">
        <f>IF('Procesamiento de datos'!U31 = 1, "CORRECTO", "INCORRECTO")</f>
        <v>CORRECTO</v>
      </c>
      <c r="V31" s="44" t="str">
        <f>IF('Procesamiento de datos'!V31 = 1, "CORRECTO", "INCORRECTO")</f>
        <v>INCORRECTO</v>
      </c>
      <c r="W31" s="44" t="str">
        <f>IF('Procesamiento de datos'!W31 = 1, "CORRECTO", "INCORRECTO")</f>
        <v>INCORRECTO</v>
      </c>
      <c r="X31" s="44" t="str">
        <f>IF('Procesamiento de datos'!X31 = 1, "CORRECTO", "INCORRECTO")</f>
        <v>CORRECTO</v>
      </c>
      <c r="Y31" s="44" t="str">
        <f>IF('Procesamiento de datos'!Y31 = 1, "CORRECTO", "INCORRECTO")</f>
        <v>CORRECTO</v>
      </c>
      <c r="Z31" s="44" t="str">
        <f>IF('Procesamiento de datos'!Z31 = 1, "CORRECTO", "INCORRECTO")</f>
        <v>CORRECTO</v>
      </c>
      <c r="AA31" s="44" t="str">
        <f>IF('Procesamiento de datos'!AA31 = 1, "CORRECTO", "INCORRECTO")</f>
        <v>INCORRECTO</v>
      </c>
      <c r="AB31" s="44" t="str">
        <f>IF('Procesamiento de datos'!AB31 = 1, "CORRECTO", "INCORRECTO")</f>
        <v>INCORRECTO</v>
      </c>
      <c r="AC31" s="44" t="str">
        <f>IF('Procesamiento de datos'!AC31 = 1, "CORRECTO", "INCORRECTO")</f>
        <v>CORRECTO</v>
      </c>
      <c r="AD31" s="44" t="str">
        <f>IF('Procesamiento de datos'!AD31 = 1, "CORRECTO", "INCORRECTO")</f>
        <v>INCORRECTO</v>
      </c>
      <c r="AE31" s="44" t="str">
        <f>IF('Procesamiento de datos'!AE31 = 1, "CORRECTO", "INCORRECTO")</f>
        <v>CORRECTO</v>
      </c>
      <c r="AF31" s="44" t="str">
        <f>IF('Procesamiento de datos'!AF31 = 1, "CORRECTO", "INCORRECTO")</f>
        <v>CORRECTO</v>
      </c>
      <c r="AG31" s="44" t="str">
        <f>IF('Procesamiento de datos'!AG31 = 1, "CORRECTO", "INCORRECTO")</f>
        <v>CORRECTO</v>
      </c>
      <c r="AH31" s="44" t="str">
        <f>IF('Procesamiento de datos'!AH31 = 1, "CORRECTO", "INCORRECTO")</f>
        <v>INCORRECTO</v>
      </c>
      <c r="AI31" s="44" t="str">
        <f>IF('Procesamiento de datos'!AI31 = 1, "CORRECTO", "INCORRECTO")</f>
        <v>CORRECTO</v>
      </c>
      <c r="AJ31" s="44" t="str">
        <f>IF('Procesamiento de datos'!AJ31 = 1, "CORRECTO", "INCORRECTO")</f>
        <v>INCORRECTO</v>
      </c>
      <c r="AK31" s="44" t="str">
        <f>IF('Procesamiento de datos'!AK31 = 1, "CORRECTO", "INCORRECTO")</f>
        <v>INCORRECTO</v>
      </c>
      <c r="AL31" s="44" t="str">
        <f>IF('Procesamiento de datos'!AL31 = 1, "CORRECTO", "INCORRECTO")</f>
        <v>CORRECTO</v>
      </c>
      <c r="AM31" s="44" t="str">
        <f>IF('Procesamiento de datos'!AM31 = 1, "CORRECTO", "INCORRECTO")</f>
        <v>INCORRECTO</v>
      </c>
      <c r="AN31" s="44" t="str">
        <f>IF('Procesamiento de datos'!AN31 = 1, "CORRECTO", "INCORRECTO")</f>
        <v>INCORRECTO</v>
      </c>
      <c r="AO31" s="44" t="str">
        <f>IF('Procesamiento de datos'!AO31 = 1, "CORRECTO", "INCORRECTO")</f>
        <v>INCORRECTO</v>
      </c>
      <c r="AP31" s="44" t="str">
        <f>IF('Procesamiento de datos'!AP31 = 1, "CORRECTO", "INCORRECTO")</f>
        <v>CORRECTO</v>
      </c>
      <c r="AQ31" s="44" t="str">
        <f>IF('Procesamiento de datos'!AQ31 = 1, "CORRECTO", "INCORRECTO")</f>
        <v>CORRECTO</v>
      </c>
      <c r="AR31" s="44" t="str">
        <f>IF('Procesamiento de datos'!AR31 = 1, "CORRECTO", "INCORRECTO")</f>
        <v>CORRECTO</v>
      </c>
      <c r="AS31" s="44" t="str">
        <f>IF('Procesamiento de datos'!AS31 = 1, "CORRECTO", "INCORRECTO")</f>
        <v>CORRECTO</v>
      </c>
      <c r="AT31" s="44" t="str">
        <f>IF('Procesamiento de datos'!AT31 = 1, "CORRECTO", "INCORRECTO")</f>
        <v>CORRECTO</v>
      </c>
      <c r="AU31" s="44" t="str">
        <f>IF('Procesamiento de datos'!AU31 = 1, "CORRECTO", "INCORRECTO")</f>
        <v>INCORRECTO</v>
      </c>
      <c r="AV31" s="44" t="str">
        <f>IF('Procesamiento de datos'!AV31 = 1, "CORRECTO", "INCORRECTO")</f>
        <v>INCORRECTO</v>
      </c>
      <c r="AW31" s="44" t="str">
        <f>IF('Procesamiento de datos'!AW31 = 1, "CORRECTO", "INCORRECTO")</f>
        <v>INCORRECTO</v>
      </c>
      <c r="AX31" s="44" t="str">
        <f>IF('Procesamiento de datos'!AX31 = 1, "CORRECTO", "INCORRECTO")</f>
        <v>INCORRECTO</v>
      </c>
      <c r="AY31" s="44" t="str">
        <f>IF('Procesamiento de datos'!AY31 = 1, "CORRECTO", "INCORRECTO")</f>
        <v>INCORRECTO</v>
      </c>
      <c r="AZ31" s="44" t="str">
        <f>IF('Procesamiento de datos'!AZ31 = 1, "CORRECTO", "INCORRECTO")</f>
        <v>INCORRECTO</v>
      </c>
      <c r="BA31" s="44" t="str">
        <f>IF('Procesamiento de datos'!BA31 = 1, "CORRECTO", "INCORRECTO")</f>
        <v>CORRECTO</v>
      </c>
      <c r="BB31" s="44" t="str">
        <f>IF('Procesamiento de datos'!BB31 = 1, "CORRECTO", "INCORRECTO")</f>
        <v>INCORRECTO</v>
      </c>
      <c r="BC31" s="44" t="str">
        <f>IF('Procesamiento de datos'!BC31 = 1, "CORRECTO", "INCORRECTO")</f>
        <v>INCORRECTO</v>
      </c>
      <c r="BD31" s="44" t="str">
        <f>IF('Procesamiento de datos'!BD31 = 1, "CORRECTO", "INCORRECTO")</f>
        <v>INCORRECTO</v>
      </c>
      <c r="BE31" s="44" t="str">
        <f>IF('Procesamiento de datos'!BE31 = 1, "CORRECTO", "INCORRECTO")</f>
        <v>CORRECTO</v>
      </c>
      <c r="BF31" s="44" t="str">
        <f>IF('Procesamiento de datos'!BF31 = 1, "CORRECTO", "INCORRECTO")</f>
        <v>CORRECTO</v>
      </c>
      <c r="BG31" s="44" t="str">
        <f>IF('Procesamiento de datos'!BG31 = 1, "CORRECTO", "INCORRECTO")</f>
        <v>INCORRECTO</v>
      </c>
      <c r="BH31" s="44" t="str">
        <f>IF('Procesamiento de datos'!BH31 = 1, "CORRECTO", "INCORRECTO")</f>
        <v>INCORRECTO</v>
      </c>
      <c r="BI31" s="44" t="str">
        <f>IF('Procesamiento de datos'!BI31 = 1, "CORRECTO", "INCORRECTO")</f>
        <v>INCORRECTO</v>
      </c>
      <c r="BJ31" s="44" t="str">
        <f>IF('Procesamiento de datos'!BJ31 = 1, "CORRECTO", "INCORRECTO")</f>
        <v>CORRECTO</v>
      </c>
      <c r="BK31" s="44" t="str">
        <f>IF('Procesamiento de datos'!BK31 = 1, "CORRECTO", "INCORRECTO")</f>
        <v>CORRECTO</v>
      </c>
      <c r="BL31" s="44" t="str">
        <f>IF('Procesamiento de datos'!BL31 = 1, "CORRECTO", "INCORRECTO")</f>
        <v>INCORRECTO</v>
      </c>
      <c r="BM31" s="44" t="str">
        <f>IF('Procesamiento de datos'!BM31 = 1, "CORRECTO", "INCORRECTO")</f>
        <v>INCORRECTO</v>
      </c>
      <c r="BN31" s="44" t="str">
        <f>IF('Procesamiento de datos'!BN31 = 1, "CORRECTO", "INCORRECTO")</f>
        <v>CORRECTO</v>
      </c>
      <c r="BO31" s="44" t="str">
        <f>IF('Procesamiento de datos'!BO31 = 1, "CORRECTO", "INCORRECTO")</f>
        <v>CORRECTO</v>
      </c>
      <c r="BP31" s="44" t="str">
        <f>IF('Procesamiento de datos'!BP31 = 1, "CORRECTO", "INCORRECTO")</f>
        <v>CORRECTO</v>
      </c>
      <c r="BQ31" s="44" t="str">
        <f>IF('Procesamiento de datos'!BQ31 = 1, "CORRECTO", "INCORRECTO")</f>
        <v>INCORRECTO</v>
      </c>
      <c r="BR31" s="44" t="str">
        <f>IF('Procesamiento de datos'!BR31 = 1, "CORRECTO", "INCORRECTO")</f>
        <v>CORRECTO</v>
      </c>
      <c r="BS31" s="44" t="str">
        <f>IF('Procesamiento de datos'!BS31 = 1, "CORRECTO", "INCORRECTO")</f>
        <v>CORRECTO</v>
      </c>
      <c r="BT31" s="44" t="str">
        <f>IF('Procesamiento de datos'!BT31 = 1, "CORRECTO", "INCORRECTO")</f>
        <v>CORRECTO</v>
      </c>
      <c r="BU31" s="44" t="str">
        <f>IF('Procesamiento de datos'!BU31 = 1, "CORRECTO", "INCORRECTO")</f>
        <v>CORRECTO</v>
      </c>
      <c r="BV31" s="44" t="str">
        <f>IF('Procesamiento de datos'!BV31 = 1, "CORRECTO", "INCORRECTO")</f>
        <v>CORRECTO</v>
      </c>
      <c r="BW31" s="44" t="str">
        <f>IF('Procesamiento de datos'!BW31 = 1, "CORRECTO", "INCORRECTO")</f>
        <v>CORRECTO</v>
      </c>
      <c r="BX31" s="44" t="str">
        <f>IF('Procesamiento de datos'!BX31 = 1, "CORRECTO", "INCORRECTO")</f>
        <v>INCORRECTO</v>
      </c>
      <c r="BY31" s="44" t="str">
        <f>IF('Procesamiento de datos'!BY31 = 1, "CORRECTO", "INCORRECTO")</f>
        <v>CORRECTO</v>
      </c>
      <c r="BZ31" s="44" t="str">
        <f>IF('Procesamiento de datos'!BZ31 = 1, "CORRECTO", "INCORRECTO")</f>
        <v>CORRECTO</v>
      </c>
      <c r="CA31" s="44" t="str">
        <f>IF('Procesamiento de datos'!CA31 = 1, "CORRECTO", "INCORRECTO")</f>
        <v>INCORRECTO</v>
      </c>
      <c r="CB31" s="44" t="str">
        <f>IF('Procesamiento de datos'!CB31 = 1, "CORRECTO", "INCORRECTO")</f>
        <v>CORRECTO</v>
      </c>
      <c r="CC31" s="44" t="str">
        <f>IF('Procesamiento de datos'!CC31 = 1, "CORRECTO", "INCORRECTO")</f>
        <v>CORRECTO</v>
      </c>
      <c r="CD31" s="44" t="str">
        <f>IF('Procesamiento de datos'!CD31 = 1, "CORRECTO", "INCORRECTO")</f>
        <v>CORRECTO</v>
      </c>
      <c r="CE31" s="44" t="str">
        <f>IF('Procesamiento de datos'!CE31 = 1, "CORRECTO", "INCORRECTO")</f>
        <v>CORRECTO</v>
      </c>
      <c r="CF31" s="44" t="str">
        <f>IF('Procesamiento de datos'!CF31 = 1, "CORRECTO", "INCORRECTO")</f>
        <v>CORRECTO</v>
      </c>
      <c r="CG31" s="44" t="str">
        <f>IF('Procesamiento de datos'!CG31 = 1, "CORRECTO", "INCORRECTO")</f>
        <v>CORRECTO</v>
      </c>
      <c r="CH31" s="44" t="str">
        <f>IF('Procesamiento de datos'!CH31 = 1, "CORRECTO", "INCORRECTO")</f>
        <v>CORRECTO</v>
      </c>
      <c r="CI31" s="44" t="str">
        <f>IF('Procesamiento de datos'!CI31 = 1, "CORRECTO", "INCORRECTO")</f>
        <v>INCORRECTO</v>
      </c>
      <c r="CJ31" s="44" t="str">
        <f>IF('Procesamiento de datos'!CJ31 = 1, "CORRECTO", "INCORRECTO")</f>
        <v>CORRECTO</v>
      </c>
    </row>
    <row r="32" spans="1:88" x14ac:dyDescent="0.2">
      <c r="A32" s="4" t="s">
        <v>122</v>
      </c>
      <c r="B32" s="7" t="str">
        <f>IFERROR(LOOKUP('Procesamiento de datos'!B32,MAESTRO!$A$2:$A$3,MAESTRO!$B$2:$B$3),"-")</f>
        <v>Femenino</v>
      </c>
      <c r="C32" s="8">
        <f>'Procesamiento de datos'!C32</f>
        <v>39</v>
      </c>
      <c r="D32" s="8" t="str">
        <f>LOOKUP(PROCESAMIENTO!D32,MAESTRO!$A$7:$A$14,MAESTRO!$B$7:$B$14)</f>
        <v>Universidad completa</v>
      </c>
      <c r="E32" s="8" t="str">
        <f>LOOKUP('Procesamiento de datos'!E32,MAESTRO!$A$17:$A$21,MAESTRO!$B$17:$B$21)</f>
        <v>Prestación de servicios</v>
      </c>
      <c r="F32" s="8" t="str">
        <f>LOOKUP('Procesamiento de datos'!F32,MAESTRO!$A$24:$A$26,MAESTRO!$B$24:$B$26)</f>
        <v>Más de 2 años a 5 años</v>
      </c>
      <c r="G32" s="8" t="str">
        <f>LOOKUP('Procesamiento de datos'!G32,MAESTRO!$A$29:$A$32,MAESTRO!$B$29:$B$32)</f>
        <v>Hasta 5 horas diarias</v>
      </c>
      <c r="H32" s="8" t="str">
        <f>LOOKUP('Procesamiento de datos'!H32,MAESTRO!$A$35:$A$37,MAESTRO!$B$35:$B$37)</f>
        <v>Administrativo</v>
      </c>
      <c r="I32" s="44" t="str">
        <f>IF('Procesamiento de datos'!I32 = 1, "CORRECTO", "INCORRECTO")</f>
        <v>CORRECTO</v>
      </c>
      <c r="J32" s="44" t="str">
        <f>IF('Procesamiento de datos'!J32 = 1, "CORRECTO", "INCORRECTO")</f>
        <v>CORRECTO</v>
      </c>
      <c r="K32" s="50" t="str">
        <f>IF('Procesamiento de datos'!K32 = 1, "CORRECTO", "INCORRECTO")</f>
        <v>CORRECTO</v>
      </c>
      <c r="L32" s="50" t="str">
        <f>IF('Procesamiento de datos'!L32 = 1, "CORRECTO", "INCORRECTO")</f>
        <v>INCORRECTO</v>
      </c>
      <c r="M32" s="50" t="str">
        <f>IF('Procesamiento de datos'!M32 = 1, "CORRECTO", "INCORRECTO")</f>
        <v>CORRECTO</v>
      </c>
      <c r="N32" s="50" t="str">
        <f>IF('Procesamiento de datos'!N32 = 1, "CORRECTO", "INCORRECTO")</f>
        <v>CORRECTO</v>
      </c>
      <c r="O32" s="44" t="str">
        <f>IF('Procesamiento de datos'!O32 = 1, "CORRECTO", "INCORRECTO")</f>
        <v>CORRECTO</v>
      </c>
      <c r="P32" s="44" t="str">
        <f>IF('Procesamiento de datos'!P32 = 1, "CORRECTO", "INCORRECTO")</f>
        <v>CORRECTO</v>
      </c>
      <c r="Q32" s="44" t="str">
        <f>IF('Procesamiento de datos'!Q32 = 1, "CORRECTO", "INCORRECTO")</f>
        <v>CORRECTO</v>
      </c>
      <c r="R32" s="44" t="str">
        <f>IF('Procesamiento de datos'!R32 = 1, "CORRECTO", "INCORRECTO")</f>
        <v>CORRECTO</v>
      </c>
      <c r="S32" s="44" t="str">
        <f>IF('Procesamiento de datos'!S32 = 1, "CORRECTO", "INCORRECTO")</f>
        <v>CORRECTO</v>
      </c>
      <c r="T32" s="44" t="str">
        <f>IF('Procesamiento de datos'!T32 = 1, "CORRECTO", "INCORRECTO")</f>
        <v>CORRECTO</v>
      </c>
      <c r="U32" s="44" t="str">
        <f>IF('Procesamiento de datos'!U32 = 1, "CORRECTO", "INCORRECTO")</f>
        <v>CORRECTO</v>
      </c>
      <c r="V32" s="44" t="str">
        <f>IF('Procesamiento de datos'!V32 = 1, "CORRECTO", "INCORRECTO")</f>
        <v>CORRECTO</v>
      </c>
      <c r="W32" s="44" t="str">
        <f>IF('Procesamiento de datos'!W32 = 1, "CORRECTO", "INCORRECTO")</f>
        <v>INCORRECTO</v>
      </c>
      <c r="X32" s="44" t="str">
        <f>IF('Procesamiento de datos'!X32 = 1, "CORRECTO", "INCORRECTO")</f>
        <v>CORRECTO</v>
      </c>
      <c r="Y32" s="44" t="str">
        <f>IF('Procesamiento de datos'!Y32 = 1, "CORRECTO", "INCORRECTO")</f>
        <v>CORRECTO</v>
      </c>
      <c r="Z32" s="44" t="str">
        <f>IF('Procesamiento de datos'!Z32 = 1, "CORRECTO", "INCORRECTO")</f>
        <v>CORRECTO</v>
      </c>
      <c r="AA32" s="44" t="str">
        <f>IF('Procesamiento de datos'!AA32 = 1, "CORRECTO", "INCORRECTO")</f>
        <v>CORRECTO</v>
      </c>
      <c r="AB32" s="44" t="str">
        <f>IF('Procesamiento de datos'!AB32 = 1, "CORRECTO", "INCORRECTO")</f>
        <v>INCORRECTO</v>
      </c>
      <c r="AC32" s="44" t="str">
        <f>IF('Procesamiento de datos'!AC32 = 1, "CORRECTO", "INCORRECTO")</f>
        <v>INCORRECTO</v>
      </c>
      <c r="AD32" s="44" t="str">
        <f>IF('Procesamiento de datos'!AD32 = 1, "CORRECTO", "INCORRECTO")</f>
        <v>CORRECTO</v>
      </c>
      <c r="AE32" s="44" t="str">
        <f>IF('Procesamiento de datos'!AE32 = 1, "CORRECTO", "INCORRECTO")</f>
        <v>CORRECTO</v>
      </c>
      <c r="AF32" s="44" t="str">
        <f>IF('Procesamiento de datos'!AF32 = 1, "CORRECTO", "INCORRECTO")</f>
        <v>CORRECTO</v>
      </c>
      <c r="AG32" s="44" t="str">
        <f>IF('Procesamiento de datos'!AG32 = 1, "CORRECTO", "INCORRECTO")</f>
        <v>INCORRECTO</v>
      </c>
      <c r="AH32" s="44" t="str">
        <f>IF('Procesamiento de datos'!AH32 = 1, "CORRECTO", "INCORRECTO")</f>
        <v>CORRECTO</v>
      </c>
      <c r="AI32" s="44" t="str">
        <f>IF('Procesamiento de datos'!AI32 = 1, "CORRECTO", "INCORRECTO")</f>
        <v>INCORRECTO</v>
      </c>
      <c r="AJ32" s="44" t="str">
        <f>IF('Procesamiento de datos'!AJ32 = 1, "CORRECTO", "INCORRECTO")</f>
        <v>CORRECTO</v>
      </c>
      <c r="AK32" s="44" t="str">
        <f>IF('Procesamiento de datos'!AK32 = 1, "CORRECTO", "INCORRECTO")</f>
        <v>CORRECTO</v>
      </c>
      <c r="AL32" s="44" t="str">
        <f>IF('Procesamiento de datos'!AL32 = 1, "CORRECTO", "INCORRECTO")</f>
        <v>CORRECTO</v>
      </c>
      <c r="AM32" s="44" t="str">
        <f>IF('Procesamiento de datos'!AM32 = 1, "CORRECTO", "INCORRECTO")</f>
        <v>INCORRECTO</v>
      </c>
      <c r="AN32" s="44" t="str">
        <f>IF('Procesamiento de datos'!AN32 = 1, "CORRECTO", "INCORRECTO")</f>
        <v>INCORRECTO</v>
      </c>
      <c r="AO32" s="44" t="str">
        <f>IF('Procesamiento de datos'!AO32 = 1, "CORRECTO", "INCORRECTO")</f>
        <v>INCORRECTO</v>
      </c>
      <c r="AP32" s="44" t="str">
        <f>IF('Procesamiento de datos'!AP32 = 1, "CORRECTO", "INCORRECTO")</f>
        <v>INCORRECTO</v>
      </c>
      <c r="AQ32" s="44" t="str">
        <f>IF('Procesamiento de datos'!AQ32 = 1, "CORRECTO", "INCORRECTO")</f>
        <v>CORRECTO</v>
      </c>
      <c r="AR32" s="44" t="str">
        <f>IF('Procesamiento de datos'!AR32 = 1, "CORRECTO", "INCORRECTO")</f>
        <v>CORRECTO</v>
      </c>
      <c r="AS32" s="44" t="str">
        <f>IF('Procesamiento de datos'!AS32 = 1, "CORRECTO", "INCORRECTO")</f>
        <v>CORRECTO</v>
      </c>
      <c r="AT32" s="44" t="str">
        <f>IF('Procesamiento de datos'!AT32 = 1, "CORRECTO", "INCORRECTO")</f>
        <v>CORRECTO</v>
      </c>
      <c r="AU32" s="44" t="str">
        <f>IF('Procesamiento de datos'!AU32 = 1, "CORRECTO", "INCORRECTO")</f>
        <v>CORRECTO</v>
      </c>
      <c r="AV32" s="44" t="str">
        <f>IF('Procesamiento de datos'!AV32 = 1, "CORRECTO", "INCORRECTO")</f>
        <v>CORRECTO</v>
      </c>
      <c r="AW32" s="44" t="str">
        <f>IF('Procesamiento de datos'!AW32 = 1, "CORRECTO", "INCORRECTO")</f>
        <v>CORRECTO</v>
      </c>
      <c r="AX32" s="44" t="str">
        <f>IF('Procesamiento de datos'!AX32 = 1, "CORRECTO", "INCORRECTO")</f>
        <v>CORRECTO</v>
      </c>
      <c r="AY32" s="44" t="str">
        <f>IF('Procesamiento de datos'!AY32 = 1, "CORRECTO", "INCORRECTO")</f>
        <v>CORRECTO</v>
      </c>
      <c r="AZ32" s="44" t="str">
        <f>IF('Procesamiento de datos'!AZ32 = 1, "CORRECTO", "INCORRECTO")</f>
        <v>CORRECTO</v>
      </c>
      <c r="BA32" s="44" t="str">
        <f>IF('Procesamiento de datos'!BA32 = 1, "CORRECTO", "INCORRECTO")</f>
        <v>CORRECTO</v>
      </c>
      <c r="BB32" s="44" t="str">
        <f>IF('Procesamiento de datos'!BB32 = 1, "CORRECTO", "INCORRECTO")</f>
        <v>CORRECTO</v>
      </c>
      <c r="BC32" s="44" t="str">
        <f>IF('Procesamiento de datos'!BC32 = 1, "CORRECTO", "INCORRECTO")</f>
        <v>CORRECTO</v>
      </c>
      <c r="BD32" s="44" t="str">
        <f>IF('Procesamiento de datos'!BD32 = 1, "CORRECTO", "INCORRECTO")</f>
        <v>CORRECTO</v>
      </c>
      <c r="BE32" s="44" t="str">
        <f>IF('Procesamiento de datos'!BE32 = 1, "CORRECTO", "INCORRECTO")</f>
        <v>CORRECTO</v>
      </c>
      <c r="BF32" s="44" t="str">
        <f>IF('Procesamiento de datos'!BF32 = 1, "CORRECTO", "INCORRECTO")</f>
        <v>CORRECTO</v>
      </c>
      <c r="BG32" s="44" t="str">
        <f>IF('Procesamiento de datos'!BG32 = 1, "CORRECTO", "INCORRECTO")</f>
        <v>CORRECTO</v>
      </c>
      <c r="BH32" s="44" t="str">
        <f>IF('Procesamiento de datos'!BH32 = 1, "CORRECTO", "INCORRECTO")</f>
        <v>CORRECTO</v>
      </c>
      <c r="BI32" s="44" t="str">
        <f>IF('Procesamiento de datos'!BI32 = 1, "CORRECTO", "INCORRECTO")</f>
        <v>INCORRECTO</v>
      </c>
      <c r="BJ32" s="44" t="str">
        <f>IF('Procesamiento de datos'!BJ32 = 1, "CORRECTO", "INCORRECTO")</f>
        <v>CORRECTO</v>
      </c>
      <c r="BK32" s="44" t="str">
        <f>IF('Procesamiento de datos'!BK32 = 1, "CORRECTO", "INCORRECTO")</f>
        <v>CORRECTO</v>
      </c>
      <c r="BL32" s="44" t="str">
        <f>IF('Procesamiento de datos'!BL32 = 1, "CORRECTO", "INCORRECTO")</f>
        <v>INCORRECTO</v>
      </c>
      <c r="BM32" s="44" t="str">
        <f>IF('Procesamiento de datos'!BM32 = 1, "CORRECTO", "INCORRECTO")</f>
        <v>INCORRECTO</v>
      </c>
      <c r="BN32" s="44" t="str">
        <f>IF('Procesamiento de datos'!BN32 = 1, "CORRECTO", "INCORRECTO")</f>
        <v>INCORRECTO</v>
      </c>
      <c r="BO32" s="44" t="str">
        <f>IF('Procesamiento de datos'!BO32 = 1, "CORRECTO", "INCORRECTO")</f>
        <v>CORRECTO</v>
      </c>
      <c r="BP32" s="44" t="str">
        <f>IF('Procesamiento de datos'!BP32 = 1, "CORRECTO", "INCORRECTO")</f>
        <v>CORRECTO</v>
      </c>
      <c r="BQ32" s="44" t="str">
        <f>IF('Procesamiento de datos'!BQ32 = 1, "CORRECTO", "INCORRECTO")</f>
        <v>CORRECTO</v>
      </c>
      <c r="BR32" s="44" t="str">
        <f>IF('Procesamiento de datos'!BR32 = 1, "CORRECTO", "INCORRECTO")</f>
        <v>CORRECTO</v>
      </c>
      <c r="BS32" s="44" t="str">
        <f>IF('Procesamiento de datos'!BS32 = 1, "CORRECTO", "INCORRECTO")</f>
        <v>INCORRECTO</v>
      </c>
      <c r="BT32" s="44" t="str">
        <f>IF('Procesamiento de datos'!BT32 = 1, "CORRECTO", "INCORRECTO")</f>
        <v>CORRECTO</v>
      </c>
      <c r="BU32" s="44" t="str">
        <f>IF('Procesamiento de datos'!BU32 = 1, "CORRECTO", "INCORRECTO")</f>
        <v>CORRECTO</v>
      </c>
      <c r="BV32" s="44" t="str">
        <f>IF('Procesamiento de datos'!BV32 = 1, "CORRECTO", "INCORRECTO")</f>
        <v>CORRECTO</v>
      </c>
      <c r="BW32" s="44" t="str">
        <f>IF('Procesamiento de datos'!BW32 = 1, "CORRECTO", "INCORRECTO")</f>
        <v>CORRECTO</v>
      </c>
      <c r="BX32" s="44" t="str">
        <f>IF('Procesamiento de datos'!BX32 = 1, "CORRECTO", "INCORRECTO")</f>
        <v>CORRECTO</v>
      </c>
      <c r="BY32" s="44" t="str">
        <f>IF('Procesamiento de datos'!BY32 = 1, "CORRECTO", "INCORRECTO")</f>
        <v>CORRECTO</v>
      </c>
      <c r="BZ32" s="44" t="str">
        <f>IF('Procesamiento de datos'!BZ32 = 1, "CORRECTO", "INCORRECTO")</f>
        <v>CORRECTO</v>
      </c>
      <c r="CA32" s="44" t="str">
        <f>IF('Procesamiento de datos'!CA32 = 1, "CORRECTO", "INCORRECTO")</f>
        <v>INCORRECTO</v>
      </c>
      <c r="CB32" s="44" t="str">
        <f>IF('Procesamiento de datos'!CB32 = 1, "CORRECTO", "INCORRECTO")</f>
        <v>CORRECTO</v>
      </c>
      <c r="CC32" s="44" t="str">
        <f>IF('Procesamiento de datos'!CC32 = 1, "CORRECTO", "INCORRECTO")</f>
        <v>CORRECTO</v>
      </c>
      <c r="CD32" s="44" t="str">
        <f>IF('Procesamiento de datos'!CD32 = 1, "CORRECTO", "INCORRECTO")</f>
        <v>CORRECTO</v>
      </c>
      <c r="CE32" s="44" t="str">
        <f>IF('Procesamiento de datos'!CE32 = 1, "CORRECTO", "INCORRECTO")</f>
        <v>CORRECTO</v>
      </c>
      <c r="CF32" s="44" t="str">
        <f>IF('Procesamiento de datos'!CF32 = 1, "CORRECTO", "INCORRECTO")</f>
        <v>CORRECTO</v>
      </c>
      <c r="CG32" s="44" t="str">
        <f>IF('Procesamiento de datos'!CG32 = 1, "CORRECTO", "INCORRECTO")</f>
        <v>CORRECTO</v>
      </c>
      <c r="CH32" s="44" t="str">
        <f>IF('Procesamiento de datos'!CH32 = 1, "CORRECTO", "INCORRECTO")</f>
        <v>CORRECTO</v>
      </c>
      <c r="CI32" s="44" t="str">
        <f>IF('Procesamiento de datos'!CI32 = 1, "CORRECTO", "INCORRECTO")</f>
        <v>CORRECTO</v>
      </c>
      <c r="CJ32" s="44" t="str">
        <f>IF('Procesamiento de datos'!CJ32 = 1, "CORRECTO", "INCORRECTO")</f>
        <v>CORRECTO</v>
      </c>
    </row>
    <row r="33" spans="1:88" x14ac:dyDescent="0.2">
      <c r="A33" s="4" t="s">
        <v>123</v>
      </c>
      <c r="B33" s="7" t="str">
        <f>IFERROR(LOOKUP('Procesamiento de datos'!B33,MAESTRO!$A$2:$A$3,MAESTRO!$B$2:$B$3),"-")</f>
        <v>Femenino</v>
      </c>
      <c r="C33" s="8">
        <f>'Procesamiento de datos'!C33</f>
        <v>25</v>
      </c>
      <c r="D33" s="8" t="str">
        <f>LOOKUP(PROCESAMIENTO!D33,MAESTRO!$A$7:$A$14,MAESTRO!$B$7:$B$14)</f>
        <v>Uno o más años de universidad</v>
      </c>
      <c r="E33" s="8" t="str">
        <f>LOOKUP('Procesamiento de datos'!E33,MAESTRO!$A$17:$A$21,MAESTRO!$B$17:$B$21)</f>
        <v>Prestación de servicios</v>
      </c>
      <c r="F33" s="8" t="str">
        <f>LOOKUP('Procesamiento de datos'!F33,MAESTRO!$A$24:$A$26,MAESTRO!$B$24:$B$26)</f>
        <v>Entre 6 meses a 2 años</v>
      </c>
      <c r="G33" s="8" t="str">
        <f>LOOKUP('Procesamiento de datos'!G33,MAESTRO!$A$29:$A$32,MAESTRO!$B$29:$B$32)</f>
        <v>Entre 13 y 19 horas diarias</v>
      </c>
      <c r="H33" s="8" t="str">
        <f>LOOKUP('Procesamiento de datos'!H33,MAESTRO!$A$35:$A$37,MAESTRO!$B$35:$B$37)</f>
        <v>Asistencial</v>
      </c>
      <c r="I33" s="44" t="str">
        <f>IF('Procesamiento de datos'!I33 = 1, "CORRECTO", "INCORRECTO")</f>
        <v>CORRECTO</v>
      </c>
      <c r="J33" s="44" t="str">
        <f>IF('Procesamiento de datos'!J33 = 1, "CORRECTO", "INCORRECTO")</f>
        <v>CORRECTO</v>
      </c>
      <c r="K33" s="50" t="str">
        <f>IF('Procesamiento de datos'!K33 = 1, "CORRECTO", "INCORRECTO")</f>
        <v>CORRECTO</v>
      </c>
      <c r="L33" s="50" t="str">
        <f>IF('Procesamiento de datos'!L33 = 1, "CORRECTO", "INCORRECTO")</f>
        <v>INCORRECTO</v>
      </c>
      <c r="M33" s="50" t="str">
        <f>IF('Procesamiento de datos'!M33 = 1, "CORRECTO", "INCORRECTO")</f>
        <v>CORRECTO</v>
      </c>
      <c r="N33" s="50" t="str">
        <f>IF('Procesamiento de datos'!N33 = 1, "CORRECTO", "INCORRECTO")</f>
        <v>CORRECTO</v>
      </c>
      <c r="O33" s="44" t="str">
        <f>IF('Procesamiento de datos'!O33 = 1, "CORRECTO", "INCORRECTO")</f>
        <v>CORRECTO</v>
      </c>
      <c r="P33" s="44" t="str">
        <f>IF('Procesamiento de datos'!P33 = 1, "CORRECTO", "INCORRECTO")</f>
        <v>CORRECTO</v>
      </c>
      <c r="Q33" s="44" t="str">
        <f>IF('Procesamiento de datos'!Q33 = 1, "CORRECTO", "INCORRECTO")</f>
        <v>INCORRECTO</v>
      </c>
      <c r="R33" s="44" t="str">
        <f>IF('Procesamiento de datos'!R33 = 1, "CORRECTO", "INCORRECTO")</f>
        <v>CORRECTO</v>
      </c>
      <c r="S33" s="44" t="str">
        <f>IF('Procesamiento de datos'!S33 = 1, "CORRECTO", "INCORRECTO")</f>
        <v>CORRECTO</v>
      </c>
      <c r="T33" s="44" t="str">
        <f>IF('Procesamiento de datos'!T33 = 1, "CORRECTO", "INCORRECTO")</f>
        <v>CORRECTO</v>
      </c>
      <c r="U33" s="44" t="str">
        <f>IF('Procesamiento de datos'!U33 = 1, "CORRECTO", "INCORRECTO")</f>
        <v>CORRECTO</v>
      </c>
      <c r="V33" s="44" t="str">
        <f>IF('Procesamiento de datos'!V33 = 1, "CORRECTO", "INCORRECTO")</f>
        <v>CORRECTO</v>
      </c>
      <c r="W33" s="44" t="str">
        <f>IF('Procesamiento de datos'!W33 = 1, "CORRECTO", "INCORRECTO")</f>
        <v>CORRECTO</v>
      </c>
      <c r="X33" s="44" t="str">
        <f>IF('Procesamiento de datos'!X33 = 1, "CORRECTO", "INCORRECTO")</f>
        <v>CORRECTO</v>
      </c>
      <c r="Y33" s="44" t="str">
        <f>IF('Procesamiento de datos'!Y33 = 1, "CORRECTO", "INCORRECTO")</f>
        <v>CORRECTO</v>
      </c>
      <c r="Z33" s="44" t="str">
        <f>IF('Procesamiento de datos'!Z33 = 1, "CORRECTO", "INCORRECTO")</f>
        <v>CORRECTO</v>
      </c>
      <c r="AA33" s="44" t="str">
        <f>IF('Procesamiento de datos'!AA33 = 1, "CORRECTO", "INCORRECTO")</f>
        <v>CORRECTO</v>
      </c>
      <c r="AB33" s="44" t="str">
        <f>IF('Procesamiento de datos'!AB33 = 1, "CORRECTO", "INCORRECTO")</f>
        <v>CORRECTO</v>
      </c>
      <c r="AC33" s="44" t="str">
        <f>IF('Procesamiento de datos'!AC33 = 1, "CORRECTO", "INCORRECTO")</f>
        <v>CORRECTO</v>
      </c>
      <c r="AD33" s="44" t="str">
        <f>IF('Procesamiento de datos'!AD33 = 1, "CORRECTO", "INCORRECTO")</f>
        <v>CORRECTO</v>
      </c>
      <c r="AE33" s="44" t="str">
        <f>IF('Procesamiento de datos'!AE33 = 1, "CORRECTO", "INCORRECTO")</f>
        <v>CORRECTO</v>
      </c>
      <c r="AF33" s="44" t="str">
        <f>IF('Procesamiento de datos'!AF33 = 1, "CORRECTO", "INCORRECTO")</f>
        <v>CORRECTO</v>
      </c>
      <c r="AG33" s="44" t="str">
        <f>IF('Procesamiento de datos'!AG33 = 1, "CORRECTO", "INCORRECTO")</f>
        <v>INCORRECTO</v>
      </c>
      <c r="AH33" s="44" t="str">
        <f>IF('Procesamiento de datos'!AH33 = 1, "CORRECTO", "INCORRECTO")</f>
        <v>CORRECTO</v>
      </c>
      <c r="AI33" s="44" t="str">
        <f>IF('Procesamiento de datos'!AI33 = 1, "CORRECTO", "INCORRECTO")</f>
        <v>CORRECTO</v>
      </c>
      <c r="AJ33" s="44" t="str">
        <f>IF('Procesamiento de datos'!AJ33 = 1, "CORRECTO", "INCORRECTO")</f>
        <v>CORRECTO</v>
      </c>
      <c r="AK33" s="44" t="str">
        <f>IF('Procesamiento de datos'!AK33 = 1, "CORRECTO", "INCORRECTO")</f>
        <v>CORRECTO</v>
      </c>
      <c r="AL33" s="44" t="str">
        <f>IF('Procesamiento de datos'!AL33 = 1, "CORRECTO", "INCORRECTO")</f>
        <v>CORRECTO</v>
      </c>
      <c r="AM33" s="44" t="str">
        <f>IF('Procesamiento de datos'!AM33 = 1, "CORRECTO", "INCORRECTO")</f>
        <v>CORRECTO</v>
      </c>
      <c r="AN33" s="44" t="str">
        <f>IF('Procesamiento de datos'!AN33 = 1, "CORRECTO", "INCORRECTO")</f>
        <v>CORRECTO</v>
      </c>
      <c r="AO33" s="44" t="str">
        <f>IF('Procesamiento de datos'!AO33 = 1, "CORRECTO", "INCORRECTO")</f>
        <v>INCORRECTO</v>
      </c>
      <c r="AP33" s="44" t="str">
        <f>IF('Procesamiento de datos'!AP33 = 1, "CORRECTO", "INCORRECTO")</f>
        <v>CORRECTO</v>
      </c>
      <c r="AQ33" s="44" t="str">
        <f>IF('Procesamiento de datos'!AQ33 = 1, "CORRECTO", "INCORRECTO")</f>
        <v>CORRECTO</v>
      </c>
      <c r="AR33" s="44" t="str">
        <f>IF('Procesamiento de datos'!AR33 = 1, "CORRECTO", "INCORRECTO")</f>
        <v>CORRECTO</v>
      </c>
      <c r="AS33" s="44" t="str">
        <f>IF('Procesamiento de datos'!AS33 = 1, "CORRECTO", "INCORRECTO")</f>
        <v>CORRECTO</v>
      </c>
      <c r="AT33" s="44" t="str">
        <f>IF('Procesamiento de datos'!AT33 = 1, "CORRECTO", "INCORRECTO")</f>
        <v>CORRECTO</v>
      </c>
      <c r="AU33" s="44" t="str">
        <f>IF('Procesamiento de datos'!AU33 = 1, "CORRECTO", "INCORRECTO")</f>
        <v>CORRECTO</v>
      </c>
      <c r="AV33" s="44" t="str">
        <f>IF('Procesamiento de datos'!AV33 = 1, "CORRECTO", "INCORRECTO")</f>
        <v>CORRECTO</v>
      </c>
      <c r="AW33" s="44" t="str">
        <f>IF('Procesamiento de datos'!AW33 = 1, "CORRECTO", "INCORRECTO")</f>
        <v>CORRECTO</v>
      </c>
      <c r="AX33" s="44" t="str">
        <f>IF('Procesamiento de datos'!AX33 = 1, "CORRECTO", "INCORRECTO")</f>
        <v>INCORRECTO</v>
      </c>
      <c r="AY33" s="44" t="str">
        <f>IF('Procesamiento de datos'!AY33 = 1, "CORRECTO", "INCORRECTO")</f>
        <v>CORRECTO</v>
      </c>
      <c r="AZ33" s="44" t="str">
        <f>IF('Procesamiento de datos'!AZ33 = 1, "CORRECTO", "INCORRECTO")</f>
        <v>CORRECTO</v>
      </c>
      <c r="BA33" s="44" t="str">
        <f>IF('Procesamiento de datos'!BA33 = 1, "CORRECTO", "INCORRECTO")</f>
        <v>CORRECTO</v>
      </c>
      <c r="BB33" s="44" t="str">
        <f>IF('Procesamiento de datos'!BB33 = 1, "CORRECTO", "INCORRECTO")</f>
        <v>INCORRECTO</v>
      </c>
      <c r="BC33" s="44" t="str">
        <f>IF('Procesamiento de datos'!BC33 = 1, "CORRECTO", "INCORRECTO")</f>
        <v>INCORRECTO</v>
      </c>
      <c r="BD33" s="44" t="str">
        <f>IF('Procesamiento de datos'!BD33 = 1, "CORRECTO", "INCORRECTO")</f>
        <v>CORRECTO</v>
      </c>
      <c r="BE33" s="44" t="str">
        <f>IF('Procesamiento de datos'!BE33 = 1, "CORRECTO", "INCORRECTO")</f>
        <v>CORRECTO</v>
      </c>
      <c r="BF33" s="44" t="str">
        <f>IF('Procesamiento de datos'!BF33 = 1, "CORRECTO", "INCORRECTO")</f>
        <v>CORRECTO</v>
      </c>
      <c r="BG33" s="44" t="str">
        <f>IF('Procesamiento de datos'!BG33 = 1, "CORRECTO", "INCORRECTO")</f>
        <v>CORRECTO</v>
      </c>
      <c r="BH33" s="44" t="str">
        <f>IF('Procesamiento de datos'!BH33 = 1, "CORRECTO", "INCORRECTO")</f>
        <v>CORRECTO</v>
      </c>
      <c r="BI33" s="44" t="str">
        <f>IF('Procesamiento de datos'!BI33 = 1, "CORRECTO", "INCORRECTO")</f>
        <v>CORRECTO</v>
      </c>
      <c r="BJ33" s="44" t="str">
        <f>IF('Procesamiento de datos'!BJ33 = 1, "CORRECTO", "INCORRECTO")</f>
        <v>INCORRECTO</v>
      </c>
      <c r="BK33" s="44" t="str">
        <f>IF('Procesamiento de datos'!BK33 = 1, "CORRECTO", "INCORRECTO")</f>
        <v>CORRECTO</v>
      </c>
      <c r="BL33" s="44" t="str">
        <f>IF('Procesamiento de datos'!BL33 = 1, "CORRECTO", "INCORRECTO")</f>
        <v>INCORRECTO</v>
      </c>
      <c r="BM33" s="44" t="str">
        <f>IF('Procesamiento de datos'!BM33 = 1, "CORRECTO", "INCORRECTO")</f>
        <v>INCORRECTO</v>
      </c>
      <c r="BN33" s="44" t="str">
        <f>IF('Procesamiento de datos'!BN33 = 1, "CORRECTO", "INCORRECTO")</f>
        <v>INCORRECTO</v>
      </c>
      <c r="BO33" s="44" t="str">
        <f>IF('Procesamiento de datos'!BO33 = 1, "CORRECTO", "INCORRECTO")</f>
        <v>CORRECTO</v>
      </c>
      <c r="BP33" s="44" t="str">
        <f>IF('Procesamiento de datos'!BP33 = 1, "CORRECTO", "INCORRECTO")</f>
        <v>CORRECTO</v>
      </c>
      <c r="BQ33" s="44" t="str">
        <f>IF('Procesamiento de datos'!BQ33 = 1, "CORRECTO", "INCORRECTO")</f>
        <v>CORRECTO</v>
      </c>
      <c r="BR33" s="44" t="str">
        <f>IF('Procesamiento de datos'!BR33 = 1, "CORRECTO", "INCORRECTO")</f>
        <v>INCORRECTO</v>
      </c>
      <c r="BS33" s="44" t="str">
        <f>IF('Procesamiento de datos'!BS33 = 1, "CORRECTO", "INCORRECTO")</f>
        <v>CORRECTO</v>
      </c>
      <c r="BT33" s="44" t="str">
        <f>IF('Procesamiento de datos'!BT33 = 1, "CORRECTO", "INCORRECTO")</f>
        <v>CORRECTO</v>
      </c>
      <c r="BU33" s="44" t="str">
        <f>IF('Procesamiento de datos'!BU33 = 1, "CORRECTO", "INCORRECTO")</f>
        <v>CORRECTO</v>
      </c>
      <c r="BV33" s="44" t="str">
        <f>IF('Procesamiento de datos'!BV33 = 1, "CORRECTO", "INCORRECTO")</f>
        <v>CORRECTO</v>
      </c>
      <c r="BW33" s="44" t="str">
        <f>IF('Procesamiento de datos'!BW33 = 1, "CORRECTO", "INCORRECTO")</f>
        <v>INCORRECTO</v>
      </c>
      <c r="BX33" s="44" t="str">
        <f>IF('Procesamiento de datos'!BX33 = 1, "CORRECTO", "INCORRECTO")</f>
        <v>INCORRECTO</v>
      </c>
      <c r="BY33" s="44" t="str">
        <f>IF('Procesamiento de datos'!BY33 = 1, "CORRECTO", "INCORRECTO")</f>
        <v>CORRECTO</v>
      </c>
      <c r="BZ33" s="44" t="str">
        <f>IF('Procesamiento de datos'!BZ33 = 1, "CORRECTO", "INCORRECTO")</f>
        <v>CORRECTO</v>
      </c>
      <c r="CA33" s="44" t="str">
        <f>IF('Procesamiento de datos'!CA33 = 1, "CORRECTO", "INCORRECTO")</f>
        <v>CORRECTO</v>
      </c>
      <c r="CB33" s="44" t="str">
        <f>IF('Procesamiento de datos'!CB33 = 1, "CORRECTO", "INCORRECTO")</f>
        <v>CORRECTO</v>
      </c>
      <c r="CC33" s="44" t="str">
        <f>IF('Procesamiento de datos'!CC33 = 1, "CORRECTO", "INCORRECTO")</f>
        <v>CORRECTO</v>
      </c>
      <c r="CD33" s="44" t="str">
        <f>IF('Procesamiento de datos'!CD33 = 1, "CORRECTO", "INCORRECTO")</f>
        <v>CORRECTO</v>
      </c>
      <c r="CE33" s="44" t="str">
        <f>IF('Procesamiento de datos'!CE33 = 1, "CORRECTO", "INCORRECTO")</f>
        <v>CORRECTO</v>
      </c>
      <c r="CF33" s="44" t="str">
        <f>IF('Procesamiento de datos'!CF33 = 1, "CORRECTO", "INCORRECTO")</f>
        <v>CORRECTO</v>
      </c>
      <c r="CG33" s="44" t="str">
        <f>IF('Procesamiento de datos'!CG33 = 1, "CORRECTO", "INCORRECTO")</f>
        <v>CORRECTO</v>
      </c>
      <c r="CH33" s="44" t="str">
        <f>IF('Procesamiento de datos'!CH33 = 1, "CORRECTO", "INCORRECTO")</f>
        <v>CORRECTO</v>
      </c>
      <c r="CI33" s="44" t="str">
        <f>IF('Procesamiento de datos'!CI33 = 1, "CORRECTO", "INCORRECTO")</f>
        <v>CORRECTO</v>
      </c>
      <c r="CJ33" s="44" t="str">
        <f>IF('Procesamiento de datos'!CJ33 = 1, "CORRECTO", "INCORRECTO")</f>
        <v>CORRECTO</v>
      </c>
    </row>
    <row r="34" spans="1:88" x14ac:dyDescent="0.2">
      <c r="A34" s="4" t="s">
        <v>124</v>
      </c>
      <c r="B34" s="7" t="str">
        <f>IFERROR(LOOKUP('Procesamiento de datos'!B34,MAESTRO!$A$2:$A$3,MAESTRO!$B$2:$B$3),"-")</f>
        <v>Femenino</v>
      </c>
      <c r="C34" s="8">
        <f>'Procesamiento de datos'!C34</f>
        <v>46</v>
      </c>
      <c r="D34" s="8" t="str">
        <f>LOOKUP(PROCESAMIENTO!D34,MAESTRO!$A$7:$A$14,MAESTRO!$B$7:$B$14)</f>
        <v>Primaria completa</v>
      </c>
      <c r="E34" s="8" t="str">
        <f>LOOKUP('Procesamiento de datos'!E34,MAESTRO!$A$17:$A$21,MAESTRO!$B$17:$B$21)</f>
        <v>Prestación de servicios</v>
      </c>
      <c r="F34" s="8" t="str">
        <f>LOOKUP('Procesamiento de datos'!F34,MAESTRO!$A$24:$A$26,MAESTRO!$B$24:$B$26)</f>
        <v>5 años o mas</v>
      </c>
      <c r="G34" s="8" t="str">
        <f>LOOKUP('Procesamiento de datos'!G34,MAESTRO!$A$29:$A$32,MAESTRO!$B$29:$B$32)</f>
        <v xml:space="preserve">Entre 6 y 12 horas diarias </v>
      </c>
      <c r="H34" s="8" t="str">
        <f>LOOKUP('Procesamiento de datos'!H34,MAESTRO!$A$35:$A$37,MAESTRO!$B$35:$B$37)</f>
        <v>Apoyo</v>
      </c>
      <c r="I34" s="44" t="str">
        <f>IF('Procesamiento de datos'!I34 = 1, "CORRECTO", "INCORRECTO")</f>
        <v>CORRECTO</v>
      </c>
      <c r="J34" s="44" t="str">
        <f>IF('Procesamiento de datos'!J34 = 1, "CORRECTO", "INCORRECTO")</f>
        <v>CORRECTO</v>
      </c>
      <c r="K34" s="50" t="str">
        <f>IF('Procesamiento de datos'!K34 = 1, "CORRECTO", "INCORRECTO")</f>
        <v>CORRECTO</v>
      </c>
      <c r="L34" s="50" t="str">
        <f>IF('Procesamiento de datos'!L34 = 1, "CORRECTO", "INCORRECTO")</f>
        <v>INCORRECTO</v>
      </c>
      <c r="M34" s="50" t="str">
        <f>IF('Procesamiento de datos'!M34 = 1, "CORRECTO", "INCORRECTO")</f>
        <v>CORRECTO</v>
      </c>
      <c r="N34" s="50" t="str">
        <f>IF('Procesamiento de datos'!N34 = 1, "CORRECTO", "INCORRECTO")</f>
        <v>CORRECTO</v>
      </c>
      <c r="O34" s="44" t="str">
        <f>IF('Procesamiento de datos'!O34 = 1, "CORRECTO", "INCORRECTO")</f>
        <v>CORRECTO</v>
      </c>
      <c r="P34" s="44" t="str">
        <f>IF('Procesamiento de datos'!P34 = 1, "CORRECTO", "INCORRECTO")</f>
        <v>CORRECTO</v>
      </c>
      <c r="Q34" s="44" t="str">
        <f>IF('Procesamiento de datos'!Q34 = 1, "CORRECTO", "INCORRECTO")</f>
        <v>INCORRECTO</v>
      </c>
      <c r="R34" s="44" t="str">
        <f>IF('Procesamiento de datos'!R34 = 1, "CORRECTO", "INCORRECTO")</f>
        <v>CORRECTO</v>
      </c>
      <c r="S34" s="44" t="str">
        <f>IF('Procesamiento de datos'!S34 = 1, "CORRECTO", "INCORRECTO")</f>
        <v>CORRECTO</v>
      </c>
      <c r="T34" s="44" t="str">
        <f>IF('Procesamiento de datos'!T34 = 1, "CORRECTO", "INCORRECTO")</f>
        <v>INCORRECTO</v>
      </c>
      <c r="U34" s="44" t="str">
        <f>IF('Procesamiento de datos'!U34 = 1, "CORRECTO", "INCORRECTO")</f>
        <v>INCORRECTO</v>
      </c>
      <c r="V34" s="44" t="str">
        <f>IF('Procesamiento de datos'!V34 = 1, "CORRECTO", "INCORRECTO")</f>
        <v>CORRECTO</v>
      </c>
      <c r="W34" s="44" t="str">
        <f>IF('Procesamiento de datos'!W34 = 1, "CORRECTO", "INCORRECTO")</f>
        <v>CORRECTO</v>
      </c>
      <c r="X34" s="44" t="str">
        <f>IF('Procesamiento de datos'!X34 = 1, "CORRECTO", "INCORRECTO")</f>
        <v>CORRECTO</v>
      </c>
      <c r="Y34" s="44" t="str">
        <f>IF('Procesamiento de datos'!Y34 = 1, "CORRECTO", "INCORRECTO")</f>
        <v>CORRECTO</v>
      </c>
      <c r="Z34" s="44" t="str">
        <f>IF('Procesamiento de datos'!Z34 = 1, "CORRECTO", "INCORRECTO")</f>
        <v>CORRECTO</v>
      </c>
      <c r="AA34" s="44" t="str">
        <f>IF('Procesamiento de datos'!AA34 = 1, "CORRECTO", "INCORRECTO")</f>
        <v>CORRECTO</v>
      </c>
      <c r="AB34" s="44" t="str">
        <f>IF('Procesamiento de datos'!AB34 = 1, "CORRECTO", "INCORRECTO")</f>
        <v>INCORRECTO</v>
      </c>
      <c r="AC34" s="44" t="str">
        <f>IF('Procesamiento de datos'!AC34 = 1, "CORRECTO", "INCORRECTO")</f>
        <v>CORRECTO</v>
      </c>
      <c r="AD34" s="44" t="str">
        <f>IF('Procesamiento de datos'!AD34 = 1, "CORRECTO", "INCORRECTO")</f>
        <v>CORRECTO</v>
      </c>
      <c r="AE34" s="44" t="str">
        <f>IF('Procesamiento de datos'!AE34 = 1, "CORRECTO", "INCORRECTO")</f>
        <v>CORRECTO</v>
      </c>
      <c r="AF34" s="44" t="str">
        <f>IF('Procesamiento de datos'!AF34 = 1, "CORRECTO", "INCORRECTO")</f>
        <v>CORRECTO</v>
      </c>
      <c r="AG34" s="44" t="str">
        <f>IF('Procesamiento de datos'!AG34 = 1, "CORRECTO", "INCORRECTO")</f>
        <v>INCORRECTO</v>
      </c>
      <c r="AH34" s="44" t="str">
        <f>IF('Procesamiento de datos'!AH34 = 1, "CORRECTO", "INCORRECTO")</f>
        <v>CORRECTO</v>
      </c>
      <c r="AI34" s="44" t="str">
        <f>IF('Procesamiento de datos'!AI34 = 1, "CORRECTO", "INCORRECTO")</f>
        <v>INCORRECTO</v>
      </c>
      <c r="AJ34" s="44" t="str">
        <f>IF('Procesamiento de datos'!AJ34 = 1, "CORRECTO", "INCORRECTO")</f>
        <v>INCORRECTO</v>
      </c>
      <c r="AK34" s="44" t="str">
        <f>IF('Procesamiento de datos'!AK34 = 1, "CORRECTO", "INCORRECTO")</f>
        <v>CORRECTO</v>
      </c>
      <c r="AL34" s="44" t="str">
        <f>IF('Procesamiento de datos'!AL34 = 1, "CORRECTO", "INCORRECTO")</f>
        <v>INCORRECTO</v>
      </c>
      <c r="AM34" s="44" t="str">
        <f>IF('Procesamiento de datos'!AM34 = 1, "CORRECTO", "INCORRECTO")</f>
        <v>CORRECTO</v>
      </c>
      <c r="AN34" s="44" t="str">
        <f>IF('Procesamiento de datos'!AN34 = 1, "CORRECTO", "INCORRECTO")</f>
        <v>CORRECTO</v>
      </c>
      <c r="AO34" s="44" t="str">
        <f>IF('Procesamiento de datos'!AO34 = 1, "CORRECTO", "INCORRECTO")</f>
        <v>CORRECTO</v>
      </c>
      <c r="AP34" s="44" t="str">
        <f>IF('Procesamiento de datos'!AP34 = 1, "CORRECTO", "INCORRECTO")</f>
        <v>CORRECTO</v>
      </c>
      <c r="AQ34" s="44" t="str">
        <f>IF('Procesamiento de datos'!AQ34 = 1, "CORRECTO", "INCORRECTO")</f>
        <v>INCORRECTO</v>
      </c>
      <c r="AR34" s="44" t="str">
        <f>IF('Procesamiento de datos'!AR34 = 1, "CORRECTO", "INCORRECTO")</f>
        <v>INCORRECTO</v>
      </c>
      <c r="AS34" s="44" t="str">
        <f>IF('Procesamiento de datos'!AS34 = 1, "CORRECTO", "INCORRECTO")</f>
        <v>INCORRECTO</v>
      </c>
      <c r="AT34" s="44" t="str">
        <f>IF('Procesamiento de datos'!AT34 = 1, "CORRECTO", "INCORRECTO")</f>
        <v>CORRECTO</v>
      </c>
      <c r="AU34" s="44" t="str">
        <f>IF('Procesamiento de datos'!AU34 = 1, "CORRECTO", "INCORRECTO")</f>
        <v>INCORRECTO</v>
      </c>
      <c r="AV34" s="44" t="str">
        <f>IF('Procesamiento de datos'!AV34 = 1, "CORRECTO", "INCORRECTO")</f>
        <v>CORRECTO</v>
      </c>
      <c r="AW34" s="44" t="str">
        <f>IF('Procesamiento de datos'!AW34 = 1, "CORRECTO", "INCORRECTO")</f>
        <v>INCORRECTO</v>
      </c>
      <c r="AX34" s="44" t="str">
        <f>IF('Procesamiento de datos'!AX34 = 1, "CORRECTO", "INCORRECTO")</f>
        <v>INCORRECTO</v>
      </c>
      <c r="AY34" s="44" t="str">
        <f>IF('Procesamiento de datos'!AY34 = 1, "CORRECTO", "INCORRECTO")</f>
        <v>CORRECTO</v>
      </c>
      <c r="AZ34" s="44" t="str">
        <f>IF('Procesamiento de datos'!AZ34 = 1, "CORRECTO", "INCORRECTO")</f>
        <v>INCORRECTO</v>
      </c>
      <c r="BA34" s="44" t="str">
        <f>IF('Procesamiento de datos'!BA34 = 1, "CORRECTO", "INCORRECTO")</f>
        <v>INCORRECTO</v>
      </c>
      <c r="BB34" s="44" t="str">
        <f>IF('Procesamiento de datos'!BB34 = 1, "CORRECTO", "INCORRECTO")</f>
        <v>INCORRECTO</v>
      </c>
      <c r="BC34" s="44" t="str">
        <f>IF('Procesamiento de datos'!BC34 = 1, "CORRECTO", "INCORRECTO")</f>
        <v>INCORRECTO</v>
      </c>
      <c r="BD34" s="44" t="str">
        <f>IF('Procesamiento de datos'!BD34 = 1, "CORRECTO", "INCORRECTO")</f>
        <v>INCORRECTO</v>
      </c>
      <c r="BE34" s="44" t="str">
        <f>IF('Procesamiento de datos'!BE34 = 1, "CORRECTO", "INCORRECTO")</f>
        <v>INCORRECTO</v>
      </c>
      <c r="BF34" s="44" t="str">
        <f>IF('Procesamiento de datos'!BF34 = 1, "CORRECTO", "INCORRECTO")</f>
        <v>CORRECTO</v>
      </c>
      <c r="BG34" s="44" t="str">
        <f>IF('Procesamiento de datos'!BG34 = 1, "CORRECTO", "INCORRECTO")</f>
        <v>INCORRECTO</v>
      </c>
      <c r="BH34" s="44" t="str">
        <f>IF('Procesamiento de datos'!BH34 = 1, "CORRECTO", "INCORRECTO")</f>
        <v>INCORRECTO</v>
      </c>
      <c r="BI34" s="44" t="str">
        <f>IF('Procesamiento de datos'!BI34 = 1, "CORRECTO", "INCORRECTO")</f>
        <v>CORRECTO</v>
      </c>
      <c r="BJ34" s="44" t="str">
        <f>IF('Procesamiento de datos'!BJ34 = 1, "CORRECTO", "INCORRECTO")</f>
        <v>CORRECTO</v>
      </c>
      <c r="BK34" s="44" t="str">
        <f>IF('Procesamiento de datos'!BK34 = 1, "CORRECTO", "INCORRECTO")</f>
        <v>CORRECTO</v>
      </c>
      <c r="BL34" s="44" t="str">
        <f>IF('Procesamiento de datos'!BL34 = 1, "CORRECTO", "INCORRECTO")</f>
        <v>INCORRECTO</v>
      </c>
      <c r="BM34" s="44" t="str">
        <f>IF('Procesamiento de datos'!BM34 = 1, "CORRECTO", "INCORRECTO")</f>
        <v>INCORRECTO</v>
      </c>
      <c r="BN34" s="44" t="str">
        <f>IF('Procesamiento de datos'!BN34 = 1, "CORRECTO", "INCORRECTO")</f>
        <v>CORRECTO</v>
      </c>
      <c r="BO34" s="44" t="str">
        <f>IF('Procesamiento de datos'!BO34 = 1, "CORRECTO", "INCORRECTO")</f>
        <v>CORRECTO</v>
      </c>
      <c r="BP34" s="44" t="str">
        <f>IF('Procesamiento de datos'!BP34 = 1, "CORRECTO", "INCORRECTO")</f>
        <v>CORRECTO</v>
      </c>
      <c r="BQ34" s="44" t="str">
        <f>IF('Procesamiento de datos'!BQ34 = 1, "CORRECTO", "INCORRECTO")</f>
        <v>CORRECTO</v>
      </c>
      <c r="BR34" s="44" t="str">
        <f>IF('Procesamiento de datos'!BR34 = 1, "CORRECTO", "INCORRECTO")</f>
        <v>CORRECTO</v>
      </c>
      <c r="BS34" s="44" t="str">
        <f>IF('Procesamiento de datos'!BS34 = 1, "CORRECTO", "INCORRECTO")</f>
        <v>INCORRECTO</v>
      </c>
      <c r="BT34" s="44" t="str">
        <f>IF('Procesamiento de datos'!BT34 = 1, "CORRECTO", "INCORRECTO")</f>
        <v>INCORRECTO</v>
      </c>
      <c r="BU34" s="44" t="str">
        <f>IF('Procesamiento de datos'!BU34 = 1, "CORRECTO", "INCORRECTO")</f>
        <v>CORRECTO</v>
      </c>
      <c r="BV34" s="44" t="str">
        <f>IF('Procesamiento de datos'!BV34 = 1, "CORRECTO", "INCORRECTO")</f>
        <v>INCORRECTO</v>
      </c>
      <c r="BW34" s="44" t="str">
        <f>IF('Procesamiento de datos'!BW34 = 1, "CORRECTO", "INCORRECTO")</f>
        <v>INCORRECTO</v>
      </c>
      <c r="BX34" s="44" t="str">
        <f>IF('Procesamiento de datos'!BX34 = 1, "CORRECTO", "INCORRECTO")</f>
        <v>INCORRECTO</v>
      </c>
      <c r="BY34" s="44" t="str">
        <f>IF('Procesamiento de datos'!BY34 = 1, "CORRECTO", "INCORRECTO")</f>
        <v>INCORRECTO</v>
      </c>
      <c r="BZ34" s="44" t="str">
        <f>IF('Procesamiento de datos'!BZ34 = 1, "CORRECTO", "INCORRECTO")</f>
        <v>CORRECTO</v>
      </c>
      <c r="CA34" s="44" t="str">
        <f>IF('Procesamiento de datos'!CA34 = 1, "CORRECTO", "INCORRECTO")</f>
        <v>INCORRECTO</v>
      </c>
      <c r="CB34" s="44" t="str">
        <f>IF('Procesamiento de datos'!CB34 = 1, "CORRECTO", "INCORRECTO")</f>
        <v>INCORRECTO</v>
      </c>
      <c r="CC34" s="44" t="str">
        <f>IF('Procesamiento de datos'!CC34 = 1, "CORRECTO", "INCORRECTO")</f>
        <v>INCORRECTO</v>
      </c>
      <c r="CD34" s="44" t="str">
        <f>IF('Procesamiento de datos'!CD34 = 1, "CORRECTO", "INCORRECTO")</f>
        <v>CORRECTO</v>
      </c>
      <c r="CE34" s="44" t="str">
        <f>IF('Procesamiento de datos'!CE34 = 1, "CORRECTO", "INCORRECTO")</f>
        <v>CORRECTO</v>
      </c>
      <c r="CF34" s="44" t="str">
        <f>IF('Procesamiento de datos'!CF34 = 1, "CORRECTO", "INCORRECTO")</f>
        <v>INCORRECTO</v>
      </c>
      <c r="CG34" s="44" t="str">
        <f>IF('Procesamiento de datos'!CG34 = 1, "CORRECTO", "INCORRECTO")</f>
        <v>INCORRECTO</v>
      </c>
      <c r="CH34" s="44" t="str">
        <f>IF('Procesamiento de datos'!CH34 = 1, "CORRECTO", "INCORRECTO")</f>
        <v>INCORRECTO</v>
      </c>
      <c r="CI34" s="44" t="str">
        <f>IF('Procesamiento de datos'!CI34 = 1, "CORRECTO", "INCORRECTO")</f>
        <v>INCORRECTO</v>
      </c>
      <c r="CJ34" s="44" t="str">
        <f>IF('Procesamiento de datos'!CJ34 = 1, "CORRECTO", "INCORRECTO")</f>
        <v>CORRECTO</v>
      </c>
    </row>
    <row r="35" spans="1:88" x14ac:dyDescent="0.2">
      <c r="A35" s="4" t="s">
        <v>125</v>
      </c>
      <c r="B35" s="7" t="str">
        <f>IFERROR(LOOKUP('Procesamiento de datos'!B35,MAESTRO!$A$2:$A$3,MAESTRO!$B$2:$B$3),"-")</f>
        <v>Femenino</v>
      </c>
      <c r="C35" s="8">
        <f>'Procesamiento de datos'!C35</f>
        <v>23</v>
      </c>
      <c r="D35" s="8" t="str">
        <f>LOOKUP(PROCESAMIENTO!D35,MAESTRO!$A$7:$A$14,MAESTRO!$B$7:$B$14)</f>
        <v>Universidad completa</v>
      </c>
      <c r="E35" s="8" t="str">
        <f>LOOKUP('Procesamiento de datos'!E35,MAESTRO!$A$17:$A$21,MAESTRO!$B$17:$B$21)</f>
        <v>Prestación de servicios</v>
      </c>
      <c r="F35" s="8" t="str">
        <f>LOOKUP('Procesamiento de datos'!F35,MAESTRO!$A$24:$A$26,MAESTRO!$B$24:$B$26)</f>
        <v>Entre 6 meses a 2 años</v>
      </c>
      <c r="G35" s="8" t="str">
        <f>LOOKUP('Procesamiento de datos'!G35,MAESTRO!$A$29:$A$32,MAESTRO!$B$29:$B$32)</f>
        <v xml:space="preserve">Entre 6 y 12 horas diarias </v>
      </c>
      <c r="H35" s="8" t="str">
        <f>LOOKUP('Procesamiento de datos'!H35,MAESTRO!$A$35:$A$37,MAESTRO!$B$35:$B$37)</f>
        <v>Asistencial</v>
      </c>
      <c r="I35" s="44" t="str">
        <f>IF('Procesamiento de datos'!I35 = 1, "CORRECTO", "INCORRECTO")</f>
        <v>CORRECTO</v>
      </c>
      <c r="J35" s="44" t="str">
        <f>IF('Procesamiento de datos'!J35 = 1, "CORRECTO", "INCORRECTO")</f>
        <v>INCORRECTO</v>
      </c>
      <c r="K35" s="50" t="str">
        <f>IF('Procesamiento de datos'!K35 = 1, "CORRECTO", "INCORRECTO")</f>
        <v>CORRECTO</v>
      </c>
      <c r="L35" s="50" t="str">
        <f>IF('Procesamiento de datos'!L35 = 1, "CORRECTO", "INCORRECTO")</f>
        <v>CORRECTO</v>
      </c>
      <c r="M35" s="50" t="str">
        <f>IF('Procesamiento de datos'!M35 = 1, "CORRECTO", "INCORRECTO")</f>
        <v>INCORRECTO</v>
      </c>
      <c r="N35" s="50" t="str">
        <f>IF('Procesamiento de datos'!N35 = 1, "CORRECTO", "INCORRECTO")</f>
        <v>INCORRECTO</v>
      </c>
      <c r="O35" s="44" t="str">
        <f>IF('Procesamiento de datos'!O35 = 1, "CORRECTO", "INCORRECTO")</f>
        <v>INCORRECTO</v>
      </c>
      <c r="P35" s="44" t="str">
        <f>IF('Procesamiento de datos'!P35 = 1, "CORRECTO", "INCORRECTO")</f>
        <v>INCORRECTO</v>
      </c>
      <c r="Q35" s="44" t="str">
        <f>IF('Procesamiento de datos'!Q35 = 1, "CORRECTO", "INCORRECTO")</f>
        <v>CORRECTO</v>
      </c>
      <c r="R35" s="44" t="str">
        <f>IF('Procesamiento de datos'!R35 = 1, "CORRECTO", "INCORRECTO")</f>
        <v>CORRECTO</v>
      </c>
      <c r="S35" s="44" t="str">
        <f>IF('Procesamiento de datos'!S35 = 1, "CORRECTO", "INCORRECTO")</f>
        <v>CORRECTO</v>
      </c>
      <c r="T35" s="44" t="str">
        <f>IF('Procesamiento de datos'!T35 = 1, "CORRECTO", "INCORRECTO")</f>
        <v>INCORRECTO</v>
      </c>
      <c r="U35" s="44" t="str">
        <f>IF('Procesamiento de datos'!U35 = 1, "CORRECTO", "INCORRECTO")</f>
        <v>CORRECTO</v>
      </c>
      <c r="V35" s="44" t="str">
        <f>IF('Procesamiento de datos'!V35 = 1, "CORRECTO", "INCORRECTO")</f>
        <v>CORRECTO</v>
      </c>
      <c r="W35" s="44" t="str">
        <f>IF('Procesamiento de datos'!W35 = 1, "CORRECTO", "INCORRECTO")</f>
        <v>INCORRECTO</v>
      </c>
      <c r="X35" s="44" t="str">
        <f>IF('Procesamiento de datos'!X35 = 1, "CORRECTO", "INCORRECTO")</f>
        <v>INCORRECTO</v>
      </c>
      <c r="Y35" s="44" t="str">
        <f>IF('Procesamiento de datos'!Y35 = 1, "CORRECTO", "INCORRECTO")</f>
        <v>CORRECTO</v>
      </c>
      <c r="Z35" s="44" t="str">
        <f>IF('Procesamiento de datos'!Z35 = 1, "CORRECTO", "INCORRECTO")</f>
        <v>CORRECTO</v>
      </c>
      <c r="AA35" s="44" t="str">
        <f>IF('Procesamiento de datos'!AA35 = 1, "CORRECTO", "INCORRECTO")</f>
        <v>INCORRECTO</v>
      </c>
      <c r="AB35" s="44" t="str">
        <f>IF('Procesamiento de datos'!AB35 = 1, "CORRECTO", "INCORRECTO")</f>
        <v>INCORRECTO</v>
      </c>
      <c r="AC35" s="44" t="str">
        <f>IF('Procesamiento de datos'!AC35 = 1, "CORRECTO", "INCORRECTO")</f>
        <v>CORRECTO</v>
      </c>
      <c r="AD35" s="44" t="str">
        <f>IF('Procesamiento de datos'!AD35 = 1, "CORRECTO", "INCORRECTO")</f>
        <v>CORRECTO</v>
      </c>
      <c r="AE35" s="44" t="str">
        <f>IF('Procesamiento de datos'!AE35 = 1, "CORRECTO", "INCORRECTO")</f>
        <v>INCORRECTO</v>
      </c>
      <c r="AF35" s="44" t="str">
        <f>IF('Procesamiento de datos'!AF35 = 1, "CORRECTO", "INCORRECTO")</f>
        <v>CORRECTO</v>
      </c>
      <c r="AG35" s="44" t="str">
        <f>IF('Procesamiento de datos'!AG35 = 1, "CORRECTO", "INCORRECTO")</f>
        <v>CORRECTO</v>
      </c>
      <c r="AH35" s="44" t="str">
        <f>IF('Procesamiento de datos'!AH35 = 1, "CORRECTO", "INCORRECTO")</f>
        <v>CORRECTO</v>
      </c>
      <c r="AI35" s="44" t="str">
        <f>IF('Procesamiento de datos'!AI35 = 1, "CORRECTO", "INCORRECTO")</f>
        <v>CORRECTO</v>
      </c>
      <c r="AJ35" s="44" t="str">
        <f>IF('Procesamiento de datos'!AJ35 = 1, "CORRECTO", "INCORRECTO")</f>
        <v>CORRECTO</v>
      </c>
      <c r="AK35" s="44" t="str">
        <f>IF('Procesamiento de datos'!AK35 = 1, "CORRECTO", "INCORRECTO")</f>
        <v>CORRECTO</v>
      </c>
      <c r="AL35" s="44" t="str">
        <f>IF('Procesamiento de datos'!AL35 = 1, "CORRECTO", "INCORRECTO")</f>
        <v>CORRECTO</v>
      </c>
      <c r="AM35" s="44" t="str">
        <f>IF('Procesamiento de datos'!AM35 = 1, "CORRECTO", "INCORRECTO")</f>
        <v>CORRECTO</v>
      </c>
      <c r="AN35" s="44" t="str">
        <f>IF('Procesamiento de datos'!AN35 = 1, "CORRECTO", "INCORRECTO")</f>
        <v>CORRECTO</v>
      </c>
      <c r="AO35" s="44" t="str">
        <f>IF('Procesamiento de datos'!AO35 = 1, "CORRECTO", "INCORRECTO")</f>
        <v>INCORRECTO</v>
      </c>
      <c r="AP35" s="44" t="str">
        <f>IF('Procesamiento de datos'!AP35 = 1, "CORRECTO", "INCORRECTO")</f>
        <v>INCORRECTO</v>
      </c>
      <c r="AQ35" s="44" t="str">
        <f>IF('Procesamiento de datos'!AQ35 = 1, "CORRECTO", "INCORRECTO")</f>
        <v>CORRECTO</v>
      </c>
      <c r="AR35" s="44" t="str">
        <f>IF('Procesamiento de datos'!AR35 = 1, "CORRECTO", "INCORRECTO")</f>
        <v>CORRECTO</v>
      </c>
      <c r="AS35" s="44" t="str">
        <f>IF('Procesamiento de datos'!AS35 = 1, "CORRECTO", "INCORRECTO")</f>
        <v>INCORRECTO</v>
      </c>
      <c r="AT35" s="44" t="str">
        <f>IF('Procesamiento de datos'!AT35 = 1, "CORRECTO", "INCORRECTO")</f>
        <v>INCORRECTO</v>
      </c>
      <c r="AU35" s="44" t="str">
        <f>IF('Procesamiento de datos'!AU35 = 1, "CORRECTO", "INCORRECTO")</f>
        <v>CORRECTO</v>
      </c>
      <c r="AV35" s="44" t="str">
        <f>IF('Procesamiento de datos'!AV35 = 1, "CORRECTO", "INCORRECTO")</f>
        <v>CORRECTO</v>
      </c>
      <c r="AW35" s="44" t="str">
        <f>IF('Procesamiento de datos'!AW35 = 1, "CORRECTO", "INCORRECTO")</f>
        <v>CORRECTO</v>
      </c>
      <c r="AX35" s="44" t="str">
        <f>IF('Procesamiento de datos'!AX35 = 1, "CORRECTO", "INCORRECTO")</f>
        <v>INCORRECTO</v>
      </c>
      <c r="AY35" s="44" t="str">
        <f>IF('Procesamiento de datos'!AY35 = 1, "CORRECTO", "INCORRECTO")</f>
        <v>CORRECTO</v>
      </c>
      <c r="AZ35" s="44" t="str">
        <f>IF('Procesamiento de datos'!AZ35 = 1, "CORRECTO", "INCORRECTO")</f>
        <v>CORRECTO</v>
      </c>
      <c r="BA35" s="44" t="str">
        <f>IF('Procesamiento de datos'!BA35 = 1, "CORRECTO", "INCORRECTO")</f>
        <v>CORRECTO</v>
      </c>
      <c r="BB35" s="44" t="str">
        <f>IF('Procesamiento de datos'!BB35 = 1, "CORRECTO", "INCORRECTO")</f>
        <v>INCORRECTO</v>
      </c>
      <c r="BC35" s="44" t="str">
        <f>IF('Procesamiento de datos'!BC35 = 1, "CORRECTO", "INCORRECTO")</f>
        <v>CORRECTO</v>
      </c>
      <c r="BD35" s="44" t="str">
        <f>IF('Procesamiento de datos'!BD35 = 1, "CORRECTO", "INCORRECTO")</f>
        <v>CORRECTO</v>
      </c>
      <c r="BE35" s="44" t="str">
        <f>IF('Procesamiento de datos'!BE35 = 1, "CORRECTO", "INCORRECTO")</f>
        <v>CORRECTO</v>
      </c>
      <c r="BF35" s="44" t="str">
        <f>IF('Procesamiento de datos'!BF35 = 1, "CORRECTO", "INCORRECTO")</f>
        <v>INCORRECTO</v>
      </c>
      <c r="BG35" s="44" t="str">
        <f>IF('Procesamiento de datos'!BG35 = 1, "CORRECTO", "INCORRECTO")</f>
        <v>CORRECTO</v>
      </c>
      <c r="BH35" s="44" t="str">
        <f>IF('Procesamiento de datos'!BH35 = 1, "CORRECTO", "INCORRECTO")</f>
        <v>INCORRECTO</v>
      </c>
      <c r="BI35" s="44" t="str">
        <f>IF('Procesamiento de datos'!BI35 = 1, "CORRECTO", "INCORRECTO")</f>
        <v>CORRECTO</v>
      </c>
      <c r="BJ35" s="44" t="str">
        <f>IF('Procesamiento de datos'!BJ35 = 1, "CORRECTO", "INCORRECTO")</f>
        <v>INCORRECTO</v>
      </c>
      <c r="BK35" s="44" t="str">
        <f>IF('Procesamiento de datos'!BK35 = 1, "CORRECTO", "INCORRECTO")</f>
        <v>INCORRECTO</v>
      </c>
      <c r="BL35" s="44" t="str">
        <f>IF('Procesamiento de datos'!BL35 = 1, "CORRECTO", "INCORRECTO")</f>
        <v>INCORRECTO</v>
      </c>
      <c r="BM35" s="44" t="str">
        <f>IF('Procesamiento de datos'!BM35 = 1, "CORRECTO", "INCORRECTO")</f>
        <v>INCORRECTO</v>
      </c>
      <c r="BN35" s="44" t="str">
        <f>IF('Procesamiento de datos'!BN35 = 1, "CORRECTO", "INCORRECTO")</f>
        <v>CORRECTO</v>
      </c>
      <c r="BO35" s="44" t="str">
        <f>IF('Procesamiento de datos'!BO35 = 1, "CORRECTO", "INCORRECTO")</f>
        <v>CORRECTO</v>
      </c>
      <c r="BP35" s="44" t="str">
        <f>IF('Procesamiento de datos'!BP35 = 1, "CORRECTO", "INCORRECTO")</f>
        <v>CORRECTO</v>
      </c>
      <c r="BQ35" s="44" t="str">
        <f>IF('Procesamiento de datos'!BQ35 = 1, "CORRECTO", "INCORRECTO")</f>
        <v>INCORRECTO</v>
      </c>
      <c r="BR35" s="44" t="str">
        <f>IF('Procesamiento de datos'!BR35 = 1, "CORRECTO", "INCORRECTO")</f>
        <v>CORRECTO</v>
      </c>
      <c r="BS35" s="44" t="str">
        <f>IF('Procesamiento de datos'!BS35 = 1, "CORRECTO", "INCORRECTO")</f>
        <v>CORRECTO</v>
      </c>
      <c r="BT35" s="44" t="str">
        <f>IF('Procesamiento de datos'!BT35 = 1, "CORRECTO", "INCORRECTO")</f>
        <v>INCORRECTO</v>
      </c>
      <c r="BU35" s="44" t="str">
        <f>IF('Procesamiento de datos'!BU35 = 1, "CORRECTO", "INCORRECTO")</f>
        <v>CORRECTO</v>
      </c>
      <c r="BV35" s="44" t="str">
        <f>IF('Procesamiento de datos'!BV35 = 1, "CORRECTO", "INCORRECTO")</f>
        <v>INCORRECTO</v>
      </c>
      <c r="BW35" s="44" t="str">
        <f>IF('Procesamiento de datos'!BW35 = 1, "CORRECTO", "INCORRECTO")</f>
        <v>CORRECTO</v>
      </c>
      <c r="BX35" s="44" t="str">
        <f>IF('Procesamiento de datos'!BX35 = 1, "CORRECTO", "INCORRECTO")</f>
        <v>INCORRECTO</v>
      </c>
      <c r="BY35" s="44" t="str">
        <f>IF('Procesamiento de datos'!BY35 = 1, "CORRECTO", "INCORRECTO")</f>
        <v>INCORRECTO</v>
      </c>
      <c r="BZ35" s="44" t="str">
        <f>IF('Procesamiento de datos'!BZ35 = 1, "CORRECTO", "INCORRECTO")</f>
        <v>CORRECTO</v>
      </c>
      <c r="CA35" s="44" t="str">
        <f>IF('Procesamiento de datos'!CA35 = 1, "CORRECTO", "INCORRECTO")</f>
        <v>INCORRECTO</v>
      </c>
      <c r="CB35" s="44" t="str">
        <f>IF('Procesamiento de datos'!CB35 = 1, "CORRECTO", "INCORRECTO")</f>
        <v>CORRECTO</v>
      </c>
      <c r="CC35" s="44" t="str">
        <f>IF('Procesamiento de datos'!CC35 = 1, "CORRECTO", "INCORRECTO")</f>
        <v>CORRECTO</v>
      </c>
      <c r="CD35" s="44" t="str">
        <f>IF('Procesamiento de datos'!CD35 = 1, "CORRECTO", "INCORRECTO")</f>
        <v>CORRECTO</v>
      </c>
      <c r="CE35" s="44" t="str">
        <f>IF('Procesamiento de datos'!CE35 = 1, "CORRECTO", "INCORRECTO")</f>
        <v>CORRECTO</v>
      </c>
      <c r="CF35" s="44" t="str">
        <f>IF('Procesamiento de datos'!CF35 = 1, "CORRECTO", "INCORRECTO")</f>
        <v>CORRECTO</v>
      </c>
      <c r="CG35" s="44" t="str">
        <f>IF('Procesamiento de datos'!CG35 = 1, "CORRECTO", "INCORRECTO")</f>
        <v>CORRECTO</v>
      </c>
      <c r="CH35" s="44" t="str">
        <f>IF('Procesamiento de datos'!CH35 = 1, "CORRECTO", "INCORRECTO")</f>
        <v>CORRECTO</v>
      </c>
      <c r="CI35" s="44" t="str">
        <f>IF('Procesamiento de datos'!CI35 = 1, "CORRECTO", "INCORRECTO")</f>
        <v>INCORRECTO</v>
      </c>
      <c r="CJ35" s="44" t="str">
        <f>IF('Procesamiento de datos'!CJ35 = 1, "CORRECTO", "INCORRECTO")</f>
        <v>CORRECTO</v>
      </c>
    </row>
    <row r="36" spans="1:88" x14ac:dyDescent="0.2">
      <c r="A36" s="4" t="s">
        <v>126</v>
      </c>
      <c r="B36" s="7" t="str">
        <f>IFERROR(LOOKUP('Procesamiento de datos'!B36,MAESTRO!$A$2:$A$3,MAESTRO!$B$2:$B$3),"-")</f>
        <v>Masculino</v>
      </c>
      <c r="C36" s="8">
        <f>'Procesamiento de datos'!C36</f>
        <v>53</v>
      </c>
      <c r="D36" s="8" t="str">
        <f>LOOKUP(PROCESAMIENTO!D36,MAESTRO!$A$7:$A$14,MAESTRO!$B$7:$B$14)</f>
        <v>Segundaria completa</v>
      </c>
      <c r="E36" s="8" t="str">
        <f>LOOKUP('Procesamiento de datos'!E36,MAESTRO!$A$17:$A$21,MAESTRO!$B$17:$B$21)</f>
        <v>Contrato a termino fijo</v>
      </c>
      <c r="F36" s="8" t="str">
        <f>LOOKUP('Procesamiento de datos'!F36,MAESTRO!$A$24:$A$26,MAESTRO!$B$24:$B$26)</f>
        <v>Más de 2 años a 5 años</v>
      </c>
      <c r="G36" s="8" t="str">
        <f>LOOKUP('Procesamiento de datos'!G36,MAESTRO!$A$29:$A$32,MAESTRO!$B$29:$B$32)</f>
        <v xml:space="preserve">Entre 6 y 12 horas diarias </v>
      </c>
      <c r="H36" s="8" t="str">
        <f>LOOKUP('Procesamiento de datos'!H36,MAESTRO!$A$35:$A$37,MAESTRO!$B$35:$B$37)</f>
        <v>Administrativo</v>
      </c>
      <c r="I36" s="44" t="str">
        <f>IF('Procesamiento de datos'!I36 = 1, "CORRECTO", "INCORRECTO")</f>
        <v>CORRECTO</v>
      </c>
      <c r="J36" s="44" t="str">
        <f>IF('Procesamiento de datos'!J36 = 1, "CORRECTO", "INCORRECTO")</f>
        <v>CORRECTO</v>
      </c>
      <c r="K36" s="50" t="str">
        <f>IF('Procesamiento de datos'!K36 = 1, "CORRECTO", "INCORRECTO")</f>
        <v>CORRECTO</v>
      </c>
      <c r="L36" s="50" t="str">
        <f>IF('Procesamiento de datos'!L36 = 1, "CORRECTO", "INCORRECTO")</f>
        <v>CORRECTO</v>
      </c>
      <c r="M36" s="50" t="str">
        <f>IF('Procesamiento de datos'!M36 = 1, "CORRECTO", "INCORRECTO")</f>
        <v>CORRECTO</v>
      </c>
      <c r="N36" s="50" t="str">
        <f>IF('Procesamiento de datos'!N36 = 1, "CORRECTO", "INCORRECTO")</f>
        <v>CORRECTO</v>
      </c>
      <c r="O36" s="44" t="str">
        <f>IF('Procesamiento de datos'!O36 = 1, "CORRECTO", "INCORRECTO")</f>
        <v>CORRECTO</v>
      </c>
      <c r="P36" s="44" t="str">
        <f>IF('Procesamiento de datos'!P36 = 1, "CORRECTO", "INCORRECTO")</f>
        <v>CORRECTO</v>
      </c>
      <c r="Q36" s="44" t="str">
        <f>IF('Procesamiento de datos'!Q36 = 1, "CORRECTO", "INCORRECTO")</f>
        <v>CORRECTO</v>
      </c>
      <c r="R36" s="44" t="str">
        <f>IF('Procesamiento de datos'!R36 = 1, "CORRECTO", "INCORRECTO")</f>
        <v>CORRECTO</v>
      </c>
      <c r="S36" s="44" t="str">
        <f>IF('Procesamiento de datos'!S36 = 1, "CORRECTO", "INCORRECTO")</f>
        <v>CORRECTO</v>
      </c>
      <c r="T36" s="44" t="str">
        <f>IF('Procesamiento de datos'!T36 = 1, "CORRECTO", "INCORRECTO")</f>
        <v>CORRECTO</v>
      </c>
      <c r="U36" s="44" t="str">
        <f>IF('Procesamiento de datos'!U36 = 1, "CORRECTO", "INCORRECTO")</f>
        <v>INCORRECTO</v>
      </c>
      <c r="V36" s="44" t="str">
        <f>IF('Procesamiento de datos'!V36 = 1, "CORRECTO", "INCORRECTO")</f>
        <v>INCORRECTO</v>
      </c>
      <c r="W36" s="44" t="str">
        <f>IF('Procesamiento de datos'!W36 = 1, "CORRECTO", "INCORRECTO")</f>
        <v>CORRECTO</v>
      </c>
      <c r="X36" s="44" t="str">
        <f>IF('Procesamiento de datos'!X36 = 1, "CORRECTO", "INCORRECTO")</f>
        <v>CORRECTO</v>
      </c>
      <c r="Y36" s="44" t="str">
        <f>IF('Procesamiento de datos'!Y36 = 1, "CORRECTO", "INCORRECTO")</f>
        <v>CORRECTO</v>
      </c>
      <c r="Z36" s="44" t="str">
        <f>IF('Procesamiento de datos'!Z36 = 1, "CORRECTO", "INCORRECTO")</f>
        <v>CORRECTO</v>
      </c>
      <c r="AA36" s="44" t="str">
        <f>IF('Procesamiento de datos'!AA36 = 1, "CORRECTO", "INCORRECTO")</f>
        <v>INCORRECTO</v>
      </c>
      <c r="AB36" s="44" t="str">
        <f>IF('Procesamiento de datos'!AB36 = 1, "CORRECTO", "INCORRECTO")</f>
        <v>INCORRECTO</v>
      </c>
      <c r="AC36" s="44" t="str">
        <f>IF('Procesamiento de datos'!AC36 = 1, "CORRECTO", "INCORRECTO")</f>
        <v>CORRECTO</v>
      </c>
      <c r="AD36" s="44" t="str">
        <f>IF('Procesamiento de datos'!AD36 = 1, "CORRECTO", "INCORRECTO")</f>
        <v>CORRECTO</v>
      </c>
      <c r="AE36" s="44" t="str">
        <f>IF('Procesamiento de datos'!AE36 = 1, "CORRECTO", "INCORRECTO")</f>
        <v>CORRECTO</v>
      </c>
      <c r="AF36" s="44" t="str">
        <f>IF('Procesamiento de datos'!AF36 = 1, "CORRECTO", "INCORRECTO")</f>
        <v>CORRECTO</v>
      </c>
      <c r="AG36" s="44" t="str">
        <f>IF('Procesamiento de datos'!AG36 = 1, "CORRECTO", "INCORRECTO")</f>
        <v>INCORRECTO</v>
      </c>
      <c r="AH36" s="44" t="str">
        <f>IF('Procesamiento de datos'!AH36 = 1, "CORRECTO", "INCORRECTO")</f>
        <v>INCORRECTO</v>
      </c>
      <c r="AI36" s="44" t="str">
        <f>IF('Procesamiento de datos'!AI36 = 1, "CORRECTO", "INCORRECTO")</f>
        <v>CORRECTO</v>
      </c>
      <c r="AJ36" s="44" t="str">
        <f>IF('Procesamiento de datos'!AJ36 = 1, "CORRECTO", "INCORRECTO")</f>
        <v>CORRECTO</v>
      </c>
      <c r="AK36" s="44" t="str">
        <f>IF('Procesamiento de datos'!AK36 = 1, "CORRECTO", "INCORRECTO")</f>
        <v>CORRECTO</v>
      </c>
      <c r="AL36" s="44" t="str">
        <f>IF('Procesamiento de datos'!AL36 = 1, "CORRECTO", "INCORRECTO")</f>
        <v>CORRECTO</v>
      </c>
      <c r="AM36" s="44" t="str">
        <f>IF('Procesamiento de datos'!AM36 = 1, "CORRECTO", "INCORRECTO")</f>
        <v>CORRECTO</v>
      </c>
      <c r="AN36" s="44" t="str">
        <f>IF('Procesamiento de datos'!AN36 = 1, "CORRECTO", "INCORRECTO")</f>
        <v>CORRECTO</v>
      </c>
      <c r="AO36" s="44" t="str">
        <f>IF('Procesamiento de datos'!AO36 = 1, "CORRECTO", "INCORRECTO")</f>
        <v>CORRECTO</v>
      </c>
      <c r="AP36" s="44" t="str">
        <f>IF('Procesamiento de datos'!AP36 = 1, "CORRECTO", "INCORRECTO")</f>
        <v>INCORRECTO</v>
      </c>
      <c r="AQ36" s="44" t="str">
        <f>IF('Procesamiento de datos'!AQ36 = 1, "CORRECTO", "INCORRECTO")</f>
        <v>CORRECTO</v>
      </c>
      <c r="AR36" s="44" t="str">
        <f>IF('Procesamiento de datos'!AR36 = 1, "CORRECTO", "INCORRECTO")</f>
        <v>CORRECTO</v>
      </c>
      <c r="AS36" s="44" t="str">
        <f>IF('Procesamiento de datos'!AS36 = 1, "CORRECTO", "INCORRECTO")</f>
        <v>CORRECTO</v>
      </c>
      <c r="AT36" s="44" t="str">
        <f>IF('Procesamiento de datos'!AT36 = 1, "CORRECTO", "INCORRECTO")</f>
        <v>CORRECTO</v>
      </c>
      <c r="AU36" s="44" t="str">
        <f>IF('Procesamiento de datos'!AU36 = 1, "CORRECTO", "INCORRECTO")</f>
        <v>CORRECTO</v>
      </c>
      <c r="AV36" s="44" t="str">
        <f>IF('Procesamiento de datos'!AV36 = 1, "CORRECTO", "INCORRECTO")</f>
        <v>CORRECTO</v>
      </c>
      <c r="AW36" s="44" t="str">
        <f>IF('Procesamiento de datos'!AW36 = 1, "CORRECTO", "INCORRECTO")</f>
        <v>CORRECTO</v>
      </c>
      <c r="AX36" s="44" t="str">
        <f>IF('Procesamiento de datos'!AX36 = 1, "CORRECTO", "INCORRECTO")</f>
        <v>INCORRECTO</v>
      </c>
      <c r="AY36" s="44" t="str">
        <f>IF('Procesamiento de datos'!AY36 = 1, "CORRECTO", "INCORRECTO")</f>
        <v>CORRECTO</v>
      </c>
      <c r="AZ36" s="44" t="str">
        <f>IF('Procesamiento de datos'!AZ36 = 1, "CORRECTO", "INCORRECTO")</f>
        <v>CORRECTO</v>
      </c>
      <c r="BA36" s="44" t="str">
        <f>IF('Procesamiento de datos'!BA36 = 1, "CORRECTO", "INCORRECTO")</f>
        <v>CORRECTO</v>
      </c>
      <c r="BB36" s="44" t="str">
        <f>IF('Procesamiento de datos'!BB36 = 1, "CORRECTO", "INCORRECTO")</f>
        <v>CORRECTO</v>
      </c>
      <c r="BC36" s="44" t="str">
        <f>IF('Procesamiento de datos'!BC36 = 1, "CORRECTO", "INCORRECTO")</f>
        <v>INCORRECTO</v>
      </c>
      <c r="BD36" s="44" t="str">
        <f>IF('Procesamiento de datos'!BD36 = 1, "CORRECTO", "INCORRECTO")</f>
        <v>INCORRECTO</v>
      </c>
      <c r="BE36" s="44" t="str">
        <f>IF('Procesamiento de datos'!BE36 = 1, "CORRECTO", "INCORRECTO")</f>
        <v>INCORRECTO</v>
      </c>
      <c r="BF36" s="44" t="str">
        <f>IF('Procesamiento de datos'!BF36 = 1, "CORRECTO", "INCORRECTO")</f>
        <v>INCORRECTO</v>
      </c>
      <c r="BG36" s="44" t="str">
        <f>IF('Procesamiento de datos'!BG36 = 1, "CORRECTO", "INCORRECTO")</f>
        <v>CORRECTO</v>
      </c>
      <c r="BH36" s="44" t="str">
        <f>IF('Procesamiento de datos'!BH36 = 1, "CORRECTO", "INCORRECTO")</f>
        <v>CORRECTO</v>
      </c>
      <c r="BI36" s="44" t="str">
        <f>IF('Procesamiento de datos'!BI36 = 1, "CORRECTO", "INCORRECTO")</f>
        <v>CORRECTO</v>
      </c>
      <c r="BJ36" s="44" t="str">
        <f>IF('Procesamiento de datos'!BJ36 = 1, "CORRECTO", "INCORRECTO")</f>
        <v>CORRECTO</v>
      </c>
      <c r="BK36" s="44" t="str">
        <f>IF('Procesamiento de datos'!BK36 = 1, "CORRECTO", "INCORRECTO")</f>
        <v>CORRECTO</v>
      </c>
      <c r="BL36" s="44" t="str">
        <f>IF('Procesamiento de datos'!BL36 = 1, "CORRECTO", "INCORRECTO")</f>
        <v>INCORRECTO</v>
      </c>
      <c r="BM36" s="44" t="str">
        <f>IF('Procesamiento de datos'!BM36 = 1, "CORRECTO", "INCORRECTO")</f>
        <v>INCORRECTO</v>
      </c>
      <c r="BN36" s="44" t="str">
        <f>IF('Procesamiento de datos'!BN36 = 1, "CORRECTO", "INCORRECTO")</f>
        <v>CORRECTO</v>
      </c>
      <c r="BO36" s="44" t="str">
        <f>IF('Procesamiento de datos'!BO36 = 1, "CORRECTO", "INCORRECTO")</f>
        <v>CORRECTO</v>
      </c>
      <c r="BP36" s="44" t="str">
        <f>IF('Procesamiento de datos'!BP36 = 1, "CORRECTO", "INCORRECTO")</f>
        <v>CORRECTO</v>
      </c>
      <c r="BQ36" s="44" t="str">
        <f>IF('Procesamiento de datos'!BQ36 = 1, "CORRECTO", "INCORRECTO")</f>
        <v>CORRECTO</v>
      </c>
      <c r="BR36" s="44" t="str">
        <f>IF('Procesamiento de datos'!BR36 = 1, "CORRECTO", "INCORRECTO")</f>
        <v>CORRECTO</v>
      </c>
      <c r="BS36" s="44" t="str">
        <f>IF('Procesamiento de datos'!BS36 = 1, "CORRECTO", "INCORRECTO")</f>
        <v>CORRECTO</v>
      </c>
      <c r="BT36" s="44" t="str">
        <f>IF('Procesamiento de datos'!BT36 = 1, "CORRECTO", "INCORRECTO")</f>
        <v>INCORRECTO</v>
      </c>
      <c r="BU36" s="44" t="str">
        <f>IF('Procesamiento de datos'!BU36 = 1, "CORRECTO", "INCORRECTO")</f>
        <v>CORRECTO</v>
      </c>
      <c r="BV36" s="44" t="str">
        <f>IF('Procesamiento de datos'!BV36 = 1, "CORRECTO", "INCORRECTO")</f>
        <v>CORRECTO</v>
      </c>
      <c r="BW36" s="44" t="str">
        <f>IF('Procesamiento de datos'!BW36 = 1, "CORRECTO", "INCORRECTO")</f>
        <v>CORRECTO</v>
      </c>
      <c r="BX36" s="44" t="str">
        <f>IF('Procesamiento de datos'!BX36 = 1, "CORRECTO", "INCORRECTO")</f>
        <v>INCORRECTO</v>
      </c>
      <c r="BY36" s="44" t="str">
        <f>IF('Procesamiento de datos'!BY36 = 1, "CORRECTO", "INCORRECTO")</f>
        <v>CORRECTO</v>
      </c>
      <c r="BZ36" s="44" t="str">
        <f>IF('Procesamiento de datos'!BZ36 = 1, "CORRECTO", "INCORRECTO")</f>
        <v>CORRECTO</v>
      </c>
      <c r="CA36" s="44" t="str">
        <f>IF('Procesamiento de datos'!CA36 = 1, "CORRECTO", "INCORRECTO")</f>
        <v>CORRECTO</v>
      </c>
      <c r="CB36" s="44" t="str">
        <f>IF('Procesamiento de datos'!CB36 = 1, "CORRECTO", "INCORRECTO")</f>
        <v>CORRECTO</v>
      </c>
      <c r="CC36" s="44" t="str">
        <f>IF('Procesamiento de datos'!CC36 = 1, "CORRECTO", "INCORRECTO")</f>
        <v>CORRECTO</v>
      </c>
      <c r="CD36" s="44" t="str">
        <f>IF('Procesamiento de datos'!CD36 = 1, "CORRECTO", "INCORRECTO")</f>
        <v>CORRECTO</v>
      </c>
      <c r="CE36" s="44" t="str">
        <f>IF('Procesamiento de datos'!CE36 = 1, "CORRECTO", "INCORRECTO")</f>
        <v>CORRECTO</v>
      </c>
      <c r="CF36" s="44" t="str">
        <f>IF('Procesamiento de datos'!CF36 = 1, "CORRECTO", "INCORRECTO")</f>
        <v>CORRECTO</v>
      </c>
      <c r="CG36" s="44" t="str">
        <f>IF('Procesamiento de datos'!CG36 = 1, "CORRECTO", "INCORRECTO")</f>
        <v>CORRECTO</v>
      </c>
      <c r="CH36" s="44" t="str">
        <f>IF('Procesamiento de datos'!CH36 = 1, "CORRECTO", "INCORRECTO")</f>
        <v>CORRECTO</v>
      </c>
      <c r="CI36" s="44" t="str">
        <f>IF('Procesamiento de datos'!CI36 = 1, "CORRECTO", "INCORRECTO")</f>
        <v>CORRECTO</v>
      </c>
      <c r="CJ36" s="44" t="str">
        <f>IF('Procesamiento de datos'!CJ36 = 1, "CORRECTO", "INCORRECTO")</f>
        <v>CORRECTO</v>
      </c>
    </row>
    <row r="37" spans="1:88" x14ac:dyDescent="0.2">
      <c r="A37" s="4" t="s">
        <v>127</v>
      </c>
      <c r="B37" s="7" t="str">
        <f>IFERROR(LOOKUP('Procesamiento de datos'!B37,MAESTRO!$A$2:$A$3,MAESTRO!$B$2:$B$3),"-")</f>
        <v>Femenino</v>
      </c>
      <c r="C37" s="8">
        <f>'Procesamiento de datos'!C37</f>
        <v>32</v>
      </c>
      <c r="D37" s="8" t="str">
        <f>LOOKUP(PROCESAMIENTO!D37,MAESTRO!$A$7:$A$14,MAESTRO!$B$7:$B$14)</f>
        <v>Técnica o tecnología completa</v>
      </c>
      <c r="E37" s="8" t="str">
        <f>LOOKUP('Procesamiento de datos'!E37,MAESTRO!$A$17:$A$21,MAESTRO!$B$17:$B$21)</f>
        <v>Provisionalidad</v>
      </c>
      <c r="F37" s="8" t="str">
        <f>LOOKUP('Procesamiento de datos'!F37,MAESTRO!$A$24:$A$26,MAESTRO!$B$24:$B$26)</f>
        <v>Entre 6 meses a 2 años</v>
      </c>
      <c r="G37" s="8" t="str">
        <f>LOOKUP('Procesamiento de datos'!G37,MAESTRO!$A$29:$A$32,MAESTRO!$B$29:$B$32)</f>
        <v xml:space="preserve">Entre 6 y 12 horas diarias </v>
      </c>
      <c r="H37" s="8" t="str">
        <f>LOOKUP('Procesamiento de datos'!H37,MAESTRO!$A$35:$A$37,MAESTRO!$B$35:$B$37)</f>
        <v>Asistencial</v>
      </c>
      <c r="I37" s="44" t="str">
        <f>IF('Procesamiento de datos'!I37 = 1, "CORRECTO", "INCORRECTO")</f>
        <v>CORRECTO</v>
      </c>
      <c r="J37" s="44" t="str">
        <f>IF('Procesamiento de datos'!J37 = 1, "CORRECTO", "INCORRECTO")</f>
        <v>CORRECTO</v>
      </c>
      <c r="K37" s="50" t="str">
        <f>IF('Procesamiento de datos'!K37 = 1, "CORRECTO", "INCORRECTO")</f>
        <v>CORRECTO</v>
      </c>
      <c r="L37" s="50" t="str">
        <f>IF('Procesamiento de datos'!L37 = 1, "CORRECTO", "INCORRECTO")</f>
        <v>CORRECTO</v>
      </c>
      <c r="M37" s="50" t="str">
        <f>IF('Procesamiento de datos'!M37 = 1, "CORRECTO", "INCORRECTO")</f>
        <v>CORRECTO</v>
      </c>
      <c r="N37" s="50" t="str">
        <f>IF('Procesamiento de datos'!N37 = 1, "CORRECTO", "INCORRECTO")</f>
        <v>CORRECTO</v>
      </c>
      <c r="O37" s="44" t="str">
        <f>IF('Procesamiento de datos'!O37 = 1, "CORRECTO", "INCORRECTO")</f>
        <v>CORRECTO</v>
      </c>
      <c r="P37" s="44" t="str">
        <f>IF('Procesamiento de datos'!P37 = 1, "CORRECTO", "INCORRECTO")</f>
        <v>CORRECTO</v>
      </c>
      <c r="Q37" s="44" t="str">
        <f>IF('Procesamiento de datos'!Q37 = 1, "CORRECTO", "INCORRECTO")</f>
        <v>INCORRECTO</v>
      </c>
      <c r="R37" s="44" t="str">
        <f>IF('Procesamiento de datos'!R37 = 1, "CORRECTO", "INCORRECTO")</f>
        <v>CORRECTO</v>
      </c>
      <c r="S37" s="44" t="str">
        <f>IF('Procesamiento de datos'!S37 = 1, "CORRECTO", "INCORRECTO")</f>
        <v>CORRECTO</v>
      </c>
      <c r="T37" s="44" t="str">
        <f>IF('Procesamiento de datos'!T37 = 1, "CORRECTO", "INCORRECTO")</f>
        <v>CORRECTO</v>
      </c>
      <c r="U37" s="44" t="str">
        <f>IF('Procesamiento de datos'!U37 = 1, "CORRECTO", "INCORRECTO")</f>
        <v>CORRECTO</v>
      </c>
      <c r="V37" s="44" t="str">
        <f>IF('Procesamiento de datos'!V37 = 1, "CORRECTO", "INCORRECTO")</f>
        <v>INCORRECTO</v>
      </c>
      <c r="W37" s="44" t="str">
        <f>IF('Procesamiento de datos'!W37 = 1, "CORRECTO", "INCORRECTO")</f>
        <v>CORRECTO</v>
      </c>
      <c r="X37" s="44" t="str">
        <f>IF('Procesamiento de datos'!X37 = 1, "CORRECTO", "INCORRECTO")</f>
        <v>CORRECTO</v>
      </c>
      <c r="Y37" s="44" t="str">
        <f>IF('Procesamiento de datos'!Y37 = 1, "CORRECTO", "INCORRECTO")</f>
        <v>CORRECTO</v>
      </c>
      <c r="Z37" s="44" t="str">
        <f>IF('Procesamiento de datos'!Z37 = 1, "CORRECTO", "INCORRECTO")</f>
        <v>INCORRECTO</v>
      </c>
      <c r="AA37" s="44" t="str">
        <f>IF('Procesamiento de datos'!AA37 = 1, "CORRECTO", "INCORRECTO")</f>
        <v>INCORRECTO</v>
      </c>
      <c r="AB37" s="44" t="str">
        <f>IF('Procesamiento de datos'!AB37 = 1, "CORRECTO", "INCORRECTO")</f>
        <v>INCORRECTO</v>
      </c>
      <c r="AC37" s="44" t="str">
        <f>IF('Procesamiento de datos'!AC37 = 1, "CORRECTO", "INCORRECTO")</f>
        <v>CORRECTO</v>
      </c>
      <c r="AD37" s="44" t="str">
        <f>IF('Procesamiento de datos'!AD37 = 1, "CORRECTO", "INCORRECTO")</f>
        <v>CORRECTO</v>
      </c>
      <c r="AE37" s="44" t="str">
        <f>IF('Procesamiento de datos'!AE37 = 1, "CORRECTO", "INCORRECTO")</f>
        <v>INCORRECTO</v>
      </c>
      <c r="AF37" s="44" t="str">
        <f>IF('Procesamiento de datos'!AF37 = 1, "CORRECTO", "INCORRECTO")</f>
        <v>CORRECTO</v>
      </c>
      <c r="AG37" s="44" t="str">
        <f>IF('Procesamiento de datos'!AG37 = 1, "CORRECTO", "INCORRECTO")</f>
        <v>INCORRECTO</v>
      </c>
      <c r="AH37" s="44" t="str">
        <f>IF('Procesamiento de datos'!AH37 = 1, "CORRECTO", "INCORRECTO")</f>
        <v>INCORRECTO</v>
      </c>
      <c r="AI37" s="44" t="str">
        <f>IF('Procesamiento de datos'!AI37 = 1, "CORRECTO", "INCORRECTO")</f>
        <v>INCORRECTO</v>
      </c>
      <c r="AJ37" s="44" t="str">
        <f>IF('Procesamiento de datos'!AJ37 = 1, "CORRECTO", "INCORRECTO")</f>
        <v>INCORRECTO</v>
      </c>
      <c r="AK37" s="44" t="str">
        <f>IF('Procesamiento de datos'!AK37 = 1, "CORRECTO", "INCORRECTO")</f>
        <v>CORRECTO</v>
      </c>
      <c r="AL37" s="44" t="str">
        <f>IF('Procesamiento de datos'!AL37 = 1, "CORRECTO", "INCORRECTO")</f>
        <v>CORRECTO</v>
      </c>
      <c r="AM37" s="44" t="str">
        <f>IF('Procesamiento de datos'!AM37 = 1, "CORRECTO", "INCORRECTO")</f>
        <v>CORRECTO</v>
      </c>
      <c r="AN37" s="44" t="str">
        <f>IF('Procesamiento de datos'!AN37 = 1, "CORRECTO", "INCORRECTO")</f>
        <v>CORRECTO</v>
      </c>
      <c r="AO37" s="44" t="str">
        <f>IF('Procesamiento de datos'!AO37 = 1, "CORRECTO", "INCORRECTO")</f>
        <v>CORRECTO</v>
      </c>
      <c r="AP37" s="44" t="str">
        <f>IF('Procesamiento de datos'!AP37 = 1, "CORRECTO", "INCORRECTO")</f>
        <v>INCORRECTO</v>
      </c>
      <c r="AQ37" s="44" t="str">
        <f>IF('Procesamiento de datos'!AQ37 = 1, "CORRECTO", "INCORRECTO")</f>
        <v>CORRECTO</v>
      </c>
      <c r="AR37" s="44" t="str">
        <f>IF('Procesamiento de datos'!AR37 = 1, "CORRECTO", "INCORRECTO")</f>
        <v>CORRECTO</v>
      </c>
      <c r="AS37" s="44" t="str">
        <f>IF('Procesamiento de datos'!AS37 = 1, "CORRECTO", "INCORRECTO")</f>
        <v>INCORRECTO</v>
      </c>
      <c r="AT37" s="44" t="str">
        <f>IF('Procesamiento de datos'!AT37 = 1, "CORRECTO", "INCORRECTO")</f>
        <v>CORRECTO</v>
      </c>
      <c r="AU37" s="44" t="str">
        <f>IF('Procesamiento de datos'!AU37 = 1, "CORRECTO", "INCORRECTO")</f>
        <v>CORRECTO</v>
      </c>
      <c r="AV37" s="44" t="str">
        <f>IF('Procesamiento de datos'!AV37 = 1, "CORRECTO", "INCORRECTO")</f>
        <v>CORRECTO</v>
      </c>
      <c r="AW37" s="44" t="str">
        <f>IF('Procesamiento de datos'!AW37 = 1, "CORRECTO", "INCORRECTO")</f>
        <v>CORRECTO</v>
      </c>
      <c r="AX37" s="44" t="str">
        <f>IF('Procesamiento de datos'!AX37 = 1, "CORRECTO", "INCORRECTO")</f>
        <v>INCORRECTO</v>
      </c>
      <c r="AY37" s="44" t="str">
        <f>IF('Procesamiento de datos'!AY37 = 1, "CORRECTO", "INCORRECTO")</f>
        <v>CORRECTO</v>
      </c>
      <c r="AZ37" s="44" t="str">
        <f>IF('Procesamiento de datos'!AZ37 = 1, "CORRECTO", "INCORRECTO")</f>
        <v>INCORRECTO</v>
      </c>
      <c r="BA37" s="44" t="str">
        <f>IF('Procesamiento de datos'!BA37 = 1, "CORRECTO", "INCORRECTO")</f>
        <v>CORRECTO</v>
      </c>
      <c r="BB37" s="44" t="str">
        <f>IF('Procesamiento de datos'!BB37 = 1, "CORRECTO", "INCORRECTO")</f>
        <v>CORRECTO</v>
      </c>
      <c r="BC37" s="44" t="str">
        <f>IF('Procesamiento de datos'!BC37 = 1, "CORRECTO", "INCORRECTO")</f>
        <v>INCORRECTO</v>
      </c>
      <c r="BD37" s="44" t="str">
        <f>IF('Procesamiento de datos'!BD37 = 1, "CORRECTO", "INCORRECTO")</f>
        <v>CORRECTO</v>
      </c>
      <c r="BE37" s="44" t="str">
        <f>IF('Procesamiento de datos'!BE37 = 1, "CORRECTO", "INCORRECTO")</f>
        <v>CORRECTO</v>
      </c>
      <c r="BF37" s="44" t="str">
        <f>IF('Procesamiento de datos'!BF37 = 1, "CORRECTO", "INCORRECTO")</f>
        <v>CORRECTO</v>
      </c>
      <c r="BG37" s="44" t="str">
        <f>IF('Procesamiento de datos'!BG37 = 1, "CORRECTO", "INCORRECTO")</f>
        <v>CORRECTO</v>
      </c>
      <c r="BH37" s="44" t="str">
        <f>IF('Procesamiento de datos'!BH37 = 1, "CORRECTO", "INCORRECTO")</f>
        <v>CORRECTO</v>
      </c>
      <c r="BI37" s="44" t="str">
        <f>IF('Procesamiento de datos'!BI37 = 1, "CORRECTO", "INCORRECTO")</f>
        <v>CORRECTO</v>
      </c>
      <c r="BJ37" s="44" t="str">
        <f>IF('Procesamiento de datos'!BJ37 = 1, "CORRECTO", "INCORRECTO")</f>
        <v>CORRECTO</v>
      </c>
      <c r="BK37" s="44" t="str">
        <f>IF('Procesamiento de datos'!BK37 = 1, "CORRECTO", "INCORRECTO")</f>
        <v>CORRECTO</v>
      </c>
      <c r="BL37" s="44" t="str">
        <f>IF('Procesamiento de datos'!BL37 = 1, "CORRECTO", "INCORRECTO")</f>
        <v>INCORRECTO</v>
      </c>
      <c r="BM37" s="44" t="str">
        <f>IF('Procesamiento de datos'!BM37 = 1, "CORRECTO", "INCORRECTO")</f>
        <v>INCORRECTO</v>
      </c>
      <c r="BN37" s="44" t="str">
        <f>IF('Procesamiento de datos'!BN37 = 1, "CORRECTO", "INCORRECTO")</f>
        <v>CORRECTO</v>
      </c>
      <c r="BO37" s="44" t="str">
        <f>IF('Procesamiento de datos'!BO37 = 1, "CORRECTO", "INCORRECTO")</f>
        <v>CORRECTO</v>
      </c>
      <c r="BP37" s="44" t="str">
        <f>IF('Procesamiento de datos'!BP37 = 1, "CORRECTO", "INCORRECTO")</f>
        <v>CORRECTO</v>
      </c>
      <c r="BQ37" s="44" t="str">
        <f>IF('Procesamiento de datos'!BQ37 = 1, "CORRECTO", "INCORRECTO")</f>
        <v>CORRECTO</v>
      </c>
      <c r="BR37" s="44" t="str">
        <f>IF('Procesamiento de datos'!BR37 = 1, "CORRECTO", "INCORRECTO")</f>
        <v>CORRECTO</v>
      </c>
      <c r="BS37" s="44" t="str">
        <f>IF('Procesamiento de datos'!BS37 = 1, "CORRECTO", "INCORRECTO")</f>
        <v>CORRECTO</v>
      </c>
      <c r="BT37" s="44" t="str">
        <f>IF('Procesamiento de datos'!BT37 = 1, "CORRECTO", "INCORRECTO")</f>
        <v>CORRECTO</v>
      </c>
      <c r="BU37" s="44" t="str">
        <f>IF('Procesamiento de datos'!BU37 = 1, "CORRECTO", "INCORRECTO")</f>
        <v>CORRECTO</v>
      </c>
      <c r="BV37" s="44" t="str">
        <f>IF('Procesamiento de datos'!BV37 = 1, "CORRECTO", "INCORRECTO")</f>
        <v>CORRECTO</v>
      </c>
      <c r="BW37" s="44" t="str">
        <f>IF('Procesamiento de datos'!BW37 = 1, "CORRECTO", "INCORRECTO")</f>
        <v>CORRECTO</v>
      </c>
      <c r="BX37" s="44" t="str">
        <f>IF('Procesamiento de datos'!BX37 = 1, "CORRECTO", "INCORRECTO")</f>
        <v>CORRECTO</v>
      </c>
      <c r="BY37" s="44" t="str">
        <f>IF('Procesamiento de datos'!BY37 = 1, "CORRECTO", "INCORRECTO")</f>
        <v>CORRECTO</v>
      </c>
      <c r="BZ37" s="44" t="str">
        <f>IF('Procesamiento de datos'!BZ37 = 1, "CORRECTO", "INCORRECTO")</f>
        <v>CORRECTO</v>
      </c>
      <c r="CA37" s="44" t="str">
        <f>IF('Procesamiento de datos'!CA37 = 1, "CORRECTO", "INCORRECTO")</f>
        <v>CORRECTO</v>
      </c>
      <c r="CB37" s="44" t="str">
        <f>IF('Procesamiento de datos'!CB37 = 1, "CORRECTO", "INCORRECTO")</f>
        <v>CORRECTO</v>
      </c>
      <c r="CC37" s="44" t="str">
        <f>IF('Procesamiento de datos'!CC37 = 1, "CORRECTO", "INCORRECTO")</f>
        <v>CORRECTO</v>
      </c>
      <c r="CD37" s="44" t="str">
        <f>IF('Procesamiento de datos'!CD37 = 1, "CORRECTO", "INCORRECTO")</f>
        <v>CORRECTO</v>
      </c>
      <c r="CE37" s="44" t="str">
        <f>IF('Procesamiento de datos'!CE37 = 1, "CORRECTO", "INCORRECTO")</f>
        <v>CORRECTO</v>
      </c>
      <c r="CF37" s="44" t="str">
        <f>IF('Procesamiento de datos'!CF37 = 1, "CORRECTO", "INCORRECTO")</f>
        <v>CORRECTO</v>
      </c>
      <c r="CG37" s="44" t="str">
        <f>IF('Procesamiento de datos'!CG37 = 1, "CORRECTO", "INCORRECTO")</f>
        <v>CORRECTO</v>
      </c>
      <c r="CH37" s="44" t="str">
        <f>IF('Procesamiento de datos'!CH37 = 1, "CORRECTO", "INCORRECTO")</f>
        <v>CORRECTO</v>
      </c>
      <c r="CI37" s="44" t="str">
        <f>IF('Procesamiento de datos'!CI37 = 1, "CORRECTO", "INCORRECTO")</f>
        <v>CORRECTO</v>
      </c>
      <c r="CJ37" s="44" t="str">
        <f>IF('Procesamiento de datos'!CJ37 = 1, "CORRECTO", "INCORRECTO")</f>
        <v>CORRECTO</v>
      </c>
    </row>
    <row r="38" spans="1:88" x14ac:dyDescent="0.2">
      <c r="A38" s="4" t="s">
        <v>128</v>
      </c>
      <c r="B38" s="7" t="str">
        <f>IFERROR(LOOKUP('Procesamiento de datos'!B38,MAESTRO!$A$2:$A$3,MAESTRO!$B$2:$B$3),"-")</f>
        <v>Femenino</v>
      </c>
      <c r="C38" s="8">
        <f>'Procesamiento de datos'!C38</f>
        <v>37</v>
      </c>
      <c r="D38" s="8" t="str">
        <f>LOOKUP(PROCESAMIENTO!D38,MAESTRO!$A$7:$A$14,MAESTRO!$B$7:$B$14)</f>
        <v>Técnica o tecnología completa</v>
      </c>
      <c r="E38" s="8" t="str">
        <f>LOOKUP('Procesamiento de datos'!E38,MAESTRO!$A$17:$A$21,MAESTRO!$B$17:$B$21)</f>
        <v>Prestación de servicios</v>
      </c>
      <c r="F38" s="8" t="str">
        <f>LOOKUP('Procesamiento de datos'!F38,MAESTRO!$A$24:$A$26,MAESTRO!$B$24:$B$26)</f>
        <v>Entre 6 meses a 2 años</v>
      </c>
      <c r="G38" s="8" t="str">
        <f>LOOKUP('Procesamiento de datos'!G38,MAESTRO!$A$29:$A$32,MAESTRO!$B$29:$B$32)</f>
        <v xml:space="preserve">Entre 6 y 12 horas diarias </v>
      </c>
      <c r="H38" s="8" t="str">
        <f>LOOKUP('Procesamiento de datos'!H38,MAESTRO!$A$35:$A$37,MAESTRO!$B$35:$B$37)</f>
        <v>Asistencial</v>
      </c>
      <c r="I38" s="44" t="str">
        <f>IF('Procesamiento de datos'!I38 = 1, "CORRECTO", "INCORRECTO")</f>
        <v>CORRECTO</v>
      </c>
      <c r="J38" s="44" t="str">
        <f>IF('Procesamiento de datos'!J38 = 1, "CORRECTO", "INCORRECTO")</f>
        <v>INCORRECTO</v>
      </c>
      <c r="K38" s="50" t="str">
        <f>IF('Procesamiento de datos'!K38 = 1, "CORRECTO", "INCORRECTO")</f>
        <v>CORRECTO</v>
      </c>
      <c r="L38" s="50" t="str">
        <f>IF('Procesamiento de datos'!L38 = 1, "CORRECTO", "INCORRECTO")</f>
        <v>CORRECTO</v>
      </c>
      <c r="M38" s="50" t="str">
        <f>IF('Procesamiento de datos'!M38 = 1, "CORRECTO", "INCORRECTO")</f>
        <v>INCORRECTO</v>
      </c>
      <c r="N38" s="50" t="str">
        <f>IF('Procesamiento de datos'!N38 = 1, "CORRECTO", "INCORRECTO")</f>
        <v>INCORRECTO</v>
      </c>
      <c r="O38" s="44" t="str">
        <f>IF('Procesamiento de datos'!O38 = 1, "CORRECTO", "INCORRECTO")</f>
        <v>INCORRECTO</v>
      </c>
      <c r="P38" s="44" t="str">
        <f>IF('Procesamiento de datos'!P38 = 1, "CORRECTO", "INCORRECTO")</f>
        <v>INCORRECTO</v>
      </c>
      <c r="Q38" s="44" t="str">
        <f>IF('Procesamiento de datos'!Q38 = 1, "CORRECTO", "INCORRECTO")</f>
        <v>CORRECTO</v>
      </c>
      <c r="R38" s="44" t="str">
        <f>IF('Procesamiento de datos'!R38 = 1, "CORRECTO", "INCORRECTO")</f>
        <v>CORRECTO</v>
      </c>
      <c r="S38" s="44" t="str">
        <f>IF('Procesamiento de datos'!S38 = 1, "CORRECTO", "INCORRECTO")</f>
        <v>CORRECTO</v>
      </c>
      <c r="T38" s="44" t="str">
        <f>IF('Procesamiento de datos'!T38 = 1, "CORRECTO", "INCORRECTO")</f>
        <v>CORRECTO</v>
      </c>
      <c r="U38" s="44" t="str">
        <f>IF('Procesamiento de datos'!U38 = 1, "CORRECTO", "INCORRECTO")</f>
        <v>CORRECTO</v>
      </c>
      <c r="V38" s="44" t="str">
        <f>IF('Procesamiento de datos'!V38 = 1, "CORRECTO", "INCORRECTO")</f>
        <v>INCORRECTO</v>
      </c>
      <c r="W38" s="44" t="str">
        <f>IF('Procesamiento de datos'!W38 = 1, "CORRECTO", "INCORRECTO")</f>
        <v>CORRECTO</v>
      </c>
      <c r="X38" s="44" t="str">
        <f>IF('Procesamiento de datos'!X38 = 1, "CORRECTO", "INCORRECTO")</f>
        <v>INCORRECTO</v>
      </c>
      <c r="Y38" s="44" t="str">
        <f>IF('Procesamiento de datos'!Y38 = 1, "CORRECTO", "INCORRECTO")</f>
        <v>CORRECTO</v>
      </c>
      <c r="Z38" s="44" t="str">
        <f>IF('Procesamiento de datos'!Z38 = 1, "CORRECTO", "INCORRECTO")</f>
        <v>CORRECTO</v>
      </c>
      <c r="AA38" s="44" t="str">
        <f>IF('Procesamiento de datos'!AA38 = 1, "CORRECTO", "INCORRECTO")</f>
        <v>CORRECTO</v>
      </c>
      <c r="AB38" s="44" t="str">
        <f>IF('Procesamiento de datos'!AB38 = 1, "CORRECTO", "INCORRECTO")</f>
        <v>CORRECTO</v>
      </c>
      <c r="AC38" s="44" t="str">
        <f>IF('Procesamiento de datos'!AC38 = 1, "CORRECTO", "INCORRECTO")</f>
        <v>CORRECTO</v>
      </c>
      <c r="AD38" s="44" t="str">
        <f>IF('Procesamiento de datos'!AD38 = 1, "CORRECTO", "INCORRECTO")</f>
        <v>INCORRECTO</v>
      </c>
      <c r="AE38" s="44" t="str">
        <f>IF('Procesamiento de datos'!AE38 = 1, "CORRECTO", "INCORRECTO")</f>
        <v>INCORRECTO</v>
      </c>
      <c r="AF38" s="44" t="str">
        <f>IF('Procesamiento de datos'!AF38 = 1, "CORRECTO", "INCORRECTO")</f>
        <v>CORRECTO</v>
      </c>
      <c r="AG38" s="44" t="str">
        <f>IF('Procesamiento de datos'!AG38 = 1, "CORRECTO", "INCORRECTO")</f>
        <v>CORRECTO</v>
      </c>
      <c r="AH38" s="44" t="str">
        <f>IF('Procesamiento de datos'!AH38 = 1, "CORRECTO", "INCORRECTO")</f>
        <v>CORRECTO</v>
      </c>
      <c r="AI38" s="44" t="str">
        <f>IF('Procesamiento de datos'!AI38 = 1, "CORRECTO", "INCORRECTO")</f>
        <v>CORRECTO</v>
      </c>
      <c r="AJ38" s="44" t="str">
        <f>IF('Procesamiento de datos'!AJ38 = 1, "CORRECTO", "INCORRECTO")</f>
        <v>INCORRECTO</v>
      </c>
      <c r="AK38" s="44" t="str">
        <f>IF('Procesamiento de datos'!AK38 = 1, "CORRECTO", "INCORRECTO")</f>
        <v>CORRECTO</v>
      </c>
      <c r="AL38" s="44" t="str">
        <f>IF('Procesamiento de datos'!AL38 = 1, "CORRECTO", "INCORRECTO")</f>
        <v>CORRECTO</v>
      </c>
      <c r="AM38" s="44" t="str">
        <f>IF('Procesamiento de datos'!AM38 = 1, "CORRECTO", "INCORRECTO")</f>
        <v>CORRECTO</v>
      </c>
      <c r="AN38" s="44" t="str">
        <f>IF('Procesamiento de datos'!AN38 = 1, "CORRECTO", "INCORRECTO")</f>
        <v>CORRECTO</v>
      </c>
      <c r="AO38" s="44" t="str">
        <f>IF('Procesamiento de datos'!AO38 = 1, "CORRECTO", "INCORRECTO")</f>
        <v>INCORRECTO</v>
      </c>
      <c r="AP38" s="44" t="str">
        <f>IF('Procesamiento de datos'!AP38 = 1, "CORRECTO", "INCORRECTO")</f>
        <v>INCORRECTO</v>
      </c>
      <c r="AQ38" s="44" t="str">
        <f>IF('Procesamiento de datos'!AQ38 = 1, "CORRECTO", "INCORRECTO")</f>
        <v>CORRECTO</v>
      </c>
      <c r="AR38" s="44" t="str">
        <f>IF('Procesamiento de datos'!AR38 = 1, "CORRECTO", "INCORRECTO")</f>
        <v>CORRECTO</v>
      </c>
      <c r="AS38" s="44" t="str">
        <f>IF('Procesamiento de datos'!AS38 = 1, "CORRECTO", "INCORRECTO")</f>
        <v>CORRECTO</v>
      </c>
      <c r="AT38" s="44" t="str">
        <f>IF('Procesamiento de datos'!AT38 = 1, "CORRECTO", "INCORRECTO")</f>
        <v>CORRECTO</v>
      </c>
      <c r="AU38" s="44" t="str">
        <f>IF('Procesamiento de datos'!AU38 = 1, "CORRECTO", "INCORRECTO")</f>
        <v>CORRECTO</v>
      </c>
      <c r="AV38" s="44" t="str">
        <f>IF('Procesamiento de datos'!AV38 = 1, "CORRECTO", "INCORRECTO")</f>
        <v>CORRECTO</v>
      </c>
      <c r="AW38" s="44" t="str">
        <f>IF('Procesamiento de datos'!AW38 = 1, "CORRECTO", "INCORRECTO")</f>
        <v>CORRECTO</v>
      </c>
      <c r="AX38" s="44" t="str">
        <f>IF('Procesamiento de datos'!AX38 = 1, "CORRECTO", "INCORRECTO")</f>
        <v>INCORRECTO</v>
      </c>
      <c r="AY38" s="44" t="str">
        <f>IF('Procesamiento de datos'!AY38 = 1, "CORRECTO", "INCORRECTO")</f>
        <v>CORRECTO</v>
      </c>
      <c r="AZ38" s="44" t="str">
        <f>IF('Procesamiento de datos'!AZ38 = 1, "CORRECTO", "INCORRECTO")</f>
        <v>CORRECTO</v>
      </c>
      <c r="BA38" s="44" t="str">
        <f>IF('Procesamiento de datos'!BA38 = 1, "CORRECTO", "INCORRECTO")</f>
        <v>INCORRECTO</v>
      </c>
      <c r="BB38" s="44" t="str">
        <f>IF('Procesamiento de datos'!BB38 = 1, "CORRECTO", "INCORRECTO")</f>
        <v>CORRECTO</v>
      </c>
      <c r="BC38" s="44" t="str">
        <f>IF('Procesamiento de datos'!BC38 = 1, "CORRECTO", "INCORRECTO")</f>
        <v>INCORRECTO</v>
      </c>
      <c r="BD38" s="44" t="str">
        <f>IF('Procesamiento de datos'!BD38 = 1, "CORRECTO", "INCORRECTO")</f>
        <v>CORRECTO</v>
      </c>
      <c r="BE38" s="44" t="str">
        <f>IF('Procesamiento de datos'!BE38 = 1, "CORRECTO", "INCORRECTO")</f>
        <v>INCORRECTO</v>
      </c>
      <c r="BF38" s="44" t="str">
        <f>IF('Procesamiento de datos'!BF38 = 1, "CORRECTO", "INCORRECTO")</f>
        <v>CORRECTO</v>
      </c>
      <c r="BG38" s="44" t="str">
        <f>IF('Procesamiento de datos'!BG38 = 1, "CORRECTO", "INCORRECTO")</f>
        <v>CORRECTO</v>
      </c>
      <c r="BH38" s="44" t="str">
        <f>IF('Procesamiento de datos'!BH38 = 1, "CORRECTO", "INCORRECTO")</f>
        <v>CORRECTO</v>
      </c>
      <c r="BI38" s="44" t="str">
        <f>IF('Procesamiento de datos'!BI38 = 1, "CORRECTO", "INCORRECTO")</f>
        <v>CORRECTO</v>
      </c>
      <c r="BJ38" s="44" t="str">
        <f>IF('Procesamiento de datos'!BJ38 = 1, "CORRECTO", "INCORRECTO")</f>
        <v>CORRECTO</v>
      </c>
      <c r="BK38" s="44" t="str">
        <f>IF('Procesamiento de datos'!BK38 = 1, "CORRECTO", "INCORRECTO")</f>
        <v>CORRECTO</v>
      </c>
      <c r="BL38" s="44" t="str">
        <f>IF('Procesamiento de datos'!BL38 = 1, "CORRECTO", "INCORRECTO")</f>
        <v>INCORRECTO</v>
      </c>
      <c r="BM38" s="44" t="str">
        <f>IF('Procesamiento de datos'!BM38 = 1, "CORRECTO", "INCORRECTO")</f>
        <v>INCORRECTO</v>
      </c>
      <c r="BN38" s="44" t="str">
        <f>IF('Procesamiento de datos'!BN38 = 1, "CORRECTO", "INCORRECTO")</f>
        <v>CORRECTO</v>
      </c>
      <c r="BO38" s="44" t="str">
        <f>IF('Procesamiento de datos'!BO38 = 1, "CORRECTO", "INCORRECTO")</f>
        <v>CORRECTO</v>
      </c>
      <c r="BP38" s="44" t="str">
        <f>IF('Procesamiento de datos'!BP38 = 1, "CORRECTO", "INCORRECTO")</f>
        <v>INCORRECTO</v>
      </c>
      <c r="BQ38" s="44" t="str">
        <f>IF('Procesamiento de datos'!BQ38 = 1, "CORRECTO", "INCORRECTO")</f>
        <v>INCORRECTO</v>
      </c>
      <c r="BR38" s="44" t="str">
        <f>IF('Procesamiento de datos'!BR38 = 1, "CORRECTO", "INCORRECTO")</f>
        <v>INCORRECTO</v>
      </c>
      <c r="BS38" s="44" t="str">
        <f>IF('Procesamiento de datos'!BS38 = 1, "CORRECTO", "INCORRECTO")</f>
        <v>CORRECTO</v>
      </c>
      <c r="BT38" s="44" t="str">
        <f>IF('Procesamiento de datos'!BT38 = 1, "CORRECTO", "INCORRECTO")</f>
        <v>CORRECTO</v>
      </c>
      <c r="BU38" s="44" t="str">
        <f>IF('Procesamiento de datos'!BU38 = 1, "CORRECTO", "INCORRECTO")</f>
        <v>CORRECTO</v>
      </c>
      <c r="BV38" s="44" t="str">
        <f>IF('Procesamiento de datos'!BV38 = 1, "CORRECTO", "INCORRECTO")</f>
        <v>INCORRECTO</v>
      </c>
      <c r="BW38" s="44" t="str">
        <f>IF('Procesamiento de datos'!BW38 = 1, "CORRECTO", "INCORRECTO")</f>
        <v>CORRECTO</v>
      </c>
      <c r="BX38" s="44" t="str">
        <f>IF('Procesamiento de datos'!BX38 = 1, "CORRECTO", "INCORRECTO")</f>
        <v>INCORRECTO</v>
      </c>
      <c r="BY38" s="44" t="str">
        <f>IF('Procesamiento de datos'!BY38 = 1, "CORRECTO", "INCORRECTO")</f>
        <v>INCORRECTO</v>
      </c>
      <c r="BZ38" s="44" t="str">
        <f>IF('Procesamiento de datos'!BZ38 = 1, "CORRECTO", "INCORRECTO")</f>
        <v>CORRECTO</v>
      </c>
      <c r="CA38" s="44" t="str">
        <f>IF('Procesamiento de datos'!CA38 = 1, "CORRECTO", "INCORRECTO")</f>
        <v>CORRECTO</v>
      </c>
      <c r="CB38" s="44" t="str">
        <f>IF('Procesamiento de datos'!CB38 = 1, "CORRECTO", "INCORRECTO")</f>
        <v>INCORRECTO</v>
      </c>
      <c r="CC38" s="44" t="str">
        <f>IF('Procesamiento de datos'!CC38 = 1, "CORRECTO", "INCORRECTO")</f>
        <v>CORRECTO</v>
      </c>
      <c r="CD38" s="44" t="str">
        <f>IF('Procesamiento de datos'!CD38 = 1, "CORRECTO", "INCORRECTO")</f>
        <v>CORRECTO</v>
      </c>
      <c r="CE38" s="44" t="str">
        <f>IF('Procesamiento de datos'!CE38 = 1, "CORRECTO", "INCORRECTO")</f>
        <v>CORRECTO</v>
      </c>
      <c r="CF38" s="44" t="str">
        <f>IF('Procesamiento de datos'!CF38 = 1, "CORRECTO", "INCORRECTO")</f>
        <v>INCORRECTO</v>
      </c>
      <c r="CG38" s="44" t="str">
        <f>IF('Procesamiento de datos'!CG38 = 1, "CORRECTO", "INCORRECTO")</f>
        <v>CORRECTO</v>
      </c>
      <c r="CH38" s="44" t="str">
        <f>IF('Procesamiento de datos'!CH38 = 1, "CORRECTO", "INCORRECTO")</f>
        <v>CORRECTO</v>
      </c>
      <c r="CI38" s="44" t="str">
        <f>IF('Procesamiento de datos'!CI38 = 1, "CORRECTO", "INCORRECTO")</f>
        <v>INCORRECTO</v>
      </c>
      <c r="CJ38" s="44" t="str">
        <f>IF('Procesamiento de datos'!CJ38 = 1, "CORRECTO", "INCORRECTO")</f>
        <v>CORRECTO</v>
      </c>
    </row>
    <row r="39" spans="1:88" x14ac:dyDescent="0.2">
      <c r="A39" s="4" t="s">
        <v>129</v>
      </c>
      <c r="B39" s="7" t="str">
        <f>IFERROR(LOOKUP('Procesamiento de datos'!B39,MAESTRO!$A$2:$A$3,MAESTRO!$B$2:$B$3),"-")</f>
        <v>Femenino</v>
      </c>
      <c r="C39" s="8">
        <f>'Procesamiento de datos'!C39</f>
        <v>53</v>
      </c>
      <c r="D39" s="8" t="str">
        <f>LOOKUP(PROCESAMIENTO!D39,MAESTRO!$A$7:$A$14,MAESTRO!$B$7:$B$14)</f>
        <v>Técnica o tecnología completa</v>
      </c>
      <c r="E39" s="8" t="str">
        <f>LOOKUP('Procesamiento de datos'!E39,MAESTRO!$A$17:$A$21,MAESTRO!$B$17:$B$21)</f>
        <v>Contrato a termino fijo</v>
      </c>
      <c r="F39" s="8" t="str">
        <f>LOOKUP('Procesamiento de datos'!F39,MAESTRO!$A$24:$A$26,MAESTRO!$B$24:$B$26)</f>
        <v>Entre 6 meses a 2 años</v>
      </c>
      <c r="G39" s="8" t="str">
        <f>LOOKUP('Procesamiento de datos'!G39,MAESTRO!$A$29:$A$32,MAESTRO!$B$29:$B$32)</f>
        <v xml:space="preserve">Entre 6 y 12 horas diarias </v>
      </c>
      <c r="H39" s="8" t="str">
        <f>LOOKUP('Procesamiento de datos'!H39,MAESTRO!$A$35:$A$37,MAESTRO!$B$35:$B$37)</f>
        <v>Asistencial</v>
      </c>
      <c r="I39" s="44" t="str">
        <f>IF('Procesamiento de datos'!I39 = 1, "CORRECTO", "INCORRECTO")</f>
        <v>CORRECTO</v>
      </c>
      <c r="J39" s="44" t="str">
        <f>IF('Procesamiento de datos'!J39 = 1, "CORRECTO", "INCORRECTO")</f>
        <v>CORRECTO</v>
      </c>
      <c r="K39" s="50" t="str">
        <f>IF('Procesamiento de datos'!K39 = 1, "CORRECTO", "INCORRECTO")</f>
        <v>CORRECTO</v>
      </c>
      <c r="L39" s="50" t="str">
        <f>IF('Procesamiento de datos'!L39 = 1, "CORRECTO", "INCORRECTO")</f>
        <v>CORRECTO</v>
      </c>
      <c r="M39" s="50" t="str">
        <f>IF('Procesamiento de datos'!M39 = 1, "CORRECTO", "INCORRECTO")</f>
        <v>INCORRECTO</v>
      </c>
      <c r="N39" s="50" t="str">
        <f>IF('Procesamiento de datos'!N39 = 1, "CORRECTO", "INCORRECTO")</f>
        <v>CORRECTO</v>
      </c>
      <c r="O39" s="44" t="str">
        <f>IF('Procesamiento de datos'!O39 = 1, "CORRECTO", "INCORRECTO")</f>
        <v>INCORRECTO</v>
      </c>
      <c r="P39" s="44" t="str">
        <f>IF('Procesamiento de datos'!P39 = 1, "CORRECTO", "INCORRECTO")</f>
        <v>INCORRECTO</v>
      </c>
      <c r="Q39" s="44" t="str">
        <f>IF('Procesamiento de datos'!Q39 = 1, "CORRECTO", "INCORRECTO")</f>
        <v>CORRECTO</v>
      </c>
      <c r="R39" s="44" t="str">
        <f>IF('Procesamiento de datos'!R39 = 1, "CORRECTO", "INCORRECTO")</f>
        <v>CORRECTO</v>
      </c>
      <c r="S39" s="44" t="str">
        <f>IF('Procesamiento de datos'!S39 = 1, "CORRECTO", "INCORRECTO")</f>
        <v>CORRECTO</v>
      </c>
      <c r="T39" s="44" t="str">
        <f>IF('Procesamiento de datos'!T39 = 1, "CORRECTO", "INCORRECTO")</f>
        <v>CORRECTO</v>
      </c>
      <c r="U39" s="44" t="str">
        <f>IF('Procesamiento de datos'!U39 = 1, "CORRECTO", "INCORRECTO")</f>
        <v>CORRECTO</v>
      </c>
      <c r="V39" s="44" t="str">
        <f>IF('Procesamiento de datos'!V39 = 1, "CORRECTO", "INCORRECTO")</f>
        <v>CORRECTO</v>
      </c>
      <c r="W39" s="44" t="str">
        <f>IF('Procesamiento de datos'!W39 = 1, "CORRECTO", "INCORRECTO")</f>
        <v>CORRECTO</v>
      </c>
      <c r="X39" s="44" t="str">
        <f>IF('Procesamiento de datos'!X39 = 1, "CORRECTO", "INCORRECTO")</f>
        <v>INCORRECTO</v>
      </c>
      <c r="Y39" s="44" t="str">
        <f>IF('Procesamiento de datos'!Y39 = 1, "CORRECTO", "INCORRECTO")</f>
        <v>CORRECTO</v>
      </c>
      <c r="Z39" s="44" t="str">
        <f>IF('Procesamiento de datos'!Z39 = 1, "CORRECTO", "INCORRECTO")</f>
        <v>CORRECTO</v>
      </c>
      <c r="AA39" s="44" t="str">
        <f>IF('Procesamiento de datos'!AA39 = 1, "CORRECTO", "INCORRECTO")</f>
        <v>CORRECTO</v>
      </c>
      <c r="AB39" s="44" t="str">
        <f>IF('Procesamiento de datos'!AB39 = 1, "CORRECTO", "INCORRECTO")</f>
        <v>CORRECTO</v>
      </c>
      <c r="AC39" s="44" t="str">
        <f>IF('Procesamiento de datos'!AC39 = 1, "CORRECTO", "INCORRECTO")</f>
        <v>CORRECTO</v>
      </c>
      <c r="AD39" s="44" t="str">
        <f>IF('Procesamiento de datos'!AD39 = 1, "CORRECTO", "INCORRECTO")</f>
        <v>CORRECTO</v>
      </c>
      <c r="AE39" s="44" t="str">
        <f>IF('Procesamiento de datos'!AE39 = 1, "CORRECTO", "INCORRECTO")</f>
        <v>INCORRECTO</v>
      </c>
      <c r="AF39" s="44" t="str">
        <f>IF('Procesamiento de datos'!AF39 = 1, "CORRECTO", "INCORRECTO")</f>
        <v>CORRECTO</v>
      </c>
      <c r="AG39" s="44" t="str">
        <f>IF('Procesamiento de datos'!AG39 = 1, "CORRECTO", "INCORRECTO")</f>
        <v>CORRECTO</v>
      </c>
      <c r="AH39" s="44" t="str">
        <f>IF('Procesamiento de datos'!AH39 = 1, "CORRECTO", "INCORRECTO")</f>
        <v>CORRECTO</v>
      </c>
      <c r="AI39" s="44" t="str">
        <f>IF('Procesamiento de datos'!AI39 = 1, "CORRECTO", "INCORRECTO")</f>
        <v>CORRECTO</v>
      </c>
      <c r="AJ39" s="44" t="str">
        <f>IF('Procesamiento de datos'!AJ39 = 1, "CORRECTO", "INCORRECTO")</f>
        <v>CORRECTO</v>
      </c>
      <c r="AK39" s="44" t="str">
        <f>IF('Procesamiento de datos'!AK39 = 1, "CORRECTO", "INCORRECTO")</f>
        <v>CORRECTO</v>
      </c>
      <c r="AL39" s="44" t="str">
        <f>IF('Procesamiento de datos'!AL39 = 1, "CORRECTO", "INCORRECTO")</f>
        <v>CORRECTO</v>
      </c>
      <c r="AM39" s="44" t="str">
        <f>IF('Procesamiento de datos'!AM39 = 1, "CORRECTO", "INCORRECTO")</f>
        <v>INCORRECTO</v>
      </c>
      <c r="AN39" s="44" t="str">
        <f>IF('Procesamiento de datos'!AN39 = 1, "CORRECTO", "INCORRECTO")</f>
        <v>CORRECTO</v>
      </c>
      <c r="AO39" s="44" t="str">
        <f>IF('Procesamiento de datos'!AO39 = 1, "CORRECTO", "INCORRECTO")</f>
        <v>CORRECTO</v>
      </c>
      <c r="AP39" s="44" t="str">
        <f>IF('Procesamiento de datos'!AP39 = 1, "CORRECTO", "INCORRECTO")</f>
        <v>CORRECTO</v>
      </c>
      <c r="AQ39" s="44" t="str">
        <f>IF('Procesamiento de datos'!AQ39 = 1, "CORRECTO", "INCORRECTO")</f>
        <v>CORRECTO</v>
      </c>
      <c r="AR39" s="44" t="str">
        <f>IF('Procesamiento de datos'!AR39 = 1, "CORRECTO", "INCORRECTO")</f>
        <v>CORRECTO</v>
      </c>
      <c r="AS39" s="44" t="str">
        <f>IF('Procesamiento de datos'!AS39 = 1, "CORRECTO", "INCORRECTO")</f>
        <v>CORRECTO</v>
      </c>
      <c r="AT39" s="44" t="str">
        <f>IF('Procesamiento de datos'!AT39 = 1, "CORRECTO", "INCORRECTO")</f>
        <v>CORRECTO</v>
      </c>
      <c r="AU39" s="44" t="str">
        <f>IF('Procesamiento de datos'!AU39 = 1, "CORRECTO", "INCORRECTO")</f>
        <v>CORRECTO</v>
      </c>
      <c r="AV39" s="44" t="str">
        <f>IF('Procesamiento de datos'!AV39 = 1, "CORRECTO", "INCORRECTO")</f>
        <v>CORRECTO</v>
      </c>
      <c r="AW39" s="44" t="str">
        <f>IF('Procesamiento de datos'!AW39 = 1, "CORRECTO", "INCORRECTO")</f>
        <v>CORRECTO</v>
      </c>
      <c r="AX39" s="44" t="str">
        <f>IF('Procesamiento de datos'!AX39 = 1, "CORRECTO", "INCORRECTO")</f>
        <v>INCORRECTO</v>
      </c>
      <c r="AY39" s="44" t="str">
        <f>IF('Procesamiento de datos'!AY39 = 1, "CORRECTO", "INCORRECTO")</f>
        <v>CORRECTO</v>
      </c>
      <c r="AZ39" s="44" t="str">
        <f>IF('Procesamiento de datos'!AZ39 = 1, "CORRECTO", "INCORRECTO")</f>
        <v>INCORRECTO</v>
      </c>
      <c r="BA39" s="44" t="str">
        <f>IF('Procesamiento de datos'!BA39 = 1, "CORRECTO", "INCORRECTO")</f>
        <v>CORRECTO</v>
      </c>
      <c r="BB39" s="44" t="str">
        <f>IF('Procesamiento de datos'!BB39 = 1, "CORRECTO", "INCORRECTO")</f>
        <v>CORRECTO</v>
      </c>
      <c r="BC39" s="44" t="str">
        <f>IF('Procesamiento de datos'!BC39 = 1, "CORRECTO", "INCORRECTO")</f>
        <v>INCORRECTO</v>
      </c>
      <c r="BD39" s="44" t="str">
        <f>IF('Procesamiento de datos'!BD39 = 1, "CORRECTO", "INCORRECTO")</f>
        <v>CORRECTO</v>
      </c>
      <c r="BE39" s="44" t="str">
        <f>IF('Procesamiento de datos'!BE39 = 1, "CORRECTO", "INCORRECTO")</f>
        <v>CORRECTO</v>
      </c>
      <c r="BF39" s="44" t="str">
        <f>IF('Procesamiento de datos'!BF39 = 1, "CORRECTO", "INCORRECTO")</f>
        <v>CORRECTO</v>
      </c>
      <c r="BG39" s="44" t="str">
        <f>IF('Procesamiento de datos'!BG39 = 1, "CORRECTO", "INCORRECTO")</f>
        <v>CORRECTO</v>
      </c>
      <c r="BH39" s="44" t="str">
        <f>IF('Procesamiento de datos'!BH39 = 1, "CORRECTO", "INCORRECTO")</f>
        <v>INCORRECTO</v>
      </c>
      <c r="BI39" s="44" t="str">
        <f>IF('Procesamiento de datos'!BI39 = 1, "CORRECTO", "INCORRECTO")</f>
        <v>CORRECTO</v>
      </c>
      <c r="BJ39" s="44" t="str">
        <f>IF('Procesamiento de datos'!BJ39 = 1, "CORRECTO", "INCORRECTO")</f>
        <v>INCORRECTO</v>
      </c>
      <c r="BK39" s="44" t="str">
        <f>IF('Procesamiento de datos'!BK39 = 1, "CORRECTO", "INCORRECTO")</f>
        <v>INCORRECTO</v>
      </c>
      <c r="BL39" s="44" t="str">
        <f>IF('Procesamiento de datos'!BL39 = 1, "CORRECTO", "INCORRECTO")</f>
        <v>INCORRECTO</v>
      </c>
      <c r="BM39" s="44" t="str">
        <f>IF('Procesamiento de datos'!BM39 = 1, "CORRECTO", "INCORRECTO")</f>
        <v>INCORRECTO</v>
      </c>
      <c r="BN39" s="44" t="str">
        <f>IF('Procesamiento de datos'!BN39 = 1, "CORRECTO", "INCORRECTO")</f>
        <v>CORRECTO</v>
      </c>
      <c r="BO39" s="44" t="str">
        <f>IF('Procesamiento de datos'!BO39 = 1, "CORRECTO", "INCORRECTO")</f>
        <v>CORRECTO</v>
      </c>
      <c r="BP39" s="44" t="str">
        <f>IF('Procesamiento de datos'!BP39 = 1, "CORRECTO", "INCORRECTO")</f>
        <v>CORRECTO</v>
      </c>
      <c r="BQ39" s="44" t="str">
        <f>IF('Procesamiento de datos'!BQ39 = 1, "CORRECTO", "INCORRECTO")</f>
        <v>INCORRECTO</v>
      </c>
      <c r="BR39" s="44" t="str">
        <f>IF('Procesamiento de datos'!BR39 = 1, "CORRECTO", "INCORRECTO")</f>
        <v>CORRECTO</v>
      </c>
      <c r="BS39" s="44" t="str">
        <f>IF('Procesamiento de datos'!BS39 = 1, "CORRECTO", "INCORRECTO")</f>
        <v>INCORRECTO</v>
      </c>
      <c r="BT39" s="44" t="str">
        <f>IF('Procesamiento de datos'!BT39 = 1, "CORRECTO", "INCORRECTO")</f>
        <v>INCORRECTO</v>
      </c>
      <c r="BU39" s="44" t="str">
        <f>IF('Procesamiento de datos'!BU39 = 1, "CORRECTO", "INCORRECTO")</f>
        <v>CORRECTO</v>
      </c>
      <c r="BV39" s="44" t="str">
        <f>IF('Procesamiento de datos'!BV39 = 1, "CORRECTO", "INCORRECTO")</f>
        <v>INCORRECTO</v>
      </c>
      <c r="BW39" s="44" t="str">
        <f>IF('Procesamiento de datos'!BW39 = 1, "CORRECTO", "INCORRECTO")</f>
        <v>CORRECTO</v>
      </c>
      <c r="BX39" s="44" t="str">
        <f>IF('Procesamiento de datos'!BX39 = 1, "CORRECTO", "INCORRECTO")</f>
        <v>CORRECTO</v>
      </c>
      <c r="BY39" s="44" t="str">
        <f>IF('Procesamiento de datos'!BY39 = 1, "CORRECTO", "INCORRECTO")</f>
        <v>INCORRECTO</v>
      </c>
      <c r="BZ39" s="44" t="str">
        <f>IF('Procesamiento de datos'!BZ39 = 1, "CORRECTO", "INCORRECTO")</f>
        <v>INCORRECTO</v>
      </c>
      <c r="CA39" s="44" t="str">
        <f>IF('Procesamiento de datos'!CA39 = 1, "CORRECTO", "INCORRECTO")</f>
        <v>CORRECTO</v>
      </c>
      <c r="CB39" s="44" t="str">
        <f>IF('Procesamiento de datos'!CB39 = 1, "CORRECTO", "INCORRECTO")</f>
        <v>INCORRECTO</v>
      </c>
      <c r="CC39" s="44" t="str">
        <f>IF('Procesamiento de datos'!CC39 = 1, "CORRECTO", "INCORRECTO")</f>
        <v>CORRECTO</v>
      </c>
      <c r="CD39" s="44" t="str">
        <f>IF('Procesamiento de datos'!CD39 = 1, "CORRECTO", "INCORRECTO")</f>
        <v>CORRECTO</v>
      </c>
      <c r="CE39" s="44" t="str">
        <f>IF('Procesamiento de datos'!CE39 = 1, "CORRECTO", "INCORRECTO")</f>
        <v>CORRECTO</v>
      </c>
      <c r="CF39" s="44" t="str">
        <f>IF('Procesamiento de datos'!CF39 = 1, "CORRECTO", "INCORRECTO")</f>
        <v>CORRECTO</v>
      </c>
      <c r="CG39" s="44" t="str">
        <f>IF('Procesamiento de datos'!CG39 = 1, "CORRECTO", "INCORRECTO")</f>
        <v>CORRECTO</v>
      </c>
      <c r="CH39" s="44" t="str">
        <f>IF('Procesamiento de datos'!CH39 = 1, "CORRECTO", "INCORRECTO")</f>
        <v>CORRECTO</v>
      </c>
      <c r="CI39" s="44" t="str">
        <f>IF('Procesamiento de datos'!CI39 = 1, "CORRECTO", "INCORRECTO")</f>
        <v>CORRECTO</v>
      </c>
      <c r="CJ39" s="44" t="str">
        <f>IF('Procesamiento de datos'!CJ39 = 1, "CORRECTO", "INCORRECTO")</f>
        <v>CORRECTO</v>
      </c>
    </row>
    <row r="40" spans="1:88" x14ac:dyDescent="0.2">
      <c r="A40" s="4" t="s">
        <v>130</v>
      </c>
      <c r="B40" s="7" t="str">
        <f>IFERROR(LOOKUP('Procesamiento de datos'!B40,MAESTRO!$A$2:$A$3,MAESTRO!$B$2:$B$3),"-")</f>
        <v>Femenino</v>
      </c>
      <c r="C40" s="8">
        <f>'Procesamiento de datos'!C40</f>
        <v>27</v>
      </c>
      <c r="D40" s="8" t="str">
        <f>LOOKUP(PROCESAMIENTO!D40,MAESTRO!$A$7:$A$14,MAESTRO!$B$7:$B$14)</f>
        <v>Uno o más años de universidad</v>
      </c>
      <c r="E40" s="8" t="str">
        <f>LOOKUP('Procesamiento de datos'!E40,MAESTRO!$A$17:$A$21,MAESTRO!$B$17:$B$21)</f>
        <v>Provisionalidad</v>
      </c>
      <c r="F40" s="8" t="str">
        <f>LOOKUP('Procesamiento de datos'!F40,MAESTRO!$A$24:$A$26,MAESTRO!$B$24:$B$26)</f>
        <v>Más de 2 años a 5 años</v>
      </c>
      <c r="G40" s="8" t="str">
        <f>LOOKUP('Procesamiento de datos'!G40,MAESTRO!$A$29:$A$32,MAESTRO!$B$29:$B$32)</f>
        <v xml:space="preserve">Entre 6 y 12 horas diarias </v>
      </c>
      <c r="H40" s="8" t="str">
        <f>LOOKUP('Procesamiento de datos'!H40,MAESTRO!$A$35:$A$37,MAESTRO!$B$35:$B$37)</f>
        <v>Administrativo</v>
      </c>
      <c r="I40" s="44" t="str">
        <f>IF('Procesamiento de datos'!I40 = 1, "CORRECTO", "INCORRECTO")</f>
        <v>INCORRECTO</v>
      </c>
      <c r="J40" s="44" t="str">
        <f>IF('Procesamiento de datos'!J40 = 1, "CORRECTO", "INCORRECTO")</f>
        <v>CORRECTO</v>
      </c>
      <c r="K40" s="50" t="str">
        <f>IF('Procesamiento de datos'!K40 = 1, "CORRECTO", "INCORRECTO")</f>
        <v>CORRECTO</v>
      </c>
      <c r="L40" s="50" t="str">
        <f>IF('Procesamiento de datos'!L40 = 1, "CORRECTO", "INCORRECTO")</f>
        <v>CORRECTO</v>
      </c>
      <c r="M40" s="50" t="str">
        <f>IF('Procesamiento de datos'!M40 = 1, "CORRECTO", "INCORRECTO")</f>
        <v>INCORRECTO</v>
      </c>
      <c r="N40" s="50" t="str">
        <f>IF('Procesamiento de datos'!N40 = 1, "CORRECTO", "INCORRECTO")</f>
        <v>CORRECTO</v>
      </c>
      <c r="O40" s="44" t="str">
        <f>IF('Procesamiento de datos'!O40 = 1, "CORRECTO", "INCORRECTO")</f>
        <v>CORRECTO</v>
      </c>
      <c r="P40" s="44" t="str">
        <f>IF('Procesamiento de datos'!P40 = 1, "CORRECTO", "INCORRECTO")</f>
        <v>INCORRECTO</v>
      </c>
      <c r="Q40" s="44" t="str">
        <f>IF('Procesamiento de datos'!Q40 = 1, "CORRECTO", "INCORRECTO")</f>
        <v>INCORRECTO</v>
      </c>
      <c r="R40" s="44" t="str">
        <f>IF('Procesamiento de datos'!R40 = 1, "CORRECTO", "INCORRECTO")</f>
        <v>CORRECTO</v>
      </c>
      <c r="S40" s="44" t="str">
        <f>IF('Procesamiento de datos'!S40 = 1, "CORRECTO", "INCORRECTO")</f>
        <v>CORRECTO</v>
      </c>
      <c r="T40" s="44" t="str">
        <f>IF('Procesamiento de datos'!T40 = 1, "CORRECTO", "INCORRECTO")</f>
        <v>CORRECTO</v>
      </c>
      <c r="U40" s="44" t="str">
        <f>IF('Procesamiento de datos'!U40 = 1, "CORRECTO", "INCORRECTO")</f>
        <v>INCORRECTO</v>
      </c>
      <c r="V40" s="44" t="str">
        <f>IF('Procesamiento de datos'!V40 = 1, "CORRECTO", "INCORRECTO")</f>
        <v>CORRECTO</v>
      </c>
      <c r="W40" s="44" t="str">
        <f>IF('Procesamiento de datos'!W40 = 1, "CORRECTO", "INCORRECTO")</f>
        <v>CORRECTO</v>
      </c>
      <c r="X40" s="44" t="str">
        <f>IF('Procesamiento de datos'!X40 = 1, "CORRECTO", "INCORRECTO")</f>
        <v>INCORRECTO</v>
      </c>
      <c r="Y40" s="44" t="str">
        <f>IF('Procesamiento de datos'!Y40 = 1, "CORRECTO", "INCORRECTO")</f>
        <v>CORRECTO</v>
      </c>
      <c r="Z40" s="44" t="str">
        <f>IF('Procesamiento de datos'!Z40 = 1, "CORRECTO", "INCORRECTO")</f>
        <v>INCORRECTO</v>
      </c>
      <c r="AA40" s="44" t="str">
        <f>IF('Procesamiento de datos'!AA40 = 1, "CORRECTO", "INCORRECTO")</f>
        <v>CORRECTO</v>
      </c>
      <c r="AB40" s="44" t="str">
        <f>IF('Procesamiento de datos'!AB40 = 1, "CORRECTO", "INCORRECTO")</f>
        <v>INCORRECTO</v>
      </c>
      <c r="AC40" s="44" t="str">
        <f>IF('Procesamiento de datos'!AC40 = 1, "CORRECTO", "INCORRECTO")</f>
        <v>CORRECTO</v>
      </c>
      <c r="AD40" s="44" t="str">
        <f>IF('Procesamiento de datos'!AD40 = 1, "CORRECTO", "INCORRECTO")</f>
        <v>CORRECTO</v>
      </c>
      <c r="AE40" s="44" t="str">
        <f>IF('Procesamiento de datos'!AE40 = 1, "CORRECTO", "INCORRECTO")</f>
        <v>CORRECTO</v>
      </c>
      <c r="AF40" s="44" t="str">
        <f>IF('Procesamiento de datos'!AF40 = 1, "CORRECTO", "INCORRECTO")</f>
        <v>CORRECTO</v>
      </c>
      <c r="AG40" s="44" t="str">
        <f>IF('Procesamiento de datos'!AG40 = 1, "CORRECTO", "INCORRECTO")</f>
        <v>CORRECTO</v>
      </c>
      <c r="AH40" s="44" t="str">
        <f>IF('Procesamiento de datos'!AH40 = 1, "CORRECTO", "INCORRECTO")</f>
        <v>CORRECTO</v>
      </c>
      <c r="AI40" s="44" t="str">
        <f>IF('Procesamiento de datos'!AI40 = 1, "CORRECTO", "INCORRECTO")</f>
        <v>INCORRECTO</v>
      </c>
      <c r="AJ40" s="44" t="str">
        <f>IF('Procesamiento de datos'!AJ40 = 1, "CORRECTO", "INCORRECTO")</f>
        <v>CORRECTO</v>
      </c>
      <c r="AK40" s="44" t="str">
        <f>IF('Procesamiento de datos'!AK40 = 1, "CORRECTO", "INCORRECTO")</f>
        <v>CORRECTO</v>
      </c>
      <c r="AL40" s="44" t="str">
        <f>IF('Procesamiento de datos'!AL40 = 1, "CORRECTO", "INCORRECTO")</f>
        <v>CORRECTO</v>
      </c>
      <c r="AM40" s="44" t="str">
        <f>IF('Procesamiento de datos'!AM40 = 1, "CORRECTO", "INCORRECTO")</f>
        <v>CORRECTO</v>
      </c>
      <c r="AN40" s="44" t="str">
        <f>IF('Procesamiento de datos'!AN40 = 1, "CORRECTO", "INCORRECTO")</f>
        <v>CORRECTO</v>
      </c>
      <c r="AO40" s="44" t="str">
        <f>IF('Procesamiento de datos'!AO40 = 1, "CORRECTO", "INCORRECTO")</f>
        <v>CORRECTO</v>
      </c>
      <c r="AP40" s="44" t="str">
        <f>IF('Procesamiento de datos'!AP40 = 1, "CORRECTO", "INCORRECTO")</f>
        <v>INCORRECTO</v>
      </c>
      <c r="AQ40" s="44" t="str">
        <f>IF('Procesamiento de datos'!AQ40 = 1, "CORRECTO", "INCORRECTO")</f>
        <v>CORRECTO</v>
      </c>
      <c r="AR40" s="44" t="str">
        <f>IF('Procesamiento de datos'!AR40 = 1, "CORRECTO", "INCORRECTO")</f>
        <v>CORRECTO</v>
      </c>
      <c r="AS40" s="44" t="str">
        <f>IF('Procesamiento de datos'!AS40 = 1, "CORRECTO", "INCORRECTO")</f>
        <v>CORRECTO</v>
      </c>
      <c r="AT40" s="44" t="str">
        <f>IF('Procesamiento de datos'!AT40 = 1, "CORRECTO", "INCORRECTO")</f>
        <v>INCORRECTO</v>
      </c>
      <c r="AU40" s="44" t="str">
        <f>IF('Procesamiento de datos'!AU40 = 1, "CORRECTO", "INCORRECTO")</f>
        <v>INCORRECTO</v>
      </c>
      <c r="AV40" s="44" t="str">
        <f>IF('Procesamiento de datos'!AV40 = 1, "CORRECTO", "INCORRECTO")</f>
        <v>CORRECTO</v>
      </c>
      <c r="AW40" s="44" t="str">
        <f>IF('Procesamiento de datos'!AW40 = 1, "CORRECTO", "INCORRECTO")</f>
        <v>CORRECTO</v>
      </c>
      <c r="AX40" s="44" t="str">
        <f>IF('Procesamiento de datos'!AX40 = 1, "CORRECTO", "INCORRECTO")</f>
        <v>INCORRECTO</v>
      </c>
      <c r="AY40" s="44" t="str">
        <f>IF('Procesamiento de datos'!AY40 = 1, "CORRECTO", "INCORRECTO")</f>
        <v>CORRECTO</v>
      </c>
      <c r="AZ40" s="44" t="str">
        <f>IF('Procesamiento de datos'!AZ40 = 1, "CORRECTO", "INCORRECTO")</f>
        <v>CORRECTO</v>
      </c>
      <c r="BA40" s="44" t="str">
        <f>IF('Procesamiento de datos'!BA40 = 1, "CORRECTO", "INCORRECTO")</f>
        <v>INCORRECTO</v>
      </c>
      <c r="BB40" s="44" t="str">
        <f>IF('Procesamiento de datos'!BB40 = 1, "CORRECTO", "INCORRECTO")</f>
        <v>INCORRECTO</v>
      </c>
      <c r="BC40" s="44" t="str">
        <f>IF('Procesamiento de datos'!BC40 = 1, "CORRECTO", "INCORRECTO")</f>
        <v>INCORRECTO</v>
      </c>
      <c r="BD40" s="44" t="str">
        <f>IF('Procesamiento de datos'!BD40 = 1, "CORRECTO", "INCORRECTO")</f>
        <v>CORRECTO</v>
      </c>
      <c r="BE40" s="44" t="str">
        <f>IF('Procesamiento de datos'!BE40 = 1, "CORRECTO", "INCORRECTO")</f>
        <v>CORRECTO</v>
      </c>
      <c r="BF40" s="44" t="str">
        <f>IF('Procesamiento de datos'!BF40 = 1, "CORRECTO", "INCORRECTO")</f>
        <v>INCORRECTO</v>
      </c>
      <c r="BG40" s="44" t="str">
        <f>IF('Procesamiento de datos'!BG40 = 1, "CORRECTO", "INCORRECTO")</f>
        <v>CORRECTO</v>
      </c>
      <c r="BH40" s="44" t="str">
        <f>IF('Procesamiento de datos'!BH40 = 1, "CORRECTO", "INCORRECTO")</f>
        <v>CORRECTO</v>
      </c>
      <c r="BI40" s="44" t="str">
        <f>IF('Procesamiento de datos'!BI40 = 1, "CORRECTO", "INCORRECTO")</f>
        <v>CORRECTO</v>
      </c>
      <c r="BJ40" s="44" t="str">
        <f>IF('Procesamiento de datos'!BJ40 = 1, "CORRECTO", "INCORRECTO")</f>
        <v>CORRECTO</v>
      </c>
      <c r="BK40" s="44" t="str">
        <f>IF('Procesamiento de datos'!BK40 = 1, "CORRECTO", "INCORRECTO")</f>
        <v>CORRECTO</v>
      </c>
      <c r="BL40" s="44" t="str">
        <f>IF('Procesamiento de datos'!BL40 = 1, "CORRECTO", "INCORRECTO")</f>
        <v>INCORRECTO</v>
      </c>
      <c r="BM40" s="44" t="str">
        <f>IF('Procesamiento de datos'!BM40 = 1, "CORRECTO", "INCORRECTO")</f>
        <v>INCORRECTO</v>
      </c>
      <c r="BN40" s="44" t="str">
        <f>IF('Procesamiento de datos'!BN40 = 1, "CORRECTO", "INCORRECTO")</f>
        <v>CORRECTO</v>
      </c>
      <c r="BO40" s="44" t="str">
        <f>IF('Procesamiento de datos'!BO40 = 1, "CORRECTO", "INCORRECTO")</f>
        <v>CORRECTO</v>
      </c>
      <c r="BP40" s="44" t="str">
        <f>IF('Procesamiento de datos'!BP40 = 1, "CORRECTO", "INCORRECTO")</f>
        <v>CORRECTO</v>
      </c>
      <c r="BQ40" s="44" t="str">
        <f>IF('Procesamiento de datos'!BQ40 = 1, "CORRECTO", "INCORRECTO")</f>
        <v>CORRECTO</v>
      </c>
      <c r="BR40" s="44" t="str">
        <f>IF('Procesamiento de datos'!BR40 = 1, "CORRECTO", "INCORRECTO")</f>
        <v>CORRECTO</v>
      </c>
      <c r="BS40" s="44" t="str">
        <f>IF('Procesamiento de datos'!BS40 = 1, "CORRECTO", "INCORRECTO")</f>
        <v>CORRECTO</v>
      </c>
      <c r="BT40" s="44" t="str">
        <f>IF('Procesamiento de datos'!BT40 = 1, "CORRECTO", "INCORRECTO")</f>
        <v>INCORRECTO</v>
      </c>
      <c r="BU40" s="44" t="str">
        <f>IF('Procesamiento de datos'!BU40 = 1, "CORRECTO", "INCORRECTO")</f>
        <v>CORRECTO</v>
      </c>
      <c r="BV40" s="44" t="str">
        <f>IF('Procesamiento de datos'!BV40 = 1, "CORRECTO", "INCORRECTO")</f>
        <v>CORRECTO</v>
      </c>
      <c r="BW40" s="44" t="str">
        <f>IF('Procesamiento de datos'!BW40 = 1, "CORRECTO", "INCORRECTO")</f>
        <v>CORRECTO</v>
      </c>
      <c r="BX40" s="44" t="str">
        <f>IF('Procesamiento de datos'!BX40 = 1, "CORRECTO", "INCORRECTO")</f>
        <v>INCORRECTO</v>
      </c>
      <c r="BY40" s="44" t="str">
        <f>IF('Procesamiento de datos'!BY40 = 1, "CORRECTO", "INCORRECTO")</f>
        <v>CORRECTO</v>
      </c>
      <c r="BZ40" s="44" t="str">
        <f>IF('Procesamiento de datos'!BZ40 = 1, "CORRECTO", "INCORRECTO")</f>
        <v>CORRECTO</v>
      </c>
      <c r="CA40" s="44" t="str">
        <f>IF('Procesamiento de datos'!CA40 = 1, "CORRECTO", "INCORRECTO")</f>
        <v>CORRECTO</v>
      </c>
      <c r="CB40" s="44" t="str">
        <f>IF('Procesamiento de datos'!CB40 = 1, "CORRECTO", "INCORRECTO")</f>
        <v>CORRECTO</v>
      </c>
      <c r="CC40" s="44" t="str">
        <f>IF('Procesamiento de datos'!CC40 = 1, "CORRECTO", "INCORRECTO")</f>
        <v>CORRECTO</v>
      </c>
      <c r="CD40" s="44" t="str">
        <f>IF('Procesamiento de datos'!CD40 = 1, "CORRECTO", "INCORRECTO")</f>
        <v>CORRECTO</v>
      </c>
      <c r="CE40" s="44" t="str">
        <f>IF('Procesamiento de datos'!CE40 = 1, "CORRECTO", "INCORRECTO")</f>
        <v>CORRECTO</v>
      </c>
      <c r="CF40" s="44" t="str">
        <f>IF('Procesamiento de datos'!CF40 = 1, "CORRECTO", "INCORRECTO")</f>
        <v>CORRECTO</v>
      </c>
      <c r="CG40" s="44" t="str">
        <f>IF('Procesamiento de datos'!CG40 = 1, "CORRECTO", "INCORRECTO")</f>
        <v>CORRECTO</v>
      </c>
      <c r="CH40" s="44" t="str">
        <f>IF('Procesamiento de datos'!CH40 = 1, "CORRECTO", "INCORRECTO")</f>
        <v>CORRECTO</v>
      </c>
      <c r="CI40" s="44" t="str">
        <f>IF('Procesamiento de datos'!CI40 = 1, "CORRECTO", "INCORRECTO")</f>
        <v>CORRECTO</v>
      </c>
      <c r="CJ40" s="44" t="str">
        <f>IF('Procesamiento de datos'!CJ40 = 1, "CORRECTO", "INCORRECTO")</f>
        <v>CORRECTO</v>
      </c>
    </row>
    <row r="41" spans="1:88" x14ac:dyDescent="0.2">
      <c r="A41" s="4" t="s">
        <v>131</v>
      </c>
      <c r="B41" s="7" t="str">
        <f>IFERROR(LOOKUP('Procesamiento de datos'!B41,MAESTRO!$A$2:$A$3,MAESTRO!$B$2:$B$3),"-")</f>
        <v>Femenino</v>
      </c>
      <c r="C41" s="8">
        <f>'Procesamiento de datos'!C41</f>
        <v>45</v>
      </c>
      <c r="D41" s="8" t="str">
        <f>LOOKUP(PROCESAMIENTO!D41,MAESTRO!$A$7:$A$14,MAESTRO!$B$7:$B$14)</f>
        <v>Universidad completa</v>
      </c>
      <c r="E41" s="8" t="str">
        <f>LOOKUP('Procesamiento de datos'!E41,MAESTRO!$A$17:$A$21,MAESTRO!$B$17:$B$21)</f>
        <v>Prestación de servicios</v>
      </c>
      <c r="F41" s="8" t="str">
        <f>LOOKUP('Procesamiento de datos'!F41,MAESTRO!$A$24:$A$26,MAESTRO!$B$24:$B$26)</f>
        <v>Más de 2 años a 5 años</v>
      </c>
      <c r="G41" s="8" t="str">
        <f>LOOKUP('Procesamiento de datos'!G41,MAESTRO!$A$29:$A$32,MAESTRO!$B$29:$B$32)</f>
        <v>Hasta 5 horas diarias</v>
      </c>
      <c r="H41" s="8" t="str">
        <f>LOOKUP('Procesamiento de datos'!H41,MAESTRO!$A$35:$A$37,MAESTRO!$B$35:$B$37)</f>
        <v>Administrativo</v>
      </c>
      <c r="I41" s="44" t="str">
        <f>IF('Procesamiento de datos'!I41 = 1, "CORRECTO", "INCORRECTO")</f>
        <v>CORRECTO</v>
      </c>
      <c r="J41" s="44" t="str">
        <f>IF('Procesamiento de datos'!J41 = 1, "CORRECTO", "INCORRECTO")</f>
        <v>CORRECTO</v>
      </c>
      <c r="K41" s="50" t="str">
        <f>IF('Procesamiento de datos'!K41 = 1, "CORRECTO", "INCORRECTO")</f>
        <v>CORRECTO</v>
      </c>
      <c r="L41" s="50" t="str">
        <f>IF('Procesamiento de datos'!L41 = 1, "CORRECTO", "INCORRECTO")</f>
        <v>INCORRECTO</v>
      </c>
      <c r="M41" s="50" t="str">
        <f>IF('Procesamiento de datos'!M41 = 1, "CORRECTO", "INCORRECTO")</f>
        <v>CORRECTO</v>
      </c>
      <c r="N41" s="50" t="str">
        <f>IF('Procesamiento de datos'!N41 = 1, "CORRECTO", "INCORRECTO")</f>
        <v>CORRECTO</v>
      </c>
      <c r="O41" s="44" t="str">
        <f>IF('Procesamiento de datos'!O41 = 1, "CORRECTO", "INCORRECTO")</f>
        <v>CORRECTO</v>
      </c>
      <c r="P41" s="44" t="str">
        <f>IF('Procesamiento de datos'!P41 = 1, "CORRECTO", "INCORRECTO")</f>
        <v>CORRECTO</v>
      </c>
      <c r="Q41" s="44" t="str">
        <f>IF('Procesamiento de datos'!Q41 = 1, "CORRECTO", "INCORRECTO")</f>
        <v>CORRECTO</v>
      </c>
      <c r="R41" s="44" t="str">
        <f>IF('Procesamiento de datos'!R41 = 1, "CORRECTO", "INCORRECTO")</f>
        <v>CORRECTO</v>
      </c>
      <c r="S41" s="44" t="str">
        <f>IF('Procesamiento de datos'!S41 = 1, "CORRECTO", "INCORRECTO")</f>
        <v>CORRECTO</v>
      </c>
      <c r="T41" s="44" t="str">
        <f>IF('Procesamiento de datos'!T41 = 1, "CORRECTO", "INCORRECTO")</f>
        <v>CORRECTO</v>
      </c>
      <c r="U41" s="44" t="str">
        <f>IF('Procesamiento de datos'!U41 = 1, "CORRECTO", "INCORRECTO")</f>
        <v>CORRECTO</v>
      </c>
      <c r="V41" s="44" t="str">
        <f>IF('Procesamiento de datos'!V41 = 1, "CORRECTO", "INCORRECTO")</f>
        <v>CORRECTO</v>
      </c>
      <c r="W41" s="44" t="str">
        <f>IF('Procesamiento de datos'!W41 = 1, "CORRECTO", "INCORRECTO")</f>
        <v>CORRECTO</v>
      </c>
      <c r="X41" s="44" t="str">
        <f>IF('Procesamiento de datos'!X41 = 1, "CORRECTO", "INCORRECTO")</f>
        <v>CORRECTO</v>
      </c>
      <c r="Y41" s="44" t="str">
        <f>IF('Procesamiento de datos'!Y41 = 1, "CORRECTO", "INCORRECTO")</f>
        <v>CORRECTO</v>
      </c>
      <c r="Z41" s="44" t="str">
        <f>IF('Procesamiento de datos'!Z41 = 1, "CORRECTO", "INCORRECTO")</f>
        <v>CORRECTO</v>
      </c>
      <c r="AA41" s="44" t="str">
        <f>IF('Procesamiento de datos'!AA41 = 1, "CORRECTO", "INCORRECTO")</f>
        <v>CORRECTO</v>
      </c>
      <c r="AB41" s="44" t="str">
        <f>IF('Procesamiento de datos'!AB41 = 1, "CORRECTO", "INCORRECTO")</f>
        <v>CORRECTO</v>
      </c>
      <c r="AC41" s="44" t="str">
        <f>IF('Procesamiento de datos'!AC41 = 1, "CORRECTO", "INCORRECTO")</f>
        <v>CORRECTO</v>
      </c>
      <c r="AD41" s="44" t="str">
        <f>IF('Procesamiento de datos'!AD41 = 1, "CORRECTO", "INCORRECTO")</f>
        <v>CORRECTO</v>
      </c>
      <c r="AE41" s="44" t="str">
        <f>IF('Procesamiento de datos'!AE41 = 1, "CORRECTO", "INCORRECTO")</f>
        <v>CORRECTO</v>
      </c>
      <c r="AF41" s="44" t="str">
        <f>IF('Procesamiento de datos'!AF41 = 1, "CORRECTO", "INCORRECTO")</f>
        <v>CORRECTO</v>
      </c>
      <c r="AG41" s="44" t="str">
        <f>IF('Procesamiento de datos'!AG41 = 1, "CORRECTO", "INCORRECTO")</f>
        <v>INCORRECTO</v>
      </c>
      <c r="AH41" s="44" t="str">
        <f>IF('Procesamiento de datos'!AH41 = 1, "CORRECTO", "INCORRECTO")</f>
        <v>CORRECTO</v>
      </c>
      <c r="AI41" s="44" t="str">
        <f>IF('Procesamiento de datos'!AI41 = 1, "CORRECTO", "INCORRECTO")</f>
        <v>CORRECTO</v>
      </c>
      <c r="AJ41" s="44" t="str">
        <f>IF('Procesamiento de datos'!AJ41 = 1, "CORRECTO", "INCORRECTO")</f>
        <v>CORRECTO</v>
      </c>
      <c r="AK41" s="44" t="str">
        <f>IF('Procesamiento de datos'!AK41 = 1, "CORRECTO", "INCORRECTO")</f>
        <v>CORRECTO</v>
      </c>
      <c r="AL41" s="44" t="str">
        <f>IF('Procesamiento de datos'!AL41 = 1, "CORRECTO", "INCORRECTO")</f>
        <v>INCORRECTO</v>
      </c>
      <c r="AM41" s="44" t="str">
        <f>IF('Procesamiento de datos'!AM41 = 1, "CORRECTO", "INCORRECTO")</f>
        <v>CORRECTO</v>
      </c>
      <c r="AN41" s="44" t="str">
        <f>IF('Procesamiento de datos'!AN41 = 1, "CORRECTO", "INCORRECTO")</f>
        <v>CORRECTO</v>
      </c>
      <c r="AO41" s="44" t="str">
        <f>IF('Procesamiento de datos'!AO41 = 1, "CORRECTO", "INCORRECTO")</f>
        <v>CORRECTO</v>
      </c>
      <c r="AP41" s="44" t="str">
        <f>IF('Procesamiento de datos'!AP41 = 1, "CORRECTO", "INCORRECTO")</f>
        <v>INCORRECTO</v>
      </c>
      <c r="AQ41" s="44" t="str">
        <f>IF('Procesamiento de datos'!AQ41 = 1, "CORRECTO", "INCORRECTO")</f>
        <v>CORRECTO</v>
      </c>
      <c r="AR41" s="44" t="str">
        <f>IF('Procesamiento de datos'!AR41 = 1, "CORRECTO", "INCORRECTO")</f>
        <v>CORRECTO</v>
      </c>
      <c r="AS41" s="44" t="str">
        <f>IF('Procesamiento de datos'!AS41 = 1, "CORRECTO", "INCORRECTO")</f>
        <v>CORRECTO</v>
      </c>
      <c r="AT41" s="44" t="str">
        <f>IF('Procesamiento de datos'!AT41 = 1, "CORRECTO", "INCORRECTO")</f>
        <v>INCORRECTO</v>
      </c>
      <c r="AU41" s="44" t="str">
        <f>IF('Procesamiento de datos'!AU41 = 1, "CORRECTO", "INCORRECTO")</f>
        <v>INCORRECTO</v>
      </c>
      <c r="AV41" s="44" t="str">
        <f>IF('Procesamiento de datos'!AV41 = 1, "CORRECTO", "INCORRECTO")</f>
        <v>CORRECTO</v>
      </c>
      <c r="AW41" s="44" t="str">
        <f>IF('Procesamiento de datos'!AW41 = 1, "CORRECTO", "INCORRECTO")</f>
        <v>CORRECTO</v>
      </c>
      <c r="AX41" s="44" t="str">
        <f>IF('Procesamiento de datos'!AX41 = 1, "CORRECTO", "INCORRECTO")</f>
        <v>CORRECTO</v>
      </c>
      <c r="AY41" s="44" t="str">
        <f>IF('Procesamiento de datos'!AY41 = 1, "CORRECTO", "INCORRECTO")</f>
        <v>INCORRECTO</v>
      </c>
      <c r="AZ41" s="44" t="str">
        <f>IF('Procesamiento de datos'!AZ41 = 1, "CORRECTO", "INCORRECTO")</f>
        <v>INCORRECTO</v>
      </c>
      <c r="BA41" s="44" t="str">
        <f>IF('Procesamiento de datos'!BA41 = 1, "CORRECTO", "INCORRECTO")</f>
        <v>CORRECTO</v>
      </c>
      <c r="BB41" s="44" t="str">
        <f>IF('Procesamiento de datos'!BB41 = 1, "CORRECTO", "INCORRECTO")</f>
        <v>CORRECTO</v>
      </c>
      <c r="BC41" s="44" t="str">
        <f>IF('Procesamiento de datos'!BC41 = 1, "CORRECTO", "INCORRECTO")</f>
        <v>CORRECTO</v>
      </c>
      <c r="BD41" s="44" t="str">
        <f>IF('Procesamiento de datos'!BD41 = 1, "CORRECTO", "INCORRECTO")</f>
        <v>INCORRECTO</v>
      </c>
      <c r="BE41" s="44" t="str">
        <f>IF('Procesamiento de datos'!BE41 = 1, "CORRECTO", "INCORRECTO")</f>
        <v>INCORRECTO</v>
      </c>
      <c r="BF41" s="44" t="str">
        <f>IF('Procesamiento de datos'!BF41 = 1, "CORRECTO", "INCORRECTO")</f>
        <v>CORRECTO</v>
      </c>
      <c r="BG41" s="44" t="str">
        <f>IF('Procesamiento de datos'!BG41 = 1, "CORRECTO", "INCORRECTO")</f>
        <v>CORRECTO</v>
      </c>
      <c r="BH41" s="44" t="str">
        <f>IF('Procesamiento de datos'!BH41 = 1, "CORRECTO", "INCORRECTO")</f>
        <v>CORRECTO</v>
      </c>
      <c r="BI41" s="44" t="str">
        <f>IF('Procesamiento de datos'!BI41 = 1, "CORRECTO", "INCORRECTO")</f>
        <v>INCORRECTO</v>
      </c>
      <c r="BJ41" s="44" t="str">
        <f>IF('Procesamiento de datos'!BJ41 = 1, "CORRECTO", "INCORRECTO")</f>
        <v>CORRECTO</v>
      </c>
      <c r="BK41" s="44" t="str">
        <f>IF('Procesamiento de datos'!BK41 = 1, "CORRECTO", "INCORRECTO")</f>
        <v>INCORRECTO</v>
      </c>
      <c r="BL41" s="44" t="str">
        <f>IF('Procesamiento de datos'!BL41 = 1, "CORRECTO", "INCORRECTO")</f>
        <v>INCORRECTO</v>
      </c>
      <c r="BM41" s="44" t="str">
        <f>IF('Procesamiento de datos'!BM41 = 1, "CORRECTO", "INCORRECTO")</f>
        <v>INCORRECTO</v>
      </c>
      <c r="BN41" s="44" t="str">
        <f>IF('Procesamiento de datos'!BN41 = 1, "CORRECTO", "INCORRECTO")</f>
        <v>CORRECTO</v>
      </c>
      <c r="BO41" s="44" t="str">
        <f>IF('Procesamiento de datos'!BO41 = 1, "CORRECTO", "INCORRECTO")</f>
        <v>INCORRECTO</v>
      </c>
      <c r="BP41" s="44" t="str">
        <f>IF('Procesamiento de datos'!BP41 = 1, "CORRECTO", "INCORRECTO")</f>
        <v>CORRECTO</v>
      </c>
      <c r="BQ41" s="44" t="str">
        <f>IF('Procesamiento de datos'!BQ41 = 1, "CORRECTO", "INCORRECTO")</f>
        <v>CORRECTO</v>
      </c>
      <c r="BR41" s="44" t="str">
        <f>IF('Procesamiento de datos'!BR41 = 1, "CORRECTO", "INCORRECTO")</f>
        <v>CORRECTO</v>
      </c>
      <c r="BS41" s="44" t="str">
        <f>IF('Procesamiento de datos'!BS41 = 1, "CORRECTO", "INCORRECTO")</f>
        <v>INCORRECTO</v>
      </c>
      <c r="BT41" s="44" t="str">
        <f>IF('Procesamiento de datos'!BT41 = 1, "CORRECTO", "INCORRECTO")</f>
        <v>INCORRECTO</v>
      </c>
      <c r="BU41" s="44" t="str">
        <f>IF('Procesamiento de datos'!BU41 = 1, "CORRECTO", "INCORRECTO")</f>
        <v>INCORRECTO</v>
      </c>
      <c r="BV41" s="44" t="str">
        <f>IF('Procesamiento de datos'!BV41 = 1, "CORRECTO", "INCORRECTO")</f>
        <v>CORRECTO</v>
      </c>
      <c r="BW41" s="44" t="str">
        <f>IF('Procesamiento de datos'!BW41 = 1, "CORRECTO", "INCORRECTO")</f>
        <v>INCORRECTO</v>
      </c>
      <c r="BX41" s="44" t="str">
        <f>IF('Procesamiento de datos'!BX41 = 1, "CORRECTO", "INCORRECTO")</f>
        <v>CORRECTO</v>
      </c>
      <c r="BY41" s="44" t="str">
        <f>IF('Procesamiento de datos'!BY41 = 1, "CORRECTO", "INCORRECTO")</f>
        <v>INCORRECTO</v>
      </c>
      <c r="BZ41" s="44" t="str">
        <f>IF('Procesamiento de datos'!BZ41 = 1, "CORRECTO", "INCORRECTO")</f>
        <v>INCORRECTO</v>
      </c>
      <c r="CA41" s="44" t="str">
        <f>IF('Procesamiento de datos'!CA41 = 1, "CORRECTO", "INCORRECTO")</f>
        <v>INCORRECTO</v>
      </c>
      <c r="CB41" s="44" t="str">
        <f>IF('Procesamiento de datos'!CB41 = 1, "CORRECTO", "INCORRECTO")</f>
        <v>INCORRECTO</v>
      </c>
      <c r="CC41" s="44" t="str">
        <f>IF('Procesamiento de datos'!CC41 = 1, "CORRECTO", "INCORRECTO")</f>
        <v>INCORRECTO</v>
      </c>
      <c r="CD41" s="44" t="str">
        <f>IF('Procesamiento de datos'!CD41 = 1, "CORRECTO", "INCORRECTO")</f>
        <v>INCORRECTO</v>
      </c>
      <c r="CE41" s="44" t="str">
        <f>IF('Procesamiento de datos'!CE41 = 1, "CORRECTO", "INCORRECTO")</f>
        <v>CORRECTO</v>
      </c>
      <c r="CF41" s="44" t="str">
        <f>IF('Procesamiento de datos'!CF41 = 1, "CORRECTO", "INCORRECTO")</f>
        <v>CORRECTO</v>
      </c>
      <c r="CG41" s="44" t="str">
        <f>IF('Procesamiento de datos'!CG41 = 1, "CORRECTO", "INCORRECTO")</f>
        <v>INCORRECTO</v>
      </c>
      <c r="CH41" s="44" t="str">
        <f>IF('Procesamiento de datos'!CH41 = 1, "CORRECTO", "INCORRECTO")</f>
        <v>CORRECTO</v>
      </c>
      <c r="CI41" s="44" t="str">
        <f>IF('Procesamiento de datos'!CI41 = 1, "CORRECTO", "INCORRECTO")</f>
        <v>CORRECTO</v>
      </c>
      <c r="CJ41" s="44" t="str">
        <f>IF('Procesamiento de datos'!CJ41 = 1, "CORRECTO", "INCORRECTO")</f>
        <v>CORRECTO</v>
      </c>
    </row>
    <row r="42" spans="1:88" x14ac:dyDescent="0.2">
      <c r="A42" s="4" t="s">
        <v>132</v>
      </c>
      <c r="B42" s="7" t="str">
        <f>IFERROR(LOOKUP('Procesamiento de datos'!B42,MAESTRO!$A$2:$A$3,MAESTRO!$B$2:$B$3),"-")</f>
        <v>Femenino</v>
      </c>
      <c r="C42" s="8">
        <f>'Procesamiento de datos'!C42</f>
        <v>28</v>
      </c>
      <c r="D42" s="8" t="str">
        <f>LOOKUP(PROCESAMIENTO!D42,MAESTRO!$A$7:$A$14,MAESTRO!$B$7:$B$14)</f>
        <v>Técnica o tecnología completa</v>
      </c>
      <c r="E42" s="8" t="str">
        <f>LOOKUP('Procesamiento de datos'!E42,MAESTRO!$A$17:$A$21,MAESTRO!$B$17:$B$21)</f>
        <v>Contrato a termino fijo</v>
      </c>
      <c r="F42" s="8" t="str">
        <f>LOOKUP('Procesamiento de datos'!F42,MAESTRO!$A$24:$A$26,MAESTRO!$B$24:$B$26)</f>
        <v>Entre 6 meses a 2 años</v>
      </c>
      <c r="G42" s="8" t="str">
        <f>LOOKUP('Procesamiento de datos'!G42,MAESTRO!$A$29:$A$32,MAESTRO!$B$29:$B$32)</f>
        <v xml:space="preserve">Entre 6 y 12 horas diarias </v>
      </c>
      <c r="H42" s="8" t="str">
        <f>LOOKUP('Procesamiento de datos'!H42,MAESTRO!$A$35:$A$37,MAESTRO!$B$35:$B$37)</f>
        <v>Asistencial</v>
      </c>
      <c r="I42" s="44" t="str">
        <f>IF('Procesamiento de datos'!I42 = 1, "CORRECTO", "INCORRECTO")</f>
        <v>INCORRECTO</v>
      </c>
      <c r="J42" s="44" t="str">
        <f>IF('Procesamiento de datos'!J42 = 1, "CORRECTO", "INCORRECTO")</f>
        <v>CORRECTO</v>
      </c>
      <c r="K42" s="50" t="str">
        <f>IF('Procesamiento de datos'!K42 = 1, "CORRECTO", "INCORRECTO")</f>
        <v>CORRECTO</v>
      </c>
      <c r="L42" s="50" t="str">
        <f>IF('Procesamiento de datos'!L42 = 1, "CORRECTO", "INCORRECTO")</f>
        <v>INCORRECTO</v>
      </c>
      <c r="M42" s="50" t="str">
        <f>IF('Procesamiento de datos'!M42 = 1, "CORRECTO", "INCORRECTO")</f>
        <v>INCORRECTO</v>
      </c>
      <c r="N42" s="50" t="str">
        <f>IF('Procesamiento de datos'!N42 = 1, "CORRECTO", "INCORRECTO")</f>
        <v>CORRECTO</v>
      </c>
      <c r="O42" s="44" t="str">
        <f>IF('Procesamiento de datos'!O42 = 1, "CORRECTO", "INCORRECTO")</f>
        <v>INCORRECTO</v>
      </c>
      <c r="P42" s="44" t="str">
        <f>IF('Procesamiento de datos'!P42 = 1, "CORRECTO", "INCORRECTO")</f>
        <v>INCORRECTO</v>
      </c>
      <c r="Q42" s="44" t="str">
        <f>IF('Procesamiento de datos'!Q42 = 1, "CORRECTO", "INCORRECTO")</f>
        <v>INCORRECTO</v>
      </c>
      <c r="R42" s="44" t="str">
        <f>IF('Procesamiento de datos'!R42 = 1, "CORRECTO", "INCORRECTO")</f>
        <v>CORRECTO</v>
      </c>
      <c r="S42" s="44" t="str">
        <f>IF('Procesamiento de datos'!S42 = 1, "CORRECTO", "INCORRECTO")</f>
        <v>CORRECTO</v>
      </c>
      <c r="T42" s="44" t="str">
        <f>IF('Procesamiento de datos'!T42 = 1, "CORRECTO", "INCORRECTO")</f>
        <v>CORRECTO</v>
      </c>
      <c r="U42" s="44" t="str">
        <f>IF('Procesamiento de datos'!U42 = 1, "CORRECTO", "INCORRECTO")</f>
        <v>CORRECTO</v>
      </c>
      <c r="V42" s="44" t="str">
        <f>IF('Procesamiento de datos'!V42 = 1, "CORRECTO", "INCORRECTO")</f>
        <v>INCORRECTO</v>
      </c>
      <c r="W42" s="44" t="str">
        <f>IF('Procesamiento de datos'!W42 = 1, "CORRECTO", "INCORRECTO")</f>
        <v>INCORRECTO</v>
      </c>
      <c r="X42" s="44" t="str">
        <f>IF('Procesamiento de datos'!X42 = 1, "CORRECTO", "INCORRECTO")</f>
        <v>CORRECTO</v>
      </c>
      <c r="Y42" s="44" t="str">
        <f>IF('Procesamiento de datos'!Y42 = 1, "CORRECTO", "INCORRECTO")</f>
        <v>CORRECTO</v>
      </c>
      <c r="Z42" s="44" t="str">
        <f>IF('Procesamiento de datos'!Z42 = 1, "CORRECTO", "INCORRECTO")</f>
        <v>CORRECTO</v>
      </c>
      <c r="AA42" s="44" t="str">
        <f>IF('Procesamiento de datos'!AA42 = 1, "CORRECTO", "INCORRECTO")</f>
        <v>INCORRECTO</v>
      </c>
      <c r="AB42" s="44" t="str">
        <f>IF('Procesamiento de datos'!AB42 = 1, "CORRECTO", "INCORRECTO")</f>
        <v>INCORRECTO</v>
      </c>
      <c r="AC42" s="44" t="str">
        <f>IF('Procesamiento de datos'!AC42 = 1, "CORRECTO", "INCORRECTO")</f>
        <v>CORRECTO</v>
      </c>
      <c r="AD42" s="44" t="str">
        <f>IF('Procesamiento de datos'!AD42 = 1, "CORRECTO", "INCORRECTO")</f>
        <v>INCORRECTO</v>
      </c>
      <c r="AE42" s="44" t="str">
        <f>IF('Procesamiento de datos'!AE42 = 1, "CORRECTO", "INCORRECTO")</f>
        <v>CORRECTO</v>
      </c>
      <c r="AF42" s="44" t="str">
        <f>IF('Procesamiento de datos'!AF42 = 1, "CORRECTO", "INCORRECTO")</f>
        <v>CORRECTO</v>
      </c>
      <c r="AG42" s="44" t="str">
        <f>IF('Procesamiento de datos'!AG42 = 1, "CORRECTO", "INCORRECTO")</f>
        <v>CORRECTO</v>
      </c>
      <c r="AH42" s="44" t="str">
        <f>IF('Procesamiento de datos'!AH42 = 1, "CORRECTO", "INCORRECTO")</f>
        <v>INCORRECTO</v>
      </c>
      <c r="AI42" s="44" t="str">
        <f>IF('Procesamiento de datos'!AI42 = 1, "CORRECTO", "INCORRECTO")</f>
        <v>CORRECTO</v>
      </c>
      <c r="AJ42" s="44" t="str">
        <f>IF('Procesamiento de datos'!AJ42 = 1, "CORRECTO", "INCORRECTO")</f>
        <v>INCORRECTO</v>
      </c>
      <c r="AK42" s="44" t="str">
        <f>IF('Procesamiento de datos'!AK42 = 1, "CORRECTO", "INCORRECTO")</f>
        <v>INCORRECTO</v>
      </c>
      <c r="AL42" s="44" t="str">
        <f>IF('Procesamiento de datos'!AL42 = 1, "CORRECTO", "INCORRECTO")</f>
        <v>CORRECTO</v>
      </c>
      <c r="AM42" s="44" t="str">
        <f>IF('Procesamiento de datos'!AM42 = 1, "CORRECTO", "INCORRECTO")</f>
        <v>INCORRECTO</v>
      </c>
      <c r="AN42" s="44" t="str">
        <f>IF('Procesamiento de datos'!AN42 = 1, "CORRECTO", "INCORRECTO")</f>
        <v>INCORRECTO</v>
      </c>
      <c r="AO42" s="44" t="str">
        <f>IF('Procesamiento de datos'!AO42 = 1, "CORRECTO", "INCORRECTO")</f>
        <v>INCORRECTO</v>
      </c>
      <c r="AP42" s="44" t="str">
        <f>IF('Procesamiento de datos'!AP42 = 1, "CORRECTO", "INCORRECTO")</f>
        <v>CORRECTO</v>
      </c>
      <c r="AQ42" s="44" t="str">
        <f>IF('Procesamiento de datos'!AQ42 = 1, "CORRECTO", "INCORRECTO")</f>
        <v>CORRECTO</v>
      </c>
      <c r="AR42" s="44" t="str">
        <f>IF('Procesamiento de datos'!AR42 = 1, "CORRECTO", "INCORRECTO")</f>
        <v>CORRECTO</v>
      </c>
      <c r="AS42" s="44" t="str">
        <f>IF('Procesamiento de datos'!AS42 = 1, "CORRECTO", "INCORRECTO")</f>
        <v>CORRECTO</v>
      </c>
      <c r="AT42" s="44" t="str">
        <f>IF('Procesamiento de datos'!AT42 = 1, "CORRECTO", "INCORRECTO")</f>
        <v>CORRECTO</v>
      </c>
      <c r="AU42" s="44" t="str">
        <f>IF('Procesamiento de datos'!AU42 = 1, "CORRECTO", "INCORRECTO")</f>
        <v>INCORRECTO</v>
      </c>
      <c r="AV42" s="44" t="str">
        <f>IF('Procesamiento de datos'!AV42 = 1, "CORRECTO", "INCORRECTO")</f>
        <v>INCORRECTO</v>
      </c>
      <c r="AW42" s="44" t="str">
        <f>IF('Procesamiento de datos'!AW42 = 1, "CORRECTO", "INCORRECTO")</f>
        <v>INCORRECTO</v>
      </c>
      <c r="AX42" s="44" t="str">
        <f>IF('Procesamiento de datos'!AX42 = 1, "CORRECTO", "INCORRECTO")</f>
        <v>INCORRECTO</v>
      </c>
      <c r="AY42" s="44" t="str">
        <f>IF('Procesamiento de datos'!AY42 = 1, "CORRECTO", "INCORRECTO")</f>
        <v>INCORRECTO</v>
      </c>
      <c r="AZ42" s="44" t="str">
        <f>IF('Procesamiento de datos'!AZ42 = 1, "CORRECTO", "INCORRECTO")</f>
        <v>INCORRECTO</v>
      </c>
      <c r="BA42" s="44" t="str">
        <f>IF('Procesamiento de datos'!BA42 = 1, "CORRECTO", "INCORRECTO")</f>
        <v>CORRECTO</v>
      </c>
      <c r="BB42" s="44" t="str">
        <f>IF('Procesamiento de datos'!BB42 = 1, "CORRECTO", "INCORRECTO")</f>
        <v>INCORRECTO</v>
      </c>
      <c r="BC42" s="44" t="str">
        <f>IF('Procesamiento de datos'!BC42 = 1, "CORRECTO", "INCORRECTO")</f>
        <v>INCORRECTO</v>
      </c>
      <c r="BD42" s="44" t="str">
        <f>IF('Procesamiento de datos'!BD42 = 1, "CORRECTO", "INCORRECTO")</f>
        <v>INCORRECTO</v>
      </c>
      <c r="BE42" s="44" t="str">
        <f>IF('Procesamiento de datos'!BE42 = 1, "CORRECTO", "INCORRECTO")</f>
        <v>CORRECTO</v>
      </c>
      <c r="BF42" s="44" t="str">
        <f>IF('Procesamiento de datos'!BF42 = 1, "CORRECTO", "INCORRECTO")</f>
        <v>CORRECTO</v>
      </c>
      <c r="BG42" s="44" t="str">
        <f>IF('Procesamiento de datos'!BG42 = 1, "CORRECTO", "INCORRECTO")</f>
        <v>INCORRECTO</v>
      </c>
      <c r="BH42" s="44" t="str">
        <f>IF('Procesamiento de datos'!BH42 = 1, "CORRECTO", "INCORRECTO")</f>
        <v>INCORRECTO</v>
      </c>
      <c r="BI42" s="44" t="str">
        <f>IF('Procesamiento de datos'!BI42 = 1, "CORRECTO", "INCORRECTO")</f>
        <v>INCORRECTO</v>
      </c>
      <c r="BJ42" s="44" t="str">
        <f>IF('Procesamiento de datos'!BJ42 = 1, "CORRECTO", "INCORRECTO")</f>
        <v>CORRECTO</v>
      </c>
      <c r="BK42" s="44" t="str">
        <f>IF('Procesamiento de datos'!BK42 = 1, "CORRECTO", "INCORRECTO")</f>
        <v>CORRECTO</v>
      </c>
      <c r="BL42" s="44" t="str">
        <f>IF('Procesamiento de datos'!BL42 = 1, "CORRECTO", "INCORRECTO")</f>
        <v>INCORRECTO</v>
      </c>
      <c r="BM42" s="44" t="str">
        <f>IF('Procesamiento de datos'!BM42 = 1, "CORRECTO", "INCORRECTO")</f>
        <v>INCORRECTO</v>
      </c>
      <c r="BN42" s="44" t="str">
        <f>IF('Procesamiento de datos'!BN42 = 1, "CORRECTO", "INCORRECTO")</f>
        <v>CORRECTO</v>
      </c>
      <c r="BO42" s="44" t="str">
        <f>IF('Procesamiento de datos'!BO42 = 1, "CORRECTO", "INCORRECTO")</f>
        <v>CORRECTO</v>
      </c>
      <c r="BP42" s="44" t="str">
        <f>IF('Procesamiento de datos'!BP42 = 1, "CORRECTO", "INCORRECTO")</f>
        <v>CORRECTO</v>
      </c>
      <c r="BQ42" s="44" t="str">
        <f>IF('Procesamiento de datos'!BQ42 = 1, "CORRECTO", "INCORRECTO")</f>
        <v>INCORRECTO</v>
      </c>
      <c r="BR42" s="44" t="str">
        <f>IF('Procesamiento de datos'!BR42 = 1, "CORRECTO", "INCORRECTO")</f>
        <v>CORRECTO</v>
      </c>
      <c r="BS42" s="44" t="str">
        <f>IF('Procesamiento de datos'!BS42 = 1, "CORRECTO", "INCORRECTO")</f>
        <v>CORRECTO</v>
      </c>
      <c r="BT42" s="44" t="str">
        <f>IF('Procesamiento de datos'!BT42 = 1, "CORRECTO", "INCORRECTO")</f>
        <v>CORRECTO</v>
      </c>
      <c r="BU42" s="44" t="str">
        <f>IF('Procesamiento de datos'!BU42 = 1, "CORRECTO", "INCORRECTO")</f>
        <v>CORRECTO</v>
      </c>
      <c r="BV42" s="44" t="str">
        <f>IF('Procesamiento de datos'!BV42 = 1, "CORRECTO", "INCORRECTO")</f>
        <v>CORRECTO</v>
      </c>
      <c r="BW42" s="44" t="str">
        <f>IF('Procesamiento de datos'!BW42 = 1, "CORRECTO", "INCORRECTO")</f>
        <v>CORRECTO</v>
      </c>
      <c r="BX42" s="44" t="str">
        <f>IF('Procesamiento de datos'!BX42 = 1, "CORRECTO", "INCORRECTO")</f>
        <v>INCORRECTO</v>
      </c>
      <c r="BY42" s="44" t="str">
        <f>IF('Procesamiento de datos'!BY42 = 1, "CORRECTO", "INCORRECTO")</f>
        <v>CORRECTO</v>
      </c>
      <c r="BZ42" s="44" t="str">
        <f>IF('Procesamiento de datos'!BZ42 = 1, "CORRECTO", "INCORRECTO")</f>
        <v>CORRECTO</v>
      </c>
      <c r="CA42" s="44" t="str">
        <f>IF('Procesamiento de datos'!CA42 = 1, "CORRECTO", "INCORRECTO")</f>
        <v>INCORRECTO</v>
      </c>
      <c r="CB42" s="44" t="str">
        <f>IF('Procesamiento de datos'!CB42 = 1, "CORRECTO", "INCORRECTO")</f>
        <v>CORRECTO</v>
      </c>
      <c r="CC42" s="44" t="str">
        <f>IF('Procesamiento de datos'!CC42 = 1, "CORRECTO", "INCORRECTO")</f>
        <v>CORRECTO</v>
      </c>
      <c r="CD42" s="44" t="str">
        <f>IF('Procesamiento de datos'!CD42 = 1, "CORRECTO", "INCORRECTO")</f>
        <v>CORRECTO</v>
      </c>
      <c r="CE42" s="44" t="str">
        <f>IF('Procesamiento de datos'!CE42 = 1, "CORRECTO", "INCORRECTO")</f>
        <v>CORRECTO</v>
      </c>
      <c r="CF42" s="44" t="str">
        <f>IF('Procesamiento de datos'!CF42 = 1, "CORRECTO", "INCORRECTO")</f>
        <v>CORRECTO</v>
      </c>
      <c r="CG42" s="44" t="str">
        <f>IF('Procesamiento de datos'!CG42 = 1, "CORRECTO", "INCORRECTO")</f>
        <v>CORRECTO</v>
      </c>
      <c r="CH42" s="44" t="str">
        <f>IF('Procesamiento de datos'!CH42 = 1, "CORRECTO", "INCORRECTO")</f>
        <v>CORRECTO</v>
      </c>
      <c r="CI42" s="44" t="str">
        <f>IF('Procesamiento de datos'!CI42 = 1, "CORRECTO", "INCORRECTO")</f>
        <v>INCORRECTO</v>
      </c>
      <c r="CJ42" s="44" t="str">
        <f>IF('Procesamiento de datos'!CJ42 = 1, "CORRECTO", "INCORRECTO")</f>
        <v>CORRECTO</v>
      </c>
    </row>
    <row r="43" spans="1:88" x14ac:dyDescent="0.2">
      <c r="A43" s="4" t="s">
        <v>133</v>
      </c>
      <c r="B43" s="7" t="str">
        <f>IFERROR(LOOKUP('Procesamiento de datos'!B43,MAESTRO!$A$2:$A$3,MAESTRO!$B$2:$B$3),"-")</f>
        <v>Femenino</v>
      </c>
      <c r="C43" s="8">
        <f>'Procesamiento de datos'!C43</f>
        <v>39</v>
      </c>
      <c r="D43" s="8" t="str">
        <f>LOOKUP(PROCESAMIENTO!D43,MAESTRO!$A$7:$A$14,MAESTRO!$B$7:$B$14)</f>
        <v>Universidad completa</v>
      </c>
      <c r="E43" s="8" t="str">
        <f>LOOKUP('Procesamiento de datos'!E43,MAESTRO!$A$17:$A$21,MAESTRO!$B$17:$B$21)</f>
        <v>Prestación de servicios</v>
      </c>
      <c r="F43" s="8" t="str">
        <f>LOOKUP('Procesamiento de datos'!F43,MAESTRO!$A$24:$A$26,MAESTRO!$B$24:$B$26)</f>
        <v>Más de 2 años a 5 años</v>
      </c>
      <c r="G43" s="8" t="str">
        <f>LOOKUP('Procesamiento de datos'!G43,MAESTRO!$A$29:$A$32,MAESTRO!$B$29:$B$32)</f>
        <v>Hasta 5 horas diarias</v>
      </c>
      <c r="H43" s="8" t="str">
        <f>LOOKUP('Procesamiento de datos'!H43,MAESTRO!$A$35:$A$37,MAESTRO!$B$35:$B$37)</f>
        <v>Administrativo</v>
      </c>
      <c r="I43" s="44" t="str">
        <f>IF('Procesamiento de datos'!I43 = 1, "CORRECTO", "INCORRECTO")</f>
        <v>CORRECTO</v>
      </c>
      <c r="J43" s="44" t="str">
        <f>IF('Procesamiento de datos'!J43 = 1, "CORRECTO", "INCORRECTO")</f>
        <v>CORRECTO</v>
      </c>
      <c r="K43" s="50" t="str">
        <f>IF('Procesamiento de datos'!K43 = 1, "CORRECTO", "INCORRECTO")</f>
        <v>CORRECTO</v>
      </c>
      <c r="L43" s="50" t="str">
        <f>IF('Procesamiento de datos'!L43 = 1, "CORRECTO", "INCORRECTO")</f>
        <v>INCORRECTO</v>
      </c>
      <c r="M43" s="50" t="str">
        <f>IF('Procesamiento de datos'!M43 = 1, "CORRECTO", "INCORRECTO")</f>
        <v>CORRECTO</v>
      </c>
      <c r="N43" s="50" t="str">
        <f>IF('Procesamiento de datos'!N43 = 1, "CORRECTO", "INCORRECTO")</f>
        <v>CORRECTO</v>
      </c>
      <c r="O43" s="44" t="str">
        <f>IF('Procesamiento de datos'!O43 = 1, "CORRECTO", "INCORRECTO")</f>
        <v>CORRECTO</v>
      </c>
      <c r="P43" s="44" t="str">
        <f>IF('Procesamiento de datos'!P43 = 1, "CORRECTO", "INCORRECTO")</f>
        <v>CORRECTO</v>
      </c>
      <c r="Q43" s="44" t="str">
        <f>IF('Procesamiento de datos'!Q43 = 1, "CORRECTO", "INCORRECTO")</f>
        <v>CORRECTO</v>
      </c>
      <c r="R43" s="44" t="str">
        <f>IF('Procesamiento de datos'!R43 = 1, "CORRECTO", "INCORRECTO")</f>
        <v>CORRECTO</v>
      </c>
      <c r="S43" s="44" t="str">
        <f>IF('Procesamiento de datos'!S43 = 1, "CORRECTO", "INCORRECTO")</f>
        <v>CORRECTO</v>
      </c>
      <c r="T43" s="44" t="str">
        <f>IF('Procesamiento de datos'!T43 = 1, "CORRECTO", "INCORRECTO")</f>
        <v>CORRECTO</v>
      </c>
      <c r="U43" s="44" t="str">
        <f>IF('Procesamiento de datos'!U43 = 1, "CORRECTO", "INCORRECTO")</f>
        <v>CORRECTO</v>
      </c>
      <c r="V43" s="44" t="str">
        <f>IF('Procesamiento de datos'!V43 = 1, "CORRECTO", "INCORRECTO")</f>
        <v>CORRECTO</v>
      </c>
      <c r="W43" s="44" t="str">
        <f>IF('Procesamiento de datos'!W43 = 1, "CORRECTO", "INCORRECTO")</f>
        <v>INCORRECTO</v>
      </c>
      <c r="X43" s="44" t="str">
        <f>IF('Procesamiento de datos'!X43 = 1, "CORRECTO", "INCORRECTO")</f>
        <v>CORRECTO</v>
      </c>
      <c r="Y43" s="44" t="str">
        <f>IF('Procesamiento de datos'!Y43 = 1, "CORRECTO", "INCORRECTO")</f>
        <v>CORRECTO</v>
      </c>
      <c r="Z43" s="44" t="str">
        <f>IF('Procesamiento de datos'!Z43 = 1, "CORRECTO", "INCORRECTO")</f>
        <v>CORRECTO</v>
      </c>
      <c r="AA43" s="44" t="str">
        <f>IF('Procesamiento de datos'!AA43 = 1, "CORRECTO", "INCORRECTO")</f>
        <v>CORRECTO</v>
      </c>
      <c r="AB43" s="44" t="str">
        <f>IF('Procesamiento de datos'!AB43 = 1, "CORRECTO", "INCORRECTO")</f>
        <v>INCORRECTO</v>
      </c>
      <c r="AC43" s="44" t="str">
        <f>IF('Procesamiento de datos'!AC43 = 1, "CORRECTO", "INCORRECTO")</f>
        <v>INCORRECTO</v>
      </c>
      <c r="AD43" s="44" t="str">
        <f>IF('Procesamiento de datos'!AD43 = 1, "CORRECTO", "INCORRECTO")</f>
        <v>CORRECTO</v>
      </c>
      <c r="AE43" s="44" t="str">
        <f>IF('Procesamiento de datos'!AE43 = 1, "CORRECTO", "INCORRECTO")</f>
        <v>CORRECTO</v>
      </c>
      <c r="AF43" s="44" t="str">
        <f>IF('Procesamiento de datos'!AF43 = 1, "CORRECTO", "INCORRECTO")</f>
        <v>CORRECTO</v>
      </c>
      <c r="AG43" s="44" t="str">
        <f>IF('Procesamiento de datos'!AG43 = 1, "CORRECTO", "INCORRECTO")</f>
        <v>INCORRECTO</v>
      </c>
      <c r="AH43" s="44" t="str">
        <f>IF('Procesamiento de datos'!AH43 = 1, "CORRECTO", "INCORRECTO")</f>
        <v>CORRECTO</v>
      </c>
      <c r="AI43" s="44" t="str">
        <f>IF('Procesamiento de datos'!AI43 = 1, "CORRECTO", "INCORRECTO")</f>
        <v>INCORRECTO</v>
      </c>
      <c r="AJ43" s="44" t="str">
        <f>IF('Procesamiento de datos'!AJ43 = 1, "CORRECTO", "INCORRECTO")</f>
        <v>CORRECTO</v>
      </c>
      <c r="AK43" s="44" t="str">
        <f>IF('Procesamiento de datos'!AK43 = 1, "CORRECTO", "INCORRECTO")</f>
        <v>CORRECTO</v>
      </c>
      <c r="AL43" s="44" t="str">
        <f>IF('Procesamiento de datos'!AL43 = 1, "CORRECTO", "INCORRECTO")</f>
        <v>CORRECTO</v>
      </c>
      <c r="AM43" s="44" t="str">
        <f>IF('Procesamiento de datos'!AM43 = 1, "CORRECTO", "INCORRECTO")</f>
        <v>INCORRECTO</v>
      </c>
      <c r="AN43" s="44" t="str">
        <f>IF('Procesamiento de datos'!AN43 = 1, "CORRECTO", "INCORRECTO")</f>
        <v>INCORRECTO</v>
      </c>
      <c r="AO43" s="44" t="str">
        <f>IF('Procesamiento de datos'!AO43 = 1, "CORRECTO", "INCORRECTO")</f>
        <v>INCORRECTO</v>
      </c>
      <c r="AP43" s="44" t="str">
        <f>IF('Procesamiento de datos'!AP43 = 1, "CORRECTO", "INCORRECTO")</f>
        <v>INCORRECTO</v>
      </c>
      <c r="AQ43" s="44" t="str">
        <f>IF('Procesamiento de datos'!AQ43 = 1, "CORRECTO", "INCORRECTO")</f>
        <v>CORRECTO</v>
      </c>
      <c r="AR43" s="44" t="str">
        <f>IF('Procesamiento de datos'!AR43 = 1, "CORRECTO", "INCORRECTO")</f>
        <v>CORRECTO</v>
      </c>
      <c r="AS43" s="44" t="str">
        <f>IF('Procesamiento de datos'!AS43 = 1, "CORRECTO", "INCORRECTO")</f>
        <v>CORRECTO</v>
      </c>
      <c r="AT43" s="44" t="str">
        <f>IF('Procesamiento de datos'!AT43 = 1, "CORRECTO", "INCORRECTO")</f>
        <v>CORRECTO</v>
      </c>
      <c r="AU43" s="44" t="str">
        <f>IF('Procesamiento de datos'!AU43 = 1, "CORRECTO", "INCORRECTO")</f>
        <v>CORRECTO</v>
      </c>
      <c r="AV43" s="44" t="str">
        <f>IF('Procesamiento de datos'!AV43 = 1, "CORRECTO", "INCORRECTO")</f>
        <v>CORRECTO</v>
      </c>
      <c r="AW43" s="44" t="str">
        <f>IF('Procesamiento de datos'!AW43 = 1, "CORRECTO", "INCORRECTO")</f>
        <v>CORRECTO</v>
      </c>
      <c r="AX43" s="44" t="str">
        <f>IF('Procesamiento de datos'!AX43 = 1, "CORRECTO", "INCORRECTO")</f>
        <v>CORRECTO</v>
      </c>
      <c r="AY43" s="44" t="str">
        <f>IF('Procesamiento de datos'!AY43 = 1, "CORRECTO", "INCORRECTO")</f>
        <v>CORRECTO</v>
      </c>
      <c r="AZ43" s="44" t="str">
        <f>IF('Procesamiento de datos'!AZ43 = 1, "CORRECTO", "INCORRECTO")</f>
        <v>CORRECTO</v>
      </c>
      <c r="BA43" s="44" t="str">
        <f>IF('Procesamiento de datos'!BA43 = 1, "CORRECTO", "INCORRECTO")</f>
        <v>CORRECTO</v>
      </c>
      <c r="BB43" s="44" t="str">
        <f>IF('Procesamiento de datos'!BB43 = 1, "CORRECTO", "INCORRECTO")</f>
        <v>CORRECTO</v>
      </c>
      <c r="BC43" s="44" t="str">
        <f>IF('Procesamiento de datos'!BC43 = 1, "CORRECTO", "INCORRECTO")</f>
        <v>CORRECTO</v>
      </c>
      <c r="BD43" s="44" t="str">
        <f>IF('Procesamiento de datos'!BD43 = 1, "CORRECTO", "INCORRECTO")</f>
        <v>CORRECTO</v>
      </c>
      <c r="BE43" s="44" t="str">
        <f>IF('Procesamiento de datos'!BE43 = 1, "CORRECTO", "INCORRECTO")</f>
        <v>CORRECTO</v>
      </c>
      <c r="BF43" s="44" t="str">
        <f>IF('Procesamiento de datos'!BF43 = 1, "CORRECTO", "INCORRECTO")</f>
        <v>CORRECTO</v>
      </c>
      <c r="BG43" s="44" t="str">
        <f>IF('Procesamiento de datos'!BG43 = 1, "CORRECTO", "INCORRECTO")</f>
        <v>CORRECTO</v>
      </c>
      <c r="BH43" s="44" t="str">
        <f>IF('Procesamiento de datos'!BH43 = 1, "CORRECTO", "INCORRECTO")</f>
        <v>CORRECTO</v>
      </c>
      <c r="BI43" s="44" t="str">
        <f>IF('Procesamiento de datos'!BI43 = 1, "CORRECTO", "INCORRECTO")</f>
        <v>INCORRECTO</v>
      </c>
      <c r="BJ43" s="44" t="str">
        <f>IF('Procesamiento de datos'!BJ43 = 1, "CORRECTO", "INCORRECTO")</f>
        <v>CORRECTO</v>
      </c>
      <c r="BK43" s="44" t="str">
        <f>IF('Procesamiento de datos'!BK43 = 1, "CORRECTO", "INCORRECTO")</f>
        <v>CORRECTO</v>
      </c>
      <c r="BL43" s="44" t="str">
        <f>IF('Procesamiento de datos'!BL43 = 1, "CORRECTO", "INCORRECTO")</f>
        <v>INCORRECTO</v>
      </c>
      <c r="BM43" s="44" t="str">
        <f>IF('Procesamiento de datos'!BM43 = 1, "CORRECTO", "INCORRECTO")</f>
        <v>INCORRECTO</v>
      </c>
      <c r="BN43" s="44" t="str">
        <f>IF('Procesamiento de datos'!BN43 = 1, "CORRECTO", "INCORRECTO")</f>
        <v>INCORRECTO</v>
      </c>
      <c r="BO43" s="44" t="str">
        <f>IF('Procesamiento de datos'!BO43 = 1, "CORRECTO", "INCORRECTO")</f>
        <v>CORRECTO</v>
      </c>
      <c r="BP43" s="44" t="str">
        <f>IF('Procesamiento de datos'!BP43 = 1, "CORRECTO", "INCORRECTO")</f>
        <v>CORRECTO</v>
      </c>
      <c r="BQ43" s="44" t="str">
        <f>IF('Procesamiento de datos'!BQ43 = 1, "CORRECTO", "INCORRECTO")</f>
        <v>CORRECTO</v>
      </c>
      <c r="BR43" s="44" t="str">
        <f>IF('Procesamiento de datos'!BR43 = 1, "CORRECTO", "INCORRECTO")</f>
        <v>CORRECTO</v>
      </c>
      <c r="BS43" s="44" t="str">
        <f>IF('Procesamiento de datos'!BS43 = 1, "CORRECTO", "INCORRECTO")</f>
        <v>INCORRECTO</v>
      </c>
      <c r="BT43" s="44" t="str">
        <f>IF('Procesamiento de datos'!BT43 = 1, "CORRECTO", "INCORRECTO")</f>
        <v>CORRECTO</v>
      </c>
      <c r="BU43" s="44" t="str">
        <f>IF('Procesamiento de datos'!BU43 = 1, "CORRECTO", "INCORRECTO")</f>
        <v>CORRECTO</v>
      </c>
      <c r="BV43" s="44" t="str">
        <f>IF('Procesamiento de datos'!BV43 = 1, "CORRECTO", "INCORRECTO")</f>
        <v>CORRECTO</v>
      </c>
      <c r="BW43" s="44" t="str">
        <f>IF('Procesamiento de datos'!BW43 = 1, "CORRECTO", "INCORRECTO")</f>
        <v>CORRECTO</v>
      </c>
      <c r="BX43" s="44" t="str">
        <f>IF('Procesamiento de datos'!BX43 = 1, "CORRECTO", "INCORRECTO")</f>
        <v>CORRECTO</v>
      </c>
      <c r="BY43" s="44" t="str">
        <f>IF('Procesamiento de datos'!BY43 = 1, "CORRECTO", "INCORRECTO")</f>
        <v>CORRECTO</v>
      </c>
      <c r="BZ43" s="44" t="str">
        <f>IF('Procesamiento de datos'!BZ43 = 1, "CORRECTO", "INCORRECTO")</f>
        <v>CORRECTO</v>
      </c>
      <c r="CA43" s="44" t="str">
        <f>IF('Procesamiento de datos'!CA43 = 1, "CORRECTO", "INCORRECTO")</f>
        <v>INCORRECTO</v>
      </c>
      <c r="CB43" s="44" t="str">
        <f>IF('Procesamiento de datos'!CB43 = 1, "CORRECTO", "INCORRECTO")</f>
        <v>CORRECTO</v>
      </c>
      <c r="CC43" s="44" t="str">
        <f>IF('Procesamiento de datos'!CC43 = 1, "CORRECTO", "INCORRECTO")</f>
        <v>CORRECTO</v>
      </c>
      <c r="CD43" s="44" t="str">
        <f>IF('Procesamiento de datos'!CD43 = 1, "CORRECTO", "INCORRECTO")</f>
        <v>CORRECTO</v>
      </c>
      <c r="CE43" s="44" t="str">
        <f>IF('Procesamiento de datos'!CE43 = 1, "CORRECTO", "INCORRECTO")</f>
        <v>CORRECTO</v>
      </c>
      <c r="CF43" s="44" t="str">
        <f>IF('Procesamiento de datos'!CF43 = 1, "CORRECTO", "INCORRECTO")</f>
        <v>CORRECTO</v>
      </c>
      <c r="CG43" s="44" t="str">
        <f>IF('Procesamiento de datos'!CG43 = 1, "CORRECTO", "INCORRECTO")</f>
        <v>CORRECTO</v>
      </c>
      <c r="CH43" s="44" t="str">
        <f>IF('Procesamiento de datos'!CH43 = 1, "CORRECTO", "INCORRECTO")</f>
        <v>CORRECTO</v>
      </c>
      <c r="CI43" s="44" t="str">
        <f>IF('Procesamiento de datos'!CI43 = 1, "CORRECTO", "INCORRECTO")</f>
        <v>CORRECTO</v>
      </c>
      <c r="CJ43" s="44" t="str">
        <f>IF('Procesamiento de datos'!CJ43 = 1, "CORRECTO", "INCORRECTO")</f>
        <v>CORRECTO</v>
      </c>
    </row>
    <row r="44" spans="1:88" x14ac:dyDescent="0.2">
      <c r="A44" s="4" t="s">
        <v>134</v>
      </c>
      <c r="B44" s="7" t="str">
        <f>IFERROR(LOOKUP('Procesamiento de datos'!B44,MAESTRO!$A$2:$A$3,MAESTRO!$B$2:$B$3),"-")</f>
        <v>Femenino</v>
      </c>
      <c r="C44" s="8">
        <f>'Procesamiento de datos'!C44</f>
        <v>25</v>
      </c>
      <c r="D44" s="8" t="str">
        <f>LOOKUP(PROCESAMIENTO!D44,MAESTRO!$A$7:$A$14,MAESTRO!$B$7:$B$14)</f>
        <v>Uno o más años de universidad</v>
      </c>
      <c r="E44" s="8" t="str">
        <f>LOOKUP('Procesamiento de datos'!E44,MAESTRO!$A$17:$A$21,MAESTRO!$B$17:$B$21)</f>
        <v>Prestación de servicios</v>
      </c>
      <c r="F44" s="8" t="str">
        <f>LOOKUP('Procesamiento de datos'!F44,MAESTRO!$A$24:$A$26,MAESTRO!$B$24:$B$26)</f>
        <v>Entre 6 meses a 2 años</v>
      </c>
      <c r="G44" s="8" t="str">
        <f>LOOKUP('Procesamiento de datos'!G44,MAESTRO!$A$29:$A$32,MAESTRO!$B$29:$B$32)</f>
        <v>Entre 13 y 19 horas diarias</v>
      </c>
      <c r="H44" s="8" t="str">
        <f>LOOKUP('Procesamiento de datos'!H44,MAESTRO!$A$35:$A$37,MAESTRO!$B$35:$B$37)</f>
        <v>Asistencial</v>
      </c>
      <c r="I44" s="44" t="str">
        <f>IF('Procesamiento de datos'!I44 = 1, "CORRECTO", "INCORRECTO")</f>
        <v>CORRECTO</v>
      </c>
      <c r="J44" s="44" t="str">
        <f>IF('Procesamiento de datos'!J44 = 1, "CORRECTO", "INCORRECTO")</f>
        <v>CORRECTO</v>
      </c>
      <c r="K44" s="50" t="str">
        <f>IF('Procesamiento de datos'!K44 = 1, "CORRECTO", "INCORRECTO")</f>
        <v>CORRECTO</v>
      </c>
      <c r="L44" s="50" t="str">
        <f>IF('Procesamiento de datos'!L44 = 1, "CORRECTO", "INCORRECTO")</f>
        <v>INCORRECTO</v>
      </c>
      <c r="M44" s="50" t="str">
        <f>IF('Procesamiento de datos'!M44 = 1, "CORRECTO", "INCORRECTO")</f>
        <v>CORRECTO</v>
      </c>
      <c r="N44" s="50" t="str">
        <f>IF('Procesamiento de datos'!N44 = 1, "CORRECTO", "INCORRECTO")</f>
        <v>CORRECTO</v>
      </c>
      <c r="O44" s="44" t="str">
        <f>IF('Procesamiento de datos'!O44 = 1, "CORRECTO", "INCORRECTO")</f>
        <v>CORRECTO</v>
      </c>
      <c r="P44" s="44" t="str">
        <f>IF('Procesamiento de datos'!P44 = 1, "CORRECTO", "INCORRECTO")</f>
        <v>CORRECTO</v>
      </c>
      <c r="Q44" s="44" t="str">
        <f>IF('Procesamiento de datos'!Q44 = 1, "CORRECTO", "INCORRECTO")</f>
        <v>INCORRECTO</v>
      </c>
      <c r="R44" s="44" t="str">
        <f>IF('Procesamiento de datos'!R44 = 1, "CORRECTO", "INCORRECTO")</f>
        <v>CORRECTO</v>
      </c>
      <c r="S44" s="44" t="str">
        <f>IF('Procesamiento de datos'!S44 = 1, "CORRECTO", "INCORRECTO")</f>
        <v>CORRECTO</v>
      </c>
      <c r="T44" s="44" t="str">
        <f>IF('Procesamiento de datos'!T44 = 1, "CORRECTO", "INCORRECTO")</f>
        <v>CORRECTO</v>
      </c>
      <c r="U44" s="44" t="str">
        <f>IF('Procesamiento de datos'!U44 = 1, "CORRECTO", "INCORRECTO")</f>
        <v>CORRECTO</v>
      </c>
      <c r="V44" s="44" t="str">
        <f>IF('Procesamiento de datos'!V44 = 1, "CORRECTO", "INCORRECTO")</f>
        <v>CORRECTO</v>
      </c>
      <c r="W44" s="44" t="str">
        <f>IF('Procesamiento de datos'!W44 = 1, "CORRECTO", "INCORRECTO")</f>
        <v>CORRECTO</v>
      </c>
      <c r="X44" s="44" t="str">
        <f>IF('Procesamiento de datos'!X44 = 1, "CORRECTO", "INCORRECTO")</f>
        <v>CORRECTO</v>
      </c>
      <c r="Y44" s="44" t="str">
        <f>IF('Procesamiento de datos'!Y44 = 1, "CORRECTO", "INCORRECTO")</f>
        <v>CORRECTO</v>
      </c>
      <c r="Z44" s="44" t="str">
        <f>IF('Procesamiento de datos'!Z44 = 1, "CORRECTO", "INCORRECTO")</f>
        <v>CORRECTO</v>
      </c>
      <c r="AA44" s="44" t="str">
        <f>IF('Procesamiento de datos'!AA44 = 1, "CORRECTO", "INCORRECTO")</f>
        <v>CORRECTO</v>
      </c>
      <c r="AB44" s="44" t="str">
        <f>IF('Procesamiento de datos'!AB44 = 1, "CORRECTO", "INCORRECTO")</f>
        <v>CORRECTO</v>
      </c>
      <c r="AC44" s="44" t="str">
        <f>IF('Procesamiento de datos'!AC44 = 1, "CORRECTO", "INCORRECTO")</f>
        <v>CORRECTO</v>
      </c>
      <c r="AD44" s="44" t="str">
        <f>IF('Procesamiento de datos'!AD44 = 1, "CORRECTO", "INCORRECTO")</f>
        <v>CORRECTO</v>
      </c>
      <c r="AE44" s="44" t="str">
        <f>IF('Procesamiento de datos'!AE44 = 1, "CORRECTO", "INCORRECTO")</f>
        <v>CORRECTO</v>
      </c>
      <c r="AF44" s="44" t="str">
        <f>IF('Procesamiento de datos'!AF44 = 1, "CORRECTO", "INCORRECTO")</f>
        <v>CORRECTO</v>
      </c>
      <c r="AG44" s="44" t="str">
        <f>IF('Procesamiento de datos'!AG44 = 1, "CORRECTO", "INCORRECTO")</f>
        <v>INCORRECTO</v>
      </c>
      <c r="AH44" s="44" t="str">
        <f>IF('Procesamiento de datos'!AH44 = 1, "CORRECTO", "INCORRECTO")</f>
        <v>CORRECTO</v>
      </c>
      <c r="AI44" s="44" t="str">
        <f>IF('Procesamiento de datos'!AI44 = 1, "CORRECTO", "INCORRECTO")</f>
        <v>CORRECTO</v>
      </c>
      <c r="AJ44" s="44" t="str">
        <f>IF('Procesamiento de datos'!AJ44 = 1, "CORRECTO", "INCORRECTO")</f>
        <v>CORRECTO</v>
      </c>
      <c r="AK44" s="44" t="str">
        <f>IF('Procesamiento de datos'!AK44 = 1, "CORRECTO", "INCORRECTO")</f>
        <v>CORRECTO</v>
      </c>
      <c r="AL44" s="44" t="str">
        <f>IF('Procesamiento de datos'!AL44 = 1, "CORRECTO", "INCORRECTO")</f>
        <v>CORRECTO</v>
      </c>
      <c r="AM44" s="44" t="str">
        <f>IF('Procesamiento de datos'!AM44 = 1, "CORRECTO", "INCORRECTO")</f>
        <v>CORRECTO</v>
      </c>
      <c r="AN44" s="44" t="str">
        <f>IF('Procesamiento de datos'!AN44 = 1, "CORRECTO", "INCORRECTO")</f>
        <v>CORRECTO</v>
      </c>
      <c r="AO44" s="44" t="str">
        <f>IF('Procesamiento de datos'!AO44 = 1, "CORRECTO", "INCORRECTO")</f>
        <v>INCORRECTO</v>
      </c>
      <c r="AP44" s="44" t="str">
        <f>IF('Procesamiento de datos'!AP44 = 1, "CORRECTO", "INCORRECTO")</f>
        <v>CORRECTO</v>
      </c>
      <c r="AQ44" s="44" t="str">
        <f>IF('Procesamiento de datos'!AQ44 = 1, "CORRECTO", "INCORRECTO")</f>
        <v>CORRECTO</v>
      </c>
      <c r="AR44" s="44" t="str">
        <f>IF('Procesamiento de datos'!AR44 = 1, "CORRECTO", "INCORRECTO")</f>
        <v>CORRECTO</v>
      </c>
      <c r="AS44" s="44" t="str">
        <f>IF('Procesamiento de datos'!AS44 = 1, "CORRECTO", "INCORRECTO")</f>
        <v>CORRECTO</v>
      </c>
      <c r="AT44" s="44" t="str">
        <f>IF('Procesamiento de datos'!AT44 = 1, "CORRECTO", "INCORRECTO")</f>
        <v>CORRECTO</v>
      </c>
      <c r="AU44" s="44" t="str">
        <f>IF('Procesamiento de datos'!AU44 = 1, "CORRECTO", "INCORRECTO")</f>
        <v>CORRECTO</v>
      </c>
      <c r="AV44" s="44" t="str">
        <f>IF('Procesamiento de datos'!AV44 = 1, "CORRECTO", "INCORRECTO")</f>
        <v>CORRECTO</v>
      </c>
      <c r="AW44" s="44" t="str">
        <f>IF('Procesamiento de datos'!AW44 = 1, "CORRECTO", "INCORRECTO")</f>
        <v>CORRECTO</v>
      </c>
      <c r="AX44" s="44" t="str">
        <f>IF('Procesamiento de datos'!AX44 = 1, "CORRECTO", "INCORRECTO")</f>
        <v>INCORRECTO</v>
      </c>
      <c r="AY44" s="44" t="str">
        <f>IF('Procesamiento de datos'!AY44 = 1, "CORRECTO", "INCORRECTO")</f>
        <v>CORRECTO</v>
      </c>
      <c r="AZ44" s="44" t="str">
        <f>IF('Procesamiento de datos'!AZ44 = 1, "CORRECTO", "INCORRECTO")</f>
        <v>CORRECTO</v>
      </c>
      <c r="BA44" s="44" t="str">
        <f>IF('Procesamiento de datos'!BA44 = 1, "CORRECTO", "INCORRECTO")</f>
        <v>CORRECTO</v>
      </c>
      <c r="BB44" s="44" t="str">
        <f>IF('Procesamiento de datos'!BB44 = 1, "CORRECTO", "INCORRECTO")</f>
        <v>INCORRECTO</v>
      </c>
      <c r="BC44" s="44" t="str">
        <f>IF('Procesamiento de datos'!BC44 = 1, "CORRECTO", "INCORRECTO")</f>
        <v>INCORRECTO</v>
      </c>
      <c r="BD44" s="44" t="str">
        <f>IF('Procesamiento de datos'!BD44 = 1, "CORRECTO", "INCORRECTO")</f>
        <v>CORRECTO</v>
      </c>
      <c r="BE44" s="44" t="str">
        <f>IF('Procesamiento de datos'!BE44 = 1, "CORRECTO", "INCORRECTO")</f>
        <v>CORRECTO</v>
      </c>
      <c r="BF44" s="44" t="str">
        <f>IF('Procesamiento de datos'!BF44 = 1, "CORRECTO", "INCORRECTO")</f>
        <v>CORRECTO</v>
      </c>
      <c r="BG44" s="44" t="str">
        <f>IF('Procesamiento de datos'!BG44 = 1, "CORRECTO", "INCORRECTO")</f>
        <v>CORRECTO</v>
      </c>
      <c r="BH44" s="44" t="str">
        <f>IF('Procesamiento de datos'!BH44 = 1, "CORRECTO", "INCORRECTO")</f>
        <v>CORRECTO</v>
      </c>
      <c r="BI44" s="44" t="str">
        <f>IF('Procesamiento de datos'!BI44 = 1, "CORRECTO", "INCORRECTO")</f>
        <v>CORRECTO</v>
      </c>
      <c r="BJ44" s="44" t="str">
        <f>IF('Procesamiento de datos'!BJ44 = 1, "CORRECTO", "INCORRECTO")</f>
        <v>INCORRECTO</v>
      </c>
      <c r="BK44" s="44" t="str">
        <f>IF('Procesamiento de datos'!BK44 = 1, "CORRECTO", "INCORRECTO")</f>
        <v>CORRECTO</v>
      </c>
      <c r="BL44" s="44" t="str">
        <f>IF('Procesamiento de datos'!BL44 = 1, "CORRECTO", "INCORRECTO")</f>
        <v>INCORRECTO</v>
      </c>
      <c r="BM44" s="44" t="str">
        <f>IF('Procesamiento de datos'!BM44 = 1, "CORRECTO", "INCORRECTO")</f>
        <v>INCORRECTO</v>
      </c>
      <c r="BN44" s="44" t="str">
        <f>IF('Procesamiento de datos'!BN44 = 1, "CORRECTO", "INCORRECTO")</f>
        <v>INCORRECTO</v>
      </c>
      <c r="BO44" s="44" t="str">
        <f>IF('Procesamiento de datos'!BO44 = 1, "CORRECTO", "INCORRECTO")</f>
        <v>CORRECTO</v>
      </c>
      <c r="BP44" s="44" t="str">
        <f>IF('Procesamiento de datos'!BP44 = 1, "CORRECTO", "INCORRECTO")</f>
        <v>CORRECTO</v>
      </c>
      <c r="BQ44" s="44" t="str">
        <f>IF('Procesamiento de datos'!BQ44 = 1, "CORRECTO", "INCORRECTO")</f>
        <v>CORRECTO</v>
      </c>
      <c r="BR44" s="44" t="str">
        <f>IF('Procesamiento de datos'!BR44 = 1, "CORRECTO", "INCORRECTO")</f>
        <v>INCORRECTO</v>
      </c>
      <c r="BS44" s="44" t="str">
        <f>IF('Procesamiento de datos'!BS44 = 1, "CORRECTO", "INCORRECTO")</f>
        <v>CORRECTO</v>
      </c>
      <c r="BT44" s="44" t="str">
        <f>IF('Procesamiento de datos'!BT44 = 1, "CORRECTO", "INCORRECTO")</f>
        <v>CORRECTO</v>
      </c>
      <c r="BU44" s="44" t="str">
        <f>IF('Procesamiento de datos'!BU44 = 1, "CORRECTO", "INCORRECTO")</f>
        <v>CORRECTO</v>
      </c>
      <c r="BV44" s="44" t="str">
        <f>IF('Procesamiento de datos'!BV44 = 1, "CORRECTO", "INCORRECTO")</f>
        <v>CORRECTO</v>
      </c>
      <c r="BW44" s="44" t="str">
        <f>IF('Procesamiento de datos'!BW44 = 1, "CORRECTO", "INCORRECTO")</f>
        <v>INCORRECTO</v>
      </c>
      <c r="BX44" s="44" t="str">
        <f>IF('Procesamiento de datos'!BX44 = 1, "CORRECTO", "INCORRECTO")</f>
        <v>INCORRECTO</v>
      </c>
      <c r="BY44" s="44" t="str">
        <f>IF('Procesamiento de datos'!BY44 = 1, "CORRECTO", "INCORRECTO")</f>
        <v>CORRECTO</v>
      </c>
      <c r="BZ44" s="44" t="str">
        <f>IF('Procesamiento de datos'!BZ44 = 1, "CORRECTO", "INCORRECTO")</f>
        <v>CORRECTO</v>
      </c>
      <c r="CA44" s="44" t="str">
        <f>IF('Procesamiento de datos'!CA44 = 1, "CORRECTO", "INCORRECTO")</f>
        <v>CORRECTO</v>
      </c>
      <c r="CB44" s="44" t="str">
        <f>IF('Procesamiento de datos'!CB44 = 1, "CORRECTO", "INCORRECTO")</f>
        <v>CORRECTO</v>
      </c>
      <c r="CC44" s="44" t="str">
        <f>IF('Procesamiento de datos'!CC44 = 1, "CORRECTO", "INCORRECTO")</f>
        <v>CORRECTO</v>
      </c>
      <c r="CD44" s="44" t="str">
        <f>IF('Procesamiento de datos'!CD44 = 1, "CORRECTO", "INCORRECTO")</f>
        <v>CORRECTO</v>
      </c>
      <c r="CE44" s="44" t="str">
        <f>IF('Procesamiento de datos'!CE44 = 1, "CORRECTO", "INCORRECTO")</f>
        <v>CORRECTO</v>
      </c>
      <c r="CF44" s="44" t="str">
        <f>IF('Procesamiento de datos'!CF44 = 1, "CORRECTO", "INCORRECTO")</f>
        <v>CORRECTO</v>
      </c>
      <c r="CG44" s="44" t="str">
        <f>IF('Procesamiento de datos'!CG44 = 1, "CORRECTO", "INCORRECTO")</f>
        <v>CORRECTO</v>
      </c>
      <c r="CH44" s="44" t="str">
        <f>IF('Procesamiento de datos'!CH44 = 1, "CORRECTO", "INCORRECTO")</f>
        <v>CORRECTO</v>
      </c>
      <c r="CI44" s="44" t="str">
        <f>IF('Procesamiento de datos'!CI44 = 1, "CORRECTO", "INCORRECTO")</f>
        <v>CORRECTO</v>
      </c>
      <c r="CJ44" s="44" t="str">
        <f>IF('Procesamiento de datos'!CJ44 = 1, "CORRECTO", "INCORRECTO")</f>
        <v>CORRECTO</v>
      </c>
    </row>
    <row r="45" spans="1:88" x14ac:dyDescent="0.2">
      <c r="A45" s="4" t="s">
        <v>135</v>
      </c>
      <c r="B45" s="7" t="str">
        <f>IFERROR(LOOKUP('Procesamiento de datos'!B45,MAESTRO!$A$2:$A$3,MAESTRO!$B$2:$B$3),"-")</f>
        <v>Femenino</v>
      </c>
      <c r="C45" s="8">
        <f>'Procesamiento de datos'!C45</f>
        <v>58</v>
      </c>
      <c r="D45" s="8" t="str">
        <f>LOOKUP(PROCESAMIENTO!D45,MAESTRO!$A$7:$A$14,MAESTRO!$B$7:$B$14)</f>
        <v>Uno o más años de técnica o tecnológica</v>
      </c>
      <c r="E45" s="8" t="str">
        <f>LOOKUP('Procesamiento de datos'!E45,MAESTRO!$A$17:$A$21,MAESTRO!$B$17:$B$21)</f>
        <v>Contrato a termino fijo</v>
      </c>
      <c r="F45" s="8" t="str">
        <f>LOOKUP('Procesamiento de datos'!F45,MAESTRO!$A$24:$A$26,MAESTRO!$B$24:$B$26)</f>
        <v>Entre 6 meses a 2 años</v>
      </c>
      <c r="G45" s="8" t="str">
        <f>LOOKUP('Procesamiento de datos'!G45,MAESTRO!$A$29:$A$32,MAESTRO!$B$29:$B$32)</f>
        <v xml:space="preserve">Entre 6 y 12 horas diarias </v>
      </c>
      <c r="H45" s="8" t="str">
        <f>LOOKUP('Procesamiento de datos'!H45,MAESTRO!$A$35:$A$37,MAESTRO!$B$35:$B$37)</f>
        <v>Asistencial</v>
      </c>
      <c r="I45" s="44" t="str">
        <f>IF('Procesamiento de datos'!I45 = 1, "CORRECTO", "INCORRECTO")</f>
        <v>CORRECTO</v>
      </c>
      <c r="J45" s="44" t="str">
        <f>IF('Procesamiento de datos'!J45 = 1, "CORRECTO", "INCORRECTO")</f>
        <v>CORRECTO</v>
      </c>
      <c r="K45" s="50" t="str">
        <f>IF('Procesamiento de datos'!K45 = 1, "CORRECTO", "INCORRECTO")</f>
        <v>CORRECTO</v>
      </c>
      <c r="L45" s="50" t="str">
        <f>IF('Procesamiento de datos'!L45 = 1, "CORRECTO", "INCORRECTO")</f>
        <v>INCORRECTO</v>
      </c>
      <c r="M45" s="50" t="str">
        <f>IF('Procesamiento de datos'!M45 = 1, "CORRECTO", "INCORRECTO")</f>
        <v>INCORRECTO</v>
      </c>
      <c r="N45" s="50" t="str">
        <f>IF('Procesamiento de datos'!N45 = 1, "CORRECTO", "INCORRECTO")</f>
        <v>INCORRECTO</v>
      </c>
      <c r="O45" s="44" t="str">
        <f>IF('Procesamiento de datos'!O45 = 1, "CORRECTO", "INCORRECTO")</f>
        <v>INCORRECTO</v>
      </c>
      <c r="P45" s="44" t="str">
        <f>IF('Procesamiento de datos'!P45 = 1, "CORRECTO", "INCORRECTO")</f>
        <v>INCORRECTO</v>
      </c>
      <c r="Q45" s="44" t="str">
        <f>IF('Procesamiento de datos'!Q45 = 1, "CORRECTO", "INCORRECTO")</f>
        <v>CORRECTO</v>
      </c>
      <c r="R45" s="44" t="str">
        <f>IF('Procesamiento de datos'!R45 = 1, "CORRECTO", "INCORRECTO")</f>
        <v>INCORRECTO</v>
      </c>
      <c r="S45" s="44" t="str">
        <f>IF('Procesamiento de datos'!S45 = 1, "CORRECTO", "INCORRECTO")</f>
        <v>INCORRECTO</v>
      </c>
      <c r="T45" s="44" t="str">
        <f>IF('Procesamiento de datos'!T45 = 1, "CORRECTO", "INCORRECTO")</f>
        <v>INCORRECTO</v>
      </c>
      <c r="U45" s="44" t="str">
        <f>IF('Procesamiento de datos'!U45 = 1, "CORRECTO", "INCORRECTO")</f>
        <v>INCORRECTO</v>
      </c>
      <c r="V45" s="44" t="str">
        <f>IF('Procesamiento de datos'!V45 = 1, "CORRECTO", "INCORRECTO")</f>
        <v>INCORRECTO</v>
      </c>
      <c r="W45" s="44" t="str">
        <f>IF('Procesamiento de datos'!W45 = 1, "CORRECTO", "INCORRECTO")</f>
        <v>INCORRECTO</v>
      </c>
      <c r="X45" s="44" t="str">
        <f>IF('Procesamiento de datos'!X45 = 1, "CORRECTO", "INCORRECTO")</f>
        <v>INCORRECTO</v>
      </c>
      <c r="Y45" s="44" t="str">
        <f>IF('Procesamiento de datos'!Y45 = 1, "CORRECTO", "INCORRECTO")</f>
        <v>CORRECTO</v>
      </c>
      <c r="Z45" s="44" t="str">
        <f>IF('Procesamiento de datos'!Z45 = 1, "CORRECTO", "INCORRECTO")</f>
        <v>CORRECTO</v>
      </c>
      <c r="AA45" s="44" t="str">
        <f>IF('Procesamiento de datos'!AA45 = 1, "CORRECTO", "INCORRECTO")</f>
        <v>INCORRECTO</v>
      </c>
      <c r="AB45" s="44" t="str">
        <f>IF('Procesamiento de datos'!AB45 = 1, "CORRECTO", "INCORRECTO")</f>
        <v>INCORRECTO</v>
      </c>
      <c r="AC45" s="44" t="str">
        <f>IF('Procesamiento de datos'!AC45 = 1, "CORRECTO", "INCORRECTO")</f>
        <v>CORRECTO</v>
      </c>
      <c r="AD45" s="44" t="str">
        <f>IF('Procesamiento de datos'!AD45 = 1, "CORRECTO", "INCORRECTO")</f>
        <v>CORRECTO</v>
      </c>
      <c r="AE45" s="44" t="str">
        <f>IF('Procesamiento de datos'!AE45 = 1, "CORRECTO", "INCORRECTO")</f>
        <v>CORRECTO</v>
      </c>
      <c r="AF45" s="44" t="str">
        <f>IF('Procesamiento de datos'!AF45 = 1, "CORRECTO", "INCORRECTO")</f>
        <v>CORRECTO</v>
      </c>
      <c r="AG45" s="44" t="str">
        <f>IF('Procesamiento de datos'!AG45 = 1, "CORRECTO", "INCORRECTO")</f>
        <v>INCORRECTO</v>
      </c>
      <c r="AH45" s="44" t="str">
        <f>IF('Procesamiento de datos'!AH45 = 1, "CORRECTO", "INCORRECTO")</f>
        <v>CORRECTO</v>
      </c>
      <c r="AI45" s="44" t="str">
        <f>IF('Procesamiento de datos'!AI45 = 1, "CORRECTO", "INCORRECTO")</f>
        <v>CORRECTO</v>
      </c>
      <c r="AJ45" s="44" t="str">
        <f>IF('Procesamiento de datos'!AJ45 = 1, "CORRECTO", "INCORRECTO")</f>
        <v>INCORRECTO</v>
      </c>
      <c r="AK45" s="44" t="str">
        <f>IF('Procesamiento de datos'!AK45 = 1, "CORRECTO", "INCORRECTO")</f>
        <v>CORRECTO</v>
      </c>
      <c r="AL45" s="44" t="str">
        <f>IF('Procesamiento de datos'!AL45 = 1, "CORRECTO", "INCORRECTO")</f>
        <v>INCORRECTO</v>
      </c>
      <c r="AM45" s="44" t="str">
        <f>IF('Procesamiento de datos'!AM45 = 1, "CORRECTO", "INCORRECTO")</f>
        <v>CORRECTO</v>
      </c>
      <c r="AN45" s="44" t="str">
        <f>IF('Procesamiento de datos'!AN45 = 1, "CORRECTO", "INCORRECTO")</f>
        <v>CORRECTO</v>
      </c>
      <c r="AO45" s="44" t="str">
        <f>IF('Procesamiento de datos'!AO45 = 1, "CORRECTO", "INCORRECTO")</f>
        <v>CORRECTO</v>
      </c>
      <c r="AP45" s="44" t="str">
        <f>IF('Procesamiento de datos'!AP45 = 1, "CORRECTO", "INCORRECTO")</f>
        <v>INCORRECTO</v>
      </c>
      <c r="AQ45" s="44" t="str">
        <f>IF('Procesamiento de datos'!AQ45 = 1, "CORRECTO", "INCORRECTO")</f>
        <v>INCORRECTO</v>
      </c>
      <c r="AR45" s="44" t="str">
        <f>IF('Procesamiento de datos'!AR45 = 1, "CORRECTO", "INCORRECTO")</f>
        <v>INCORRECTO</v>
      </c>
      <c r="AS45" s="44" t="str">
        <f>IF('Procesamiento de datos'!AS45 = 1, "CORRECTO", "INCORRECTO")</f>
        <v>CORRECTO</v>
      </c>
      <c r="AT45" s="44" t="str">
        <f>IF('Procesamiento de datos'!AT45 = 1, "CORRECTO", "INCORRECTO")</f>
        <v>CORRECTO</v>
      </c>
      <c r="AU45" s="44" t="str">
        <f>IF('Procesamiento de datos'!AU45 = 1, "CORRECTO", "INCORRECTO")</f>
        <v>CORRECTO</v>
      </c>
      <c r="AV45" s="44" t="str">
        <f>IF('Procesamiento de datos'!AV45 = 1, "CORRECTO", "INCORRECTO")</f>
        <v>CORRECTO</v>
      </c>
      <c r="AW45" s="44" t="str">
        <f>IF('Procesamiento de datos'!AW45 = 1, "CORRECTO", "INCORRECTO")</f>
        <v>INCORRECTO</v>
      </c>
      <c r="AX45" s="44" t="str">
        <f>IF('Procesamiento de datos'!AX45 = 1, "CORRECTO", "INCORRECTO")</f>
        <v>INCORRECTO</v>
      </c>
      <c r="AY45" s="44" t="str">
        <f>IF('Procesamiento de datos'!AY45 = 1, "CORRECTO", "INCORRECTO")</f>
        <v>CORRECTO</v>
      </c>
      <c r="AZ45" s="44" t="str">
        <f>IF('Procesamiento de datos'!AZ45 = 1, "CORRECTO", "INCORRECTO")</f>
        <v>INCORRECTO</v>
      </c>
      <c r="BA45" s="44" t="str">
        <f>IF('Procesamiento de datos'!BA45 = 1, "CORRECTO", "INCORRECTO")</f>
        <v>CORRECTO</v>
      </c>
      <c r="BB45" s="44" t="str">
        <f>IF('Procesamiento de datos'!BB45 = 1, "CORRECTO", "INCORRECTO")</f>
        <v>CORRECTO</v>
      </c>
      <c r="BC45" s="44" t="str">
        <f>IF('Procesamiento de datos'!BC45 = 1, "CORRECTO", "INCORRECTO")</f>
        <v>INCORRECTO</v>
      </c>
      <c r="BD45" s="44" t="str">
        <f>IF('Procesamiento de datos'!BD45 = 1, "CORRECTO", "INCORRECTO")</f>
        <v>INCORRECTO</v>
      </c>
      <c r="BE45" s="44" t="str">
        <f>IF('Procesamiento de datos'!BE45 = 1, "CORRECTO", "INCORRECTO")</f>
        <v>CORRECTO</v>
      </c>
      <c r="BF45" s="44" t="str">
        <f>IF('Procesamiento de datos'!BF45 = 1, "CORRECTO", "INCORRECTO")</f>
        <v>CORRECTO</v>
      </c>
      <c r="BG45" s="44" t="str">
        <f>IF('Procesamiento de datos'!BG45 = 1, "CORRECTO", "INCORRECTO")</f>
        <v>INCORRECTO</v>
      </c>
      <c r="BH45" s="44" t="str">
        <f>IF('Procesamiento de datos'!BH45 = 1, "CORRECTO", "INCORRECTO")</f>
        <v>INCORRECTO</v>
      </c>
      <c r="BI45" s="44" t="str">
        <f>IF('Procesamiento de datos'!BI45 = 1, "CORRECTO", "INCORRECTO")</f>
        <v>CORRECTO</v>
      </c>
      <c r="BJ45" s="44" t="str">
        <f>IF('Procesamiento de datos'!BJ45 = 1, "CORRECTO", "INCORRECTO")</f>
        <v>INCORRECTO</v>
      </c>
      <c r="BK45" s="44" t="str">
        <f>IF('Procesamiento de datos'!BK45 = 1, "CORRECTO", "INCORRECTO")</f>
        <v>INCORRECTO</v>
      </c>
      <c r="BL45" s="44" t="str">
        <f>IF('Procesamiento de datos'!BL45 = 1, "CORRECTO", "INCORRECTO")</f>
        <v>CORRECTO</v>
      </c>
      <c r="BM45" s="44" t="str">
        <f>IF('Procesamiento de datos'!BM45 = 1, "CORRECTO", "INCORRECTO")</f>
        <v>INCORRECTO</v>
      </c>
      <c r="BN45" s="44" t="str">
        <f>IF('Procesamiento de datos'!BN45 = 1, "CORRECTO", "INCORRECTO")</f>
        <v>CORRECTO</v>
      </c>
      <c r="BO45" s="44" t="str">
        <f>IF('Procesamiento de datos'!BO45 = 1, "CORRECTO", "INCORRECTO")</f>
        <v>INCORRECTO</v>
      </c>
      <c r="BP45" s="44" t="str">
        <f>IF('Procesamiento de datos'!BP45 = 1, "CORRECTO", "INCORRECTO")</f>
        <v>CORRECTO</v>
      </c>
      <c r="BQ45" s="44" t="str">
        <f>IF('Procesamiento de datos'!BQ45 = 1, "CORRECTO", "INCORRECTO")</f>
        <v>INCORRECTO</v>
      </c>
      <c r="BR45" s="44" t="str">
        <f>IF('Procesamiento de datos'!BR45 = 1, "CORRECTO", "INCORRECTO")</f>
        <v>INCORRECTO</v>
      </c>
      <c r="BS45" s="44" t="str">
        <f>IF('Procesamiento de datos'!BS45 = 1, "CORRECTO", "INCORRECTO")</f>
        <v>INCORRECTO</v>
      </c>
      <c r="BT45" s="44" t="str">
        <f>IF('Procesamiento de datos'!BT45 = 1, "CORRECTO", "INCORRECTO")</f>
        <v>INCORRECTO</v>
      </c>
      <c r="BU45" s="44" t="str">
        <f>IF('Procesamiento de datos'!BU45 = 1, "CORRECTO", "INCORRECTO")</f>
        <v>INCORRECTO</v>
      </c>
      <c r="BV45" s="44" t="str">
        <f>IF('Procesamiento de datos'!BV45 = 1, "CORRECTO", "INCORRECTO")</f>
        <v>INCORRECTO</v>
      </c>
      <c r="BW45" s="44" t="str">
        <f>IF('Procesamiento de datos'!BW45 = 1, "CORRECTO", "INCORRECTO")</f>
        <v>CORRECTO</v>
      </c>
      <c r="BX45" s="44" t="str">
        <f>IF('Procesamiento de datos'!BX45 = 1, "CORRECTO", "INCORRECTO")</f>
        <v>INCORRECTO</v>
      </c>
      <c r="BY45" s="44" t="str">
        <f>IF('Procesamiento de datos'!BY45 = 1, "CORRECTO", "INCORRECTO")</f>
        <v>INCORRECTO</v>
      </c>
      <c r="BZ45" s="44" t="str">
        <f>IF('Procesamiento de datos'!BZ45 = 1, "CORRECTO", "INCORRECTO")</f>
        <v>INCORRECTO</v>
      </c>
      <c r="CA45" s="44" t="str">
        <f>IF('Procesamiento de datos'!CA45 = 1, "CORRECTO", "INCORRECTO")</f>
        <v>INCORRECTO</v>
      </c>
      <c r="CB45" s="44" t="str">
        <f>IF('Procesamiento de datos'!CB45 = 1, "CORRECTO", "INCORRECTO")</f>
        <v>INCORRECTO</v>
      </c>
      <c r="CC45" s="44" t="str">
        <f>IF('Procesamiento de datos'!CC45 = 1, "CORRECTO", "INCORRECTO")</f>
        <v>INCORRECTO</v>
      </c>
      <c r="CD45" s="44" t="str">
        <f>IF('Procesamiento de datos'!CD45 = 1, "CORRECTO", "INCORRECTO")</f>
        <v>CORRECTO</v>
      </c>
      <c r="CE45" s="44" t="str">
        <f>IF('Procesamiento de datos'!CE45 = 1, "CORRECTO", "INCORRECTO")</f>
        <v>CORRECTO</v>
      </c>
      <c r="CF45" s="44" t="str">
        <f>IF('Procesamiento de datos'!CF45 = 1, "CORRECTO", "INCORRECTO")</f>
        <v>CORRECTO</v>
      </c>
      <c r="CG45" s="44" t="str">
        <f>IF('Procesamiento de datos'!CG45 = 1, "CORRECTO", "INCORRECTO")</f>
        <v>CORRECTO</v>
      </c>
      <c r="CH45" s="44" t="str">
        <f>IF('Procesamiento de datos'!CH45 = 1, "CORRECTO", "INCORRECTO")</f>
        <v>CORRECTO</v>
      </c>
      <c r="CI45" s="44" t="str">
        <f>IF('Procesamiento de datos'!CI45 = 1, "CORRECTO", "INCORRECTO")</f>
        <v>INCORRECTO</v>
      </c>
      <c r="CJ45" s="44" t="str">
        <f>IF('Procesamiento de datos'!CJ45 = 1, "CORRECTO", "INCORRECTO")</f>
        <v>INCORRECTO</v>
      </c>
    </row>
    <row r="46" spans="1:88" x14ac:dyDescent="0.2">
      <c r="A46" s="4" t="s">
        <v>136</v>
      </c>
      <c r="B46" s="7" t="str">
        <f>IFERROR(LOOKUP('Procesamiento de datos'!B46,MAESTRO!$A$2:$A$3,MAESTRO!$B$2:$B$3),"-")</f>
        <v>Femenino</v>
      </c>
      <c r="C46" s="8">
        <f>'Procesamiento de datos'!C46</f>
        <v>23</v>
      </c>
      <c r="D46" s="8" t="str">
        <f>LOOKUP(PROCESAMIENTO!D46,MAESTRO!$A$7:$A$14,MAESTRO!$B$7:$B$14)</f>
        <v>Universidad completa</v>
      </c>
      <c r="E46" s="8" t="str">
        <f>LOOKUP('Procesamiento de datos'!E46,MAESTRO!$A$17:$A$21,MAESTRO!$B$17:$B$21)</f>
        <v>Prestación de servicios</v>
      </c>
      <c r="F46" s="8" t="str">
        <f>LOOKUP('Procesamiento de datos'!F46,MAESTRO!$A$24:$A$26,MAESTRO!$B$24:$B$26)</f>
        <v>Entre 6 meses a 2 años</v>
      </c>
      <c r="G46" s="8" t="str">
        <f>LOOKUP('Procesamiento de datos'!G46,MAESTRO!$A$29:$A$32,MAESTRO!$B$29:$B$32)</f>
        <v xml:space="preserve">Entre 6 y 12 horas diarias </v>
      </c>
      <c r="H46" s="8" t="str">
        <f>LOOKUP('Procesamiento de datos'!H46,MAESTRO!$A$35:$A$37,MAESTRO!$B$35:$B$37)</f>
        <v>Asistencial</v>
      </c>
      <c r="I46" s="44" t="str">
        <f>IF('Procesamiento de datos'!I46 = 1, "CORRECTO", "INCORRECTO")</f>
        <v>CORRECTO</v>
      </c>
      <c r="J46" s="44" t="str">
        <f>IF('Procesamiento de datos'!J46 = 1, "CORRECTO", "INCORRECTO")</f>
        <v>INCORRECTO</v>
      </c>
      <c r="K46" s="50" t="str">
        <f>IF('Procesamiento de datos'!K46 = 1, "CORRECTO", "INCORRECTO")</f>
        <v>CORRECTO</v>
      </c>
      <c r="L46" s="50" t="str">
        <f>IF('Procesamiento de datos'!L46 = 1, "CORRECTO", "INCORRECTO")</f>
        <v>CORRECTO</v>
      </c>
      <c r="M46" s="50" t="str">
        <f>IF('Procesamiento de datos'!M46 = 1, "CORRECTO", "INCORRECTO")</f>
        <v>INCORRECTO</v>
      </c>
      <c r="N46" s="50" t="str">
        <f>IF('Procesamiento de datos'!N46 = 1, "CORRECTO", "INCORRECTO")</f>
        <v>INCORRECTO</v>
      </c>
      <c r="O46" s="44" t="str">
        <f>IF('Procesamiento de datos'!O46 = 1, "CORRECTO", "INCORRECTO")</f>
        <v>INCORRECTO</v>
      </c>
      <c r="P46" s="44" t="str">
        <f>IF('Procesamiento de datos'!P46 = 1, "CORRECTO", "INCORRECTO")</f>
        <v>INCORRECTO</v>
      </c>
      <c r="Q46" s="44" t="str">
        <f>IF('Procesamiento de datos'!Q46 = 1, "CORRECTO", "INCORRECTO")</f>
        <v>CORRECTO</v>
      </c>
      <c r="R46" s="44" t="str">
        <f>IF('Procesamiento de datos'!R46 = 1, "CORRECTO", "INCORRECTO")</f>
        <v>CORRECTO</v>
      </c>
      <c r="S46" s="44" t="str">
        <f>IF('Procesamiento de datos'!S46 = 1, "CORRECTO", "INCORRECTO")</f>
        <v>CORRECTO</v>
      </c>
      <c r="T46" s="44" t="str">
        <f>IF('Procesamiento de datos'!T46 = 1, "CORRECTO", "INCORRECTO")</f>
        <v>INCORRECTO</v>
      </c>
      <c r="U46" s="44" t="str">
        <f>IF('Procesamiento de datos'!U46 = 1, "CORRECTO", "INCORRECTO")</f>
        <v>CORRECTO</v>
      </c>
      <c r="V46" s="44" t="str">
        <f>IF('Procesamiento de datos'!V46 = 1, "CORRECTO", "INCORRECTO")</f>
        <v>CORRECTO</v>
      </c>
      <c r="W46" s="44" t="str">
        <f>IF('Procesamiento de datos'!W46 = 1, "CORRECTO", "INCORRECTO")</f>
        <v>INCORRECTO</v>
      </c>
      <c r="X46" s="44" t="str">
        <f>IF('Procesamiento de datos'!X46 = 1, "CORRECTO", "INCORRECTO")</f>
        <v>INCORRECTO</v>
      </c>
      <c r="Y46" s="44" t="str">
        <f>IF('Procesamiento de datos'!Y46 = 1, "CORRECTO", "INCORRECTO")</f>
        <v>CORRECTO</v>
      </c>
      <c r="Z46" s="44" t="str">
        <f>IF('Procesamiento de datos'!Z46 = 1, "CORRECTO", "INCORRECTO")</f>
        <v>CORRECTO</v>
      </c>
      <c r="AA46" s="44" t="str">
        <f>IF('Procesamiento de datos'!AA46 = 1, "CORRECTO", "INCORRECTO")</f>
        <v>INCORRECTO</v>
      </c>
      <c r="AB46" s="44" t="str">
        <f>IF('Procesamiento de datos'!AB46 = 1, "CORRECTO", "INCORRECTO")</f>
        <v>INCORRECTO</v>
      </c>
      <c r="AC46" s="44" t="str">
        <f>IF('Procesamiento de datos'!AC46 = 1, "CORRECTO", "INCORRECTO")</f>
        <v>CORRECTO</v>
      </c>
      <c r="AD46" s="44" t="str">
        <f>IF('Procesamiento de datos'!AD46 = 1, "CORRECTO", "INCORRECTO")</f>
        <v>CORRECTO</v>
      </c>
      <c r="AE46" s="44" t="str">
        <f>IF('Procesamiento de datos'!AE46 = 1, "CORRECTO", "INCORRECTO")</f>
        <v>INCORRECTO</v>
      </c>
      <c r="AF46" s="44" t="str">
        <f>IF('Procesamiento de datos'!AF46 = 1, "CORRECTO", "INCORRECTO")</f>
        <v>CORRECTO</v>
      </c>
      <c r="AG46" s="44" t="str">
        <f>IF('Procesamiento de datos'!AG46 = 1, "CORRECTO", "INCORRECTO")</f>
        <v>CORRECTO</v>
      </c>
      <c r="AH46" s="44" t="str">
        <f>IF('Procesamiento de datos'!AH46 = 1, "CORRECTO", "INCORRECTO")</f>
        <v>CORRECTO</v>
      </c>
      <c r="AI46" s="44" t="str">
        <f>IF('Procesamiento de datos'!AI46 = 1, "CORRECTO", "INCORRECTO")</f>
        <v>CORRECTO</v>
      </c>
      <c r="AJ46" s="44" t="str">
        <f>IF('Procesamiento de datos'!AJ46 = 1, "CORRECTO", "INCORRECTO")</f>
        <v>CORRECTO</v>
      </c>
      <c r="AK46" s="44" t="str">
        <f>IF('Procesamiento de datos'!AK46 = 1, "CORRECTO", "INCORRECTO")</f>
        <v>CORRECTO</v>
      </c>
      <c r="AL46" s="44" t="str">
        <f>IF('Procesamiento de datos'!AL46 = 1, "CORRECTO", "INCORRECTO")</f>
        <v>CORRECTO</v>
      </c>
      <c r="AM46" s="44" t="str">
        <f>IF('Procesamiento de datos'!AM46 = 1, "CORRECTO", "INCORRECTO")</f>
        <v>CORRECTO</v>
      </c>
      <c r="AN46" s="44" t="str">
        <f>IF('Procesamiento de datos'!AN46 = 1, "CORRECTO", "INCORRECTO")</f>
        <v>CORRECTO</v>
      </c>
      <c r="AO46" s="44" t="str">
        <f>IF('Procesamiento de datos'!AO46 = 1, "CORRECTO", "INCORRECTO")</f>
        <v>INCORRECTO</v>
      </c>
      <c r="AP46" s="44" t="str">
        <f>IF('Procesamiento de datos'!AP46 = 1, "CORRECTO", "INCORRECTO")</f>
        <v>INCORRECTO</v>
      </c>
      <c r="AQ46" s="44" t="str">
        <f>IF('Procesamiento de datos'!AQ46 = 1, "CORRECTO", "INCORRECTO")</f>
        <v>CORRECTO</v>
      </c>
      <c r="AR46" s="44" t="str">
        <f>IF('Procesamiento de datos'!AR46 = 1, "CORRECTO", "INCORRECTO")</f>
        <v>CORRECTO</v>
      </c>
      <c r="AS46" s="44" t="str">
        <f>IF('Procesamiento de datos'!AS46 = 1, "CORRECTO", "INCORRECTO")</f>
        <v>INCORRECTO</v>
      </c>
      <c r="AT46" s="44" t="str">
        <f>IF('Procesamiento de datos'!AT46 = 1, "CORRECTO", "INCORRECTO")</f>
        <v>INCORRECTO</v>
      </c>
      <c r="AU46" s="44" t="str">
        <f>IF('Procesamiento de datos'!AU46 = 1, "CORRECTO", "INCORRECTO")</f>
        <v>CORRECTO</v>
      </c>
      <c r="AV46" s="44" t="str">
        <f>IF('Procesamiento de datos'!AV46 = 1, "CORRECTO", "INCORRECTO")</f>
        <v>CORRECTO</v>
      </c>
      <c r="AW46" s="44" t="str">
        <f>IF('Procesamiento de datos'!AW46 = 1, "CORRECTO", "INCORRECTO")</f>
        <v>CORRECTO</v>
      </c>
      <c r="AX46" s="44" t="str">
        <f>IF('Procesamiento de datos'!AX46 = 1, "CORRECTO", "INCORRECTO")</f>
        <v>INCORRECTO</v>
      </c>
      <c r="AY46" s="44" t="str">
        <f>IF('Procesamiento de datos'!AY46 = 1, "CORRECTO", "INCORRECTO")</f>
        <v>CORRECTO</v>
      </c>
      <c r="AZ46" s="44" t="str">
        <f>IF('Procesamiento de datos'!AZ46 = 1, "CORRECTO", "INCORRECTO")</f>
        <v>CORRECTO</v>
      </c>
      <c r="BA46" s="44" t="str">
        <f>IF('Procesamiento de datos'!BA46 = 1, "CORRECTO", "INCORRECTO")</f>
        <v>CORRECTO</v>
      </c>
      <c r="BB46" s="44" t="str">
        <f>IF('Procesamiento de datos'!BB46 = 1, "CORRECTO", "INCORRECTO")</f>
        <v>INCORRECTO</v>
      </c>
      <c r="BC46" s="44" t="str">
        <f>IF('Procesamiento de datos'!BC46 = 1, "CORRECTO", "INCORRECTO")</f>
        <v>CORRECTO</v>
      </c>
      <c r="BD46" s="44" t="str">
        <f>IF('Procesamiento de datos'!BD46 = 1, "CORRECTO", "INCORRECTO")</f>
        <v>CORRECTO</v>
      </c>
      <c r="BE46" s="44" t="str">
        <f>IF('Procesamiento de datos'!BE46 = 1, "CORRECTO", "INCORRECTO")</f>
        <v>CORRECTO</v>
      </c>
      <c r="BF46" s="44" t="str">
        <f>IF('Procesamiento de datos'!BF46 = 1, "CORRECTO", "INCORRECTO")</f>
        <v>INCORRECTO</v>
      </c>
      <c r="BG46" s="44" t="str">
        <f>IF('Procesamiento de datos'!BG46 = 1, "CORRECTO", "INCORRECTO")</f>
        <v>CORRECTO</v>
      </c>
      <c r="BH46" s="44" t="str">
        <f>IF('Procesamiento de datos'!BH46 = 1, "CORRECTO", "INCORRECTO")</f>
        <v>INCORRECTO</v>
      </c>
      <c r="BI46" s="44" t="str">
        <f>IF('Procesamiento de datos'!BI46 = 1, "CORRECTO", "INCORRECTO")</f>
        <v>CORRECTO</v>
      </c>
      <c r="BJ46" s="44" t="str">
        <f>IF('Procesamiento de datos'!BJ46 = 1, "CORRECTO", "INCORRECTO")</f>
        <v>INCORRECTO</v>
      </c>
      <c r="BK46" s="44" t="str">
        <f>IF('Procesamiento de datos'!BK46 = 1, "CORRECTO", "INCORRECTO")</f>
        <v>INCORRECTO</v>
      </c>
      <c r="BL46" s="44" t="str">
        <f>IF('Procesamiento de datos'!BL46 = 1, "CORRECTO", "INCORRECTO")</f>
        <v>INCORRECTO</v>
      </c>
      <c r="BM46" s="44" t="str">
        <f>IF('Procesamiento de datos'!BM46 = 1, "CORRECTO", "INCORRECTO")</f>
        <v>INCORRECTO</v>
      </c>
      <c r="BN46" s="44" t="str">
        <f>IF('Procesamiento de datos'!BN46 = 1, "CORRECTO", "INCORRECTO")</f>
        <v>CORRECTO</v>
      </c>
      <c r="BO46" s="44" t="str">
        <f>IF('Procesamiento de datos'!BO46 = 1, "CORRECTO", "INCORRECTO")</f>
        <v>CORRECTO</v>
      </c>
      <c r="BP46" s="44" t="str">
        <f>IF('Procesamiento de datos'!BP46 = 1, "CORRECTO", "INCORRECTO")</f>
        <v>CORRECTO</v>
      </c>
      <c r="BQ46" s="44" t="str">
        <f>IF('Procesamiento de datos'!BQ46 = 1, "CORRECTO", "INCORRECTO")</f>
        <v>INCORRECTO</v>
      </c>
      <c r="BR46" s="44" t="str">
        <f>IF('Procesamiento de datos'!BR46 = 1, "CORRECTO", "INCORRECTO")</f>
        <v>CORRECTO</v>
      </c>
      <c r="BS46" s="44" t="str">
        <f>IF('Procesamiento de datos'!BS46 = 1, "CORRECTO", "INCORRECTO")</f>
        <v>CORRECTO</v>
      </c>
      <c r="BT46" s="44" t="str">
        <f>IF('Procesamiento de datos'!BT46 = 1, "CORRECTO", "INCORRECTO")</f>
        <v>INCORRECTO</v>
      </c>
      <c r="BU46" s="44" t="str">
        <f>IF('Procesamiento de datos'!BU46 = 1, "CORRECTO", "INCORRECTO")</f>
        <v>CORRECTO</v>
      </c>
      <c r="BV46" s="44" t="str">
        <f>IF('Procesamiento de datos'!BV46 = 1, "CORRECTO", "INCORRECTO")</f>
        <v>INCORRECTO</v>
      </c>
      <c r="BW46" s="44" t="str">
        <f>IF('Procesamiento de datos'!BW46 = 1, "CORRECTO", "INCORRECTO")</f>
        <v>CORRECTO</v>
      </c>
      <c r="BX46" s="44" t="str">
        <f>IF('Procesamiento de datos'!BX46 = 1, "CORRECTO", "INCORRECTO")</f>
        <v>INCORRECTO</v>
      </c>
      <c r="BY46" s="44" t="str">
        <f>IF('Procesamiento de datos'!BY46 = 1, "CORRECTO", "INCORRECTO")</f>
        <v>INCORRECTO</v>
      </c>
      <c r="BZ46" s="44" t="str">
        <f>IF('Procesamiento de datos'!BZ46 = 1, "CORRECTO", "INCORRECTO")</f>
        <v>CORRECTO</v>
      </c>
      <c r="CA46" s="44" t="str">
        <f>IF('Procesamiento de datos'!CA46 = 1, "CORRECTO", "INCORRECTO")</f>
        <v>INCORRECTO</v>
      </c>
      <c r="CB46" s="44" t="str">
        <f>IF('Procesamiento de datos'!CB46 = 1, "CORRECTO", "INCORRECTO")</f>
        <v>CORRECTO</v>
      </c>
      <c r="CC46" s="44" t="str">
        <f>IF('Procesamiento de datos'!CC46 = 1, "CORRECTO", "INCORRECTO")</f>
        <v>CORRECTO</v>
      </c>
      <c r="CD46" s="44" t="str">
        <f>IF('Procesamiento de datos'!CD46 = 1, "CORRECTO", "INCORRECTO")</f>
        <v>CORRECTO</v>
      </c>
      <c r="CE46" s="44" t="str">
        <f>IF('Procesamiento de datos'!CE46 = 1, "CORRECTO", "INCORRECTO")</f>
        <v>CORRECTO</v>
      </c>
      <c r="CF46" s="44" t="str">
        <f>IF('Procesamiento de datos'!CF46 = 1, "CORRECTO", "INCORRECTO")</f>
        <v>CORRECTO</v>
      </c>
      <c r="CG46" s="44" t="str">
        <f>IF('Procesamiento de datos'!CG46 = 1, "CORRECTO", "INCORRECTO")</f>
        <v>CORRECTO</v>
      </c>
      <c r="CH46" s="44" t="str">
        <f>IF('Procesamiento de datos'!CH46 = 1, "CORRECTO", "INCORRECTO")</f>
        <v>CORRECTO</v>
      </c>
      <c r="CI46" s="44" t="str">
        <f>IF('Procesamiento de datos'!CI46 = 1, "CORRECTO", "INCORRECTO")</f>
        <v>INCORRECTO</v>
      </c>
      <c r="CJ46" s="44" t="str">
        <f>IF('Procesamiento de datos'!CJ46 = 1, "CORRECTO", "INCORRECTO")</f>
        <v>CORRECTO</v>
      </c>
    </row>
    <row r="47" spans="1:88" x14ac:dyDescent="0.2">
      <c r="A47" s="4" t="s">
        <v>137</v>
      </c>
      <c r="B47" s="7" t="str">
        <f>IFERROR(LOOKUP('Procesamiento de datos'!B47,MAESTRO!$A$2:$A$3,MAESTRO!$B$2:$B$3),"-")</f>
        <v>Masculino</v>
      </c>
      <c r="C47" s="8">
        <f>'Procesamiento de datos'!C47</f>
        <v>55</v>
      </c>
      <c r="D47" s="8" t="str">
        <f>LOOKUP(PROCESAMIENTO!D47,MAESTRO!$A$7:$A$14,MAESTRO!$B$7:$B$14)</f>
        <v>Segundaria completa</v>
      </c>
      <c r="E47" s="8" t="str">
        <f>LOOKUP('Procesamiento de datos'!E47,MAESTRO!$A$17:$A$21,MAESTRO!$B$17:$B$21)</f>
        <v>Contrato a termino indefinido</v>
      </c>
      <c r="F47" s="8" t="str">
        <f>LOOKUP('Procesamiento de datos'!F47,MAESTRO!$A$24:$A$26,MAESTRO!$B$24:$B$26)</f>
        <v>5 años o mas</v>
      </c>
      <c r="G47" s="8" t="str">
        <f>LOOKUP('Procesamiento de datos'!G47,MAESTRO!$A$29:$A$32,MAESTRO!$B$29:$B$32)</f>
        <v xml:space="preserve">Entre 6 y 12 horas diarias </v>
      </c>
      <c r="H47" s="8" t="str">
        <f>LOOKUP('Procesamiento de datos'!H47,MAESTRO!$A$35:$A$37,MAESTRO!$B$35:$B$37)</f>
        <v>Apoyo</v>
      </c>
      <c r="I47" s="44" t="str">
        <f>IF('Procesamiento de datos'!I47 = 1, "CORRECTO", "INCORRECTO")</f>
        <v>CORRECTO</v>
      </c>
      <c r="J47" s="44" t="str">
        <f>IF('Procesamiento de datos'!J47 = 1, "CORRECTO", "INCORRECTO")</f>
        <v>CORRECTO</v>
      </c>
      <c r="K47" s="50" t="str">
        <f>IF('Procesamiento de datos'!K47 = 1, "CORRECTO", "INCORRECTO")</f>
        <v>CORRECTO</v>
      </c>
      <c r="L47" s="50" t="str">
        <f>IF('Procesamiento de datos'!L47 = 1, "CORRECTO", "INCORRECTO")</f>
        <v>CORRECTO</v>
      </c>
      <c r="M47" s="50" t="str">
        <f>IF('Procesamiento de datos'!M47 = 1, "CORRECTO", "INCORRECTO")</f>
        <v>CORRECTO</v>
      </c>
      <c r="N47" s="50" t="str">
        <f>IF('Procesamiento de datos'!N47 = 1, "CORRECTO", "INCORRECTO")</f>
        <v>CORRECTO</v>
      </c>
      <c r="O47" s="44" t="str">
        <f>IF('Procesamiento de datos'!O47 = 1, "CORRECTO", "INCORRECTO")</f>
        <v>CORRECTO</v>
      </c>
      <c r="P47" s="44" t="str">
        <f>IF('Procesamiento de datos'!P47 = 1, "CORRECTO", "INCORRECTO")</f>
        <v>CORRECTO</v>
      </c>
      <c r="Q47" s="44" t="str">
        <f>IF('Procesamiento de datos'!Q47 = 1, "CORRECTO", "INCORRECTO")</f>
        <v>INCORRECTO</v>
      </c>
      <c r="R47" s="44" t="str">
        <f>IF('Procesamiento de datos'!R47 = 1, "CORRECTO", "INCORRECTO")</f>
        <v>CORRECTO</v>
      </c>
      <c r="S47" s="44" t="str">
        <f>IF('Procesamiento de datos'!S47 = 1, "CORRECTO", "INCORRECTO")</f>
        <v>CORRECTO</v>
      </c>
      <c r="T47" s="44" t="str">
        <f>IF('Procesamiento de datos'!T47 = 1, "CORRECTO", "INCORRECTO")</f>
        <v>CORRECTO</v>
      </c>
      <c r="U47" s="44" t="str">
        <f>IF('Procesamiento de datos'!U47 = 1, "CORRECTO", "INCORRECTO")</f>
        <v>CORRECTO</v>
      </c>
      <c r="V47" s="44" t="str">
        <f>IF('Procesamiento de datos'!V47 = 1, "CORRECTO", "INCORRECTO")</f>
        <v>CORRECTO</v>
      </c>
      <c r="W47" s="44" t="str">
        <f>IF('Procesamiento de datos'!W47 = 1, "CORRECTO", "INCORRECTO")</f>
        <v>CORRECTO</v>
      </c>
      <c r="X47" s="44" t="str">
        <f>IF('Procesamiento de datos'!X47 = 1, "CORRECTO", "INCORRECTO")</f>
        <v>CORRECTO</v>
      </c>
      <c r="Y47" s="44" t="str">
        <f>IF('Procesamiento de datos'!Y47 = 1, "CORRECTO", "INCORRECTO")</f>
        <v>CORRECTO</v>
      </c>
      <c r="Z47" s="44" t="str">
        <f>IF('Procesamiento de datos'!Z47 = 1, "CORRECTO", "INCORRECTO")</f>
        <v>CORRECTO</v>
      </c>
      <c r="AA47" s="44" t="str">
        <f>IF('Procesamiento de datos'!AA47 = 1, "CORRECTO", "INCORRECTO")</f>
        <v>CORRECTO</v>
      </c>
      <c r="AB47" s="44" t="str">
        <f>IF('Procesamiento de datos'!AB47 = 1, "CORRECTO", "INCORRECTO")</f>
        <v>INCORRECTO</v>
      </c>
      <c r="AC47" s="44" t="str">
        <f>IF('Procesamiento de datos'!AC47 = 1, "CORRECTO", "INCORRECTO")</f>
        <v>CORRECTO</v>
      </c>
      <c r="AD47" s="44" t="str">
        <f>IF('Procesamiento de datos'!AD47 = 1, "CORRECTO", "INCORRECTO")</f>
        <v>CORRECTO</v>
      </c>
      <c r="AE47" s="44" t="str">
        <f>IF('Procesamiento de datos'!AE47 = 1, "CORRECTO", "INCORRECTO")</f>
        <v>CORRECTO</v>
      </c>
      <c r="AF47" s="44" t="str">
        <f>IF('Procesamiento de datos'!AF47 = 1, "CORRECTO", "INCORRECTO")</f>
        <v>CORRECTO</v>
      </c>
      <c r="AG47" s="44" t="str">
        <f>IF('Procesamiento de datos'!AG47 = 1, "CORRECTO", "INCORRECTO")</f>
        <v>INCORRECTO</v>
      </c>
      <c r="AH47" s="44" t="str">
        <f>IF('Procesamiento de datos'!AH47 = 1, "CORRECTO", "INCORRECTO")</f>
        <v>CORRECTO</v>
      </c>
      <c r="AI47" s="44" t="str">
        <f>IF('Procesamiento de datos'!AI47 = 1, "CORRECTO", "INCORRECTO")</f>
        <v>CORRECTO</v>
      </c>
      <c r="AJ47" s="44" t="str">
        <f>IF('Procesamiento de datos'!AJ47 = 1, "CORRECTO", "INCORRECTO")</f>
        <v>CORRECTO</v>
      </c>
      <c r="AK47" s="44" t="str">
        <f>IF('Procesamiento de datos'!AK47 = 1, "CORRECTO", "INCORRECTO")</f>
        <v>CORRECTO</v>
      </c>
      <c r="AL47" s="44" t="str">
        <f>IF('Procesamiento de datos'!AL47 = 1, "CORRECTO", "INCORRECTO")</f>
        <v>INCORRECTO</v>
      </c>
      <c r="AM47" s="44" t="str">
        <f>IF('Procesamiento de datos'!AM47 = 1, "CORRECTO", "INCORRECTO")</f>
        <v>CORRECTO</v>
      </c>
      <c r="AN47" s="44" t="str">
        <f>IF('Procesamiento de datos'!AN47 = 1, "CORRECTO", "INCORRECTO")</f>
        <v>CORRECTO</v>
      </c>
      <c r="AO47" s="44" t="str">
        <f>IF('Procesamiento de datos'!AO47 = 1, "CORRECTO", "INCORRECTO")</f>
        <v>CORRECTO</v>
      </c>
      <c r="AP47" s="44" t="str">
        <f>IF('Procesamiento de datos'!AP47 = 1, "CORRECTO", "INCORRECTO")</f>
        <v>INCORRECTO</v>
      </c>
      <c r="AQ47" s="44" t="str">
        <f>IF('Procesamiento de datos'!AQ47 = 1, "CORRECTO", "INCORRECTO")</f>
        <v>CORRECTO</v>
      </c>
      <c r="AR47" s="44" t="str">
        <f>IF('Procesamiento de datos'!AR47 = 1, "CORRECTO", "INCORRECTO")</f>
        <v>CORRECTO</v>
      </c>
      <c r="AS47" s="44" t="str">
        <f>IF('Procesamiento de datos'!AS47 = 1, "CORRECTO", "INCORRECTO")</f>
        <v>CORRECTO</v>
      </c>
      <c r="AT47" s="44" t="str">
        <f>IF('Procesamiento de datos'!AT47 = 1, "CORRECTO", "INCORRECTO")</f>
        <v>CORRECTO</v>
      </c>
      <c r="AU47" s="44" t="str">
        <f>IF('Procesamiento de datos'!AU47 = 1, "CORRECTO", "INCORRECTO")</f>
        <v>CORRECTO</v>
      </c>
      <c r="AV47" s="44" t="str">
        <f>IF('Procesamiento de datos'!AV47 = 1, "CORRECTO", "INCORRECTO")</f>
        <v>CORRECTO</v>
      </c>
      <c r="AW47" s="44" t="str">
        <f>IF('Procesamiento de datos'!AW47 = 1, "CORRECTO", "INCORRECTO")</f>
        <v>CORRECTO</v>
      </c>
      <c r="AX47" s="44" t="str">
        <f>IF('Procesamiento de datos'!AX47 = 1, "CORRECTO", "INCORRECTO")</f>
        <v>INCORRECTO</v>
      </c>
      <c r="AY47" s="44" t="str">
        <f>IF('Procesamiento de datos'!AY47 = 1, "CORRECTO", "INCORRECTO")</f>
        <v>CORRECTO</v>
      </c>
      <c r="AZ47" s="44" t="str">
        <f>IF('Procesamiento de datos'!AZ47 = 1, "CORRECTO", "INCORRECTO")</f>
        <v>INCORRECTO</v>
      </c>
      <c r="BA47" s="44" t="str">
        <f>IF('Procesamiento de datos'!BA47 = 1, "CORRECTO", "INCORRECTO")</f>
        <v>CORRECTO</v>
      </c>
      <c r="BB47" s="44" t="str">
        <f>IF('Procesamiento de datos'!BB47 = 1, "CORRECTO", "INCORRECTO")</f>
        <v>CORRECTO</v>
      </c>
      <c r="BC47" s="44" t="str">
        <f>IF('Procesamiento de datos'!BC47 = 1, "CORRECTO", "INCORRECTO")</f>
        <v>INCORRECTO</v>
      </c>
      <c r="BD47" s="44" t="str">
        <f>IF('Procesamiento de datos'!BD47 = 1, "CORRECTO", "INCORRECTO")</f>
        <v>CORRECTO</v>
      </c>
      <c r="BE47" s="44" t="str">
        <f>IF('Procesamiento de datos'!BE47 = 1, "CORRECTO", "INCORRECTO")</f>
        <v>CORRECTO</v>
      </c>
      <c r="BF47" s="44" t="str">
        <f>IF('Procesamiento de datos'!BF47 = 1, "CORRECTO", "INCORRECTO")</f>
        <v>CORRECTO</v>
      </c>
      <c r="BG47" s="44" t="str">
        <f>IF('Procesamiento de datos'!BG47 = 1, "CORRECTO", "INCORRECTO")</f>
        <v>CORRECTO</v>
      </c>
      <c r="BH47" s="44" t="str">
        <f>IF('Procesamiento de datos'!BH47 = 1, "CORRECTO", "INCORRECTO")</f>
        <v>CORRECTO</v>
      </c>
      <c r="BI47" s="44" t="str">
        <f>IF('Procesamiento de datos'!BI47 = 1, "CORRECTO", "INCORRECTO")</f>
        <v>INCORRECTO</v>
      </c>
      <c r="BJ47" s="44" t="str">
        <f>IF('Procesamiento de datos'!BJ47 = 1, "CORRECTO", "INCORRECTO")</f>
        <v>CORRECTO</v>
      </c>
      <c r="BK47" s="44" t="str">
        <f>IF('Procesamiento de datos'!BK47 = 1, "CORRECTO", "INCORRECTO")</f>
        <v>CORRECTO</v>
      </c>
      <c r="BL47" s="44" t="str">
        <f>IF('Procesamiento de datos'!BL47 = 1, "CORRECTO", "INCORRECTO")</f>
        <v>INCORRECTO</v>
      </c>
      <c r="BM47" s="44" t="str">
        <f>IF('Procesamiento de datos'!BM47 = 1, "CORRECTO", "INCORRECTO")</f>
        <v>INCORRECTO</v>
      </c>
      <c r="BN47" s="44" t="str">
        <f>IF('Procesamiento de datos'!BN47 = 1, "CORRECTO", "INCORRECTO")</f>
        <v>CORRECTO</v>
      </c>
      <c r="BO47" s="44" t="str">
        <f>IF('Procesamiento de datos'!BO47 = 1, "CORRECTO", "INCORRECTO")</f>
        <v>CORRECTO</v>
      </c>
      <c r="BP47" s="44" t="str">
        <f>IF('Procesamiento de datos'!BP47 = 1, "CORRECTO", "INCORRECTO")</f>
        <v>CORRECTO</v>
      </c>
      <c r="BQ47" s="44" t="str">
        <f>IF('Procesamiento de datos'!BQ47 = 1, "CORRECTO", "INCORRECTO")</f>
        <v>CORRECTO</v>
      </c>
      <c r="BR47" s="44" t="str">
        <f>IF('Procesamiento de datos'!BR47 = 1, "CORRECTO", "INCORRECTO")</f>
        <v>CORRECTO</v>
      </c>
      <c r="BS47" s="44" t="str">
        <f>IF('Procesamiento de datos'!BS47 = 1, "CORRECTO", "INCORRECTO")</f>
        <v>INCORRECTO</v>
      </c>
      <c r="BT47" s="44" t="str">
        <f>IF('Procesamiento de datos'!BT47 = 1, "CORRECTO", "INCORRECTO")</f>
        <v>INCORRECTO</v>
      </c>
      <c r="BU47" s="44" t="str">
        <f>IF('Procesamiento de datos'!BU47 = 1, "CORRECTO", "INCORRECTO")</f>
        <v>CORRECTO</v>
      </c>
      <c r="BV47" s="44" t="str">
        <f>IF('Procesamiento de datos'!BV47 = 1, "CORRECTO", "INCORRECTO")</f>
        <v>CORRECTO</v>
      </c>
      <c r="BW47" s="44" t="str">
        <f>IF('Procesamiento de datos'!BW47 = 1, "CORRECTO", "INCORRECTO")</f>
        <v>CORRECTO</v>
      </c>
      <c r="BX47" s="44" t="str">
        <f>IF('Procesamiento de datos'!BX47 = 1, "CORRECTO", "INCORRECTO")</f>
        <v>INCORRECTO</v>
      </c>
      <c r="BY47" s="44" t="str">
        <f>IF('Procesamiento de datos'!BY47 = 1, "CORRECTO", "INCORRECTO")</f>
        <v>CORRECTO</v>
      </c>
      <c r="BZ47" s="44" t="str">
        <f>IF('Procesamiento de datos'!BZ47 = 1, "CORRECTO", "INCORRECTO")</f>
        <v>CORRECTO</v>
      </c>
      <c r="CA47" s="44" t="str">
        <f>IF('Procesamiento de datos'!CA47 = 1, "CORRECTO", "INCORRECTO")</f>
        <v>INCORRECTO</v>
      </c>
      <c r="CB47" s="44" t="str">
        <f>IF('Procesamiento de datos'!CB47 = 1, "CORRECTO", "INCORRECTO")</f>
        <v>CORRECTO</v>
      </c>
      <c r="CC47" s="44" t="str">
        <f>IF('Procesamiento de datos'!CC47 = 1, "CORRECTO", "INCORRECTO")</f>
        <v>CORRECTO</v>
      </c>
      <c r="CD47" s="44" t="str">
        <f>IF('Procesamiento de datos'!CD47 = 1, "CORRECTO", "INCORRECTO")</f>
        <v>CORRECTO</v>
      </c>
      <c r="CE47" s="44" t="str">
        <f>IF('Procesamiento de datos'!CE47 = 1, "CORRECTO", "INCORRECTO")</f>
        <v>CORRECTO</v>
      </c>
      <c r="CF47" s="44" t="str">
        <f>IF('Procesamiento de datos'!CF47 = 1, "CORRECTO", "INCORRECTO")</f>
        <v>INCORRECTO</v>
      </c>
      <c r="CG47" s="44" t="str">
        <f>IF('Procesamiento de datos'!CG47 = 1, "CORRECTO", "INCORRECTO")</f>
        <v>CORRECTO</v>
      </c>
      <c r="CH47" s="44" t="str">
        <f>IF('Procesamiento de datos'!CH47 = 1, "CORRECTO", "INCORRECTO")</f>
        <v>CORRECTO</v>
      </c>
      <c r="CI47" s="44" t="str">
        <f>IF('Procesamiento de datos'!CI47 = 1, "CORRECTO", "INCORRECTO")</f>
        <v>CORRECTO</v>
      </c>
      <c r="CJ47" s="44" t="str">
        <f>IF('Procesamiento de datos'!CJ47 = 1, "CORRECTO", "INCORRECTO")</f>
        <v>CORRECTO</v>
      </c>
    </row>
    <row r="48" spans="1:88" x14ac:dyDescent="0.2">
      <c r="A48" s="4" t="s">
        <v>138</v>
      </c>
      <c r="B48" s="7" t="str">
        <f>IFERROR(LOOKUP('Procesamiento de datos'!B48,MAESTRO!$A$2:$A$3,MAESTRO!$B$2:$B$3),"-")</f>
        <v>Femenino</v>
      </c>
      <c r="C48" s="8">
        <f>'Procesamiento de datos'!C48</f>
        <v>32</v>
      </c>
      <c r="D48" s="8" t="str">
        <f>LOOKUP(PROCESAMIENTO!D48,MAESTRO!$A$7:$A$14,MAESTRO!$B$7:$B$14)</f>
        <v>Técnica o tecnología completa</v>
      </c>
      <c r="E48" s="8" t="str">
        <f>LOOKUP('Procesamiento de datos'!E48,MAESTRO!$A$17:$A$21,MAESTRO!$B$17:$B$21)</f>
        <v>Provisionalidad</v>
      </c>
      <c r="F48" s="8" t="str">
        <f>LOOKUP('Procesamiento de datos'!F48,MAESTRO!$A$24:$A$26,MAESTRO!$B$24:$B$26)</f>
        <v>Entre 6 meses a 2 años</v>
      </c>
      <c r="G48" s="8" t="str">
        <f>LOOKUP('Procesamiento de datos'!G48,MAESTRO!$A$29:$A$32,MAESTRO!$B$29:$B$32)</f>
        <v xml:space="preserve">Entre 6 y 12 horas diarias </v>
      </c>
      <c r="H48" s="8" t="str">
        <f>LOOKUP('Procesamiento de datos'!H48,MAESTRO!$A$35:$A$37,MAESTRO!$B$35:$B$37)</f>
        <v>Asistencial</v>
      </c>
      <c r="I48" s="44" t="str">
        <f>IF('Procesamiento de datos'!I48 = 1, "CORRECTO", "INCORRECTO")</f>
        <v>CORRECTO</v>
      </c>
      <c r="J48" s="44" t="str">
        <f>IF('Procesamiento de datos'!J48 = 1, "CORRECTO", "INCORRECTO")</f>
        <v>CORRECTO</v>
      </c>
      <c r="K48" s="50" t="str">
        <f>IF('Procesamiento de datos'!K48 = 1, "CORRECTO", "INCORRECTO")</f>
        <v>CORRECTO</v>
      </c>
      <c r="L48" s="50" t="str">
        <f>IF('Procesamiento de datos'!L48 = 1, "CORRECTO", "INCORRECTO")</f>
        <v>CORRECTO</v>
      </c>
      <c r="M48" s="50" t="str">
        <f>IF('Procesamiento de datos'!M48 = 1, "CORRECTO", "INCORRECTO")</f>
        <v>CORRECTO</v>
      </c>
      <c r="N48" s="50" t="str">
        <f>IF('Procesamiento de datos'!N48 = 1, "CORRECTO", "INCORRECTO")</f>
        <v>CORRECTO</v>
      </c>
      <c r="O48" s="44" t="str">
        <f>IF('Procesamiento de datos'!O48 = 1, "CORRECTO", "INCORRECTO")</f>
        <v>CORRECTO</v>
      </c>
      <c r="P48" s="44" t="str">
        <f>IF('Procesamiento de datos'!P48 = 1, "CORRECTO", "INCORRECTO")</f>
        <v>CORRECTO</v>
      </c>
      <c r="Q48" s="44" t="str">
        <f>IF('Procesamiento de datos'!Q48 = 1, "CORRECTO", "INCORRECTO")</f>
        <v>INCORRECTO</v>
      </c>
      <c r="R48" s="44" t="str">
        <f>IF('Procesamiento de datos'!R48 = 1, "CORRECTO", "INCORRECTO")</f>
        <v>CORRECTO</v>
      </c>
      <c r="S48" s="44" t="str">
        <f>IF('Procesamiento de datos'!S48 = 1, "CORRECTO", "INCORRECTO")</f>
        <v>CORRECTO</v>
      </c>
      <c r="T48" s="44" t="str">
        <f>IF('Procesamiento de datos'!T48 = 1, "CORRECTO", "INCORRECTO")</f>
        <v>CORRECTO</v>
      </c>
      <c r="U48" s="44" t="str">
        <f>IF('Procesamiento de datos'!U48 = 1, "CORRECTO", "INCORRECTO")</f>
        <v>CORRECTO</v>
      </c>
      <c r="V48" s="44" t="str">
        <f>IF('Procesamiento de datos'!V48 = 1, "CORRECTO", "INCORRECTO")</f>
        <v>INCORRECTO</v>
      </c>
      <c r="W48" s="44" t="str">
        <f>IF('Procesamiento de datos'!W48 = 1, "CORRECTO", "INCORRECTO")</f>
        <v>CORRECTO</v>
      </c>
      <c r="X48" s="44" t="str">
        <f>IF('Procesamiento de datos'!X48 = 1, "CORRECTO", "INCORRECTO")</f>
        <v>CORRECTO</v>
      </c>
      <c r="Y48" s="44" t="str">
        <f>IF('Procesamiento de datos'!Y48 = 1, "CORRECTO", "INCORRECTO")</f>
        <v>CORRECTO</v>
      </c>
      <c r="Z48" s="44" t="str">
        <f>IF('Procesamiento de datos'!Z48 = 1, "CORRECTO", "INCORRECTO")</f>
        <v>INCORRECTO</v>
      </c>
      <c r="AA48" s="44" t="str">
        <f>IF('Procesamiento de datos'!AA48 = 1, "CORRECTO", "INCORRECTO")</f>
        <v>INCORRECTO</v>
      </c>
      <c r="AB48" s="44" t="str">
        <f>IF('Procesamiento de datos'!AB48 = 1, "CORRECTO", "INCORRECTO")</f>
        <v>INCORRECTO</v>
      </c>
      <c r="AC48" s="44" t="str">
        <f>IF('Procesamiento de datos'!AC48 = 1, "CORRECTO", "INCORRECTO")</f>
        <v>CORRECTO</v>
      </c>
      <c r="AD48" s="44" t="str">
        <f>IF('Procesamiento de datos'!AD48 = 1, "CORRECTO", "INCORRECTO")</f>
        <v>CORRECTO</v>
      </c>
      <c r="AE48" s="44" t="str">
        <f>IF('Procesamiento de datos'!AE48 = 1, "CORRECTO", "INCORRECTO")</f>
        <v>INCORRECTO</v>
      </c>
      <c r="AF48" s="44" t="str">
        <f>IF('Procesamiento de datos'!AF48 = 1, "CORRECTO", "INCORRECTO")</f>
        <v>CORRECTO</v>
      </c>
      <c r="AG48" s="44" t="str">
        <f>IF('Procesamiento de datos'!AG48 = 1, "CORRECTO", "INCORRECTO")</f>
        <v>INCORRECTO</v>
      </c>
      <c r="AH48" s="44" t="str">
        <f>IF('Procesamiento de datos'!AH48 = 1, "CORRECTO", "INCORRECTO")</f>
        <v>INCORRECTO</v>
      </c>
      <c r="AI48" s="44" t="str">
        <f>IF('Procesamiento de datos'!AI48 = 1, "CORRECTO", "INCORRECTO")</f>
        <v>INCORRECTO</v>
      </c>
      <c r="AJ48" s="44" t="str">
        <f>IF('Procesamiento de datos'!AJ48 = 1, "CORRECTO", "INCORRECTO")</f>
        <v>INCORRECTO</v>
      </c>
      <c r="AK48" s="44" t="str">
        <f>IF('Procesamiento de datos'!AK48 = 1, "CORRECTO", "INCORRECTO")</f>
        <v>CORRECTO</v>
      </c>
      <c r="AL48" s="44" t="str">
        <f>IF('Procesamiento de datos'!AL48 = 1, "CORRECTO", "INCORRECTO")</f>
        <v>CORRECTO</v>
      </c>
      <c r="AM48" s="44" t="str">
        <f>IF('Procesamiento de datos'!AM48 = 1, "CORRECTO", "INCORRECTO")</f>
        <v>CORRECTO</v>
      </c>
      <c r="AN48" s="44" t="str">
        <f>IF('Procesamiento de datos'!AN48 = 1, "CORRECTO", "INCORRECTO")</f>
        <v>CORRECTO</v>
      </c>
      <c r="AO48" s="44" t="str">
        <f>IF('Procesamiento de datos'!AO48 = 1, "CORRECTO", "INCORRECTO")</f>
        <v>CORRECTO</v>
      </c>
      <c r="AP48" s="44" t="str">
        <f>IF('Procesamiento de datos'!AP48 = 1, "CORRECTO", "INCORRECTO")</f>
        <v>INCORRECTO</v>
      </c>
      <c r="AQ48" s="44" t="str">
        <f>IF('Procesamiento de datos'!AQ48 = 1, "CORRECTO", "INCORRECTO")</f>
        <v>CORRECTO</v>
      </c>
      <c r="AR48" s="44" t="str">
        <f>IF('Procesamiento de datos'!AR48 = 1, "CORRECTO", "INCORRECTO")</f>
        <v>CORRECTO</v>
      </c>
      <c r="AS48" s="44" t="str">
        <f>IF('Procesamiento de datos'!AS48 = 1, "CORRECTO", "INCORRECTO")</f>
        <v>INCORRECTO</v>
      </c>
      <c r="AT48" s="44" t="str">
        <f>IF('Procesamiento de datos'!AT48 = 1, "CORRECTO", "INCORRECTO")</f>
        <v>CORRECTO</v>
      </c>
      <c r="AU48" s="44" t="str">
        <f>IF('Procesamiento de datos'!AU48 = 1, "CORRECTO", "INCORRECTO")</f>
        <v>CORRECTO</v>
      </c>
      <c r="AV48" s="44" t="str">
        <f>IF('Procesamiento de datos'!AV48 = 1, "CORRECTO", "INCORRECTO")</f>
        <v>CORRECTO</v>
      </c>
      <c r="AW48" s="44" t="str">
        <f>IF('Procesamiento de datos'!AW48 = 1, "CORRECTO", "INCORRECTO")</f>
        <v>CORRECTO</v>
      </c>
      <c r="AX48" s="44" t="str">
        <f>IF('Procesamiento de datos'!AX48 = 1, "CORRECTO", "INCORRECTO")</f>
        <v>INCORRECTO</v>
      </c>
      <c r="AY48" s="44" t="str">
        <f>IF('Procesamiento de datos'!AY48 = 1, "CORRECTO", "INCORRECTO")</f>
        <v>CORRECTO</v>
      </c>
      <c r="AZ48" s="44" t="str">
        <f>IF('Procesamiento de datos'!AZ48 = 1, "CORRECTO", "INCORRECTO")</f>
        <v>INCORRECTO</v>
      </c>
      <c r="BA48" s="44" t="str">
        <f>IF('Procesamiento de datos'!BA48 = 1, "CORRECTO", "INCORRECTO")</f>
        <v>CORRECTO</v>
      </c>
      <c r="BB48" s="44" t="str">
        <f>IF('Procesamiento de datos'!BB48 = 1, "CORRECTO", "INCORRECTO")</f>
        <v>CORRECTO</v>
      </c>
      <c r="BC48" s="44" t="str">
        <f>IF('Procesamiento de datos'!BC48 = 1, "CORRECTO", "INCORRECTO")</f>
        <v>INCORRECTO</v>
      </c>
      <c r="BD48" s="44" t="str">
        <f>IF('Procesamiento de datos'!BD48 = 1, "CORRECTO", "INCORRECTO")</f>
        <v>CORRECTO</v>
      </c>
      <c r="BE48" s="44" t="str">
        <f>IF('Procesamiento de datos'!BE48 = 1, "CORRECTO", "INCORRECTO")</f>
        <v>CORRECTO</v>
      </c>
      <c r="BF48" s="44" t="str">
        <f>IF('Procesamiento de datos'!BF48 = 1, "CORRECTO", "INCORRECTO")</f>
        <v>CORRECTO</v>
      </c>
      <c r="BG48" s="44" t="str">
        <f>IF('Procesamiento de datos'!BG48 = 1, "CORRECTO", "INCORRECTO")</f>
        <v>CORRECTO</v>
      </c>
      <c r="BH48" s="44" t="str">
        <f>IF('Procesamiento de datos'!BH48 = 1, "CORRECTO", "INCORRECTO")</f>
        <v>CORRECTO</v>
      </c>
      <c r="BI48" s="44" t="str">
        <f>IF('Procesamiento de datos'!BI48 = 1, "CORRECTO", "INCORRECTO")</f>
        <v>CORRECTO</v>
      </c>
      <c r="BJ48" s="44" t="str">
        <f>IF('Procesamiento de datos'!BJ48 = 1, "CORRECTO", "INCORRECTO")</f>
        <v>CORRECTO</v>
      </c>
      <c r="BK48" s="44" t="str">
        <f>IF('Procesamiento de datos'!BK48 = 1, "CORRECTO", "INCORRECTO")</f>
        <v>CORRECTO</v>
      </c>
      <c r="BL48" s="44" t="str">
        <f>IF('Procesamiento de datos'!BL48 = 1, "CORRECTO", "INCORRECTO")</f>
        <v>INCORRECTO</v>
      </c>
      <c r="BM48" s="44" t="str">
        <f>IF('Procesamiento de datos'!BM48 = 1, "CORRECTO", "INCORRECTO")</f>
        <v>INCORRECTO</v>
      </c>
      <c r="BN48" s="44" t="str">
        <f>IF('Procesamiento de datos'!BN48 = 1, "CORRECTO", "INCORRECTO")</f>
        <v>CORRECTO</v>
      </c>
      <c r="BO48" s="44" t="str">
        <f>IF('Procesamiento de datos'!BO48 = 1, "CORRECTO", "INCORRECTO")</f>
        <v>CORRECTO</v>
      </c>
      <c r="BP48" s="44" t="str">
        <f>IF('Procesamiento de datos'!BP48 = 1, "CORRECTO", "INCORRECTO")</f>
        <v>CORRECTO</v>
      </c>
      <c r="BQ48" s="44" t="str">
        <f>IF('Procesamiento de datos'!BQ48 = 1, "CORRECTO", "INCORRECTO")</f>
        <v>CORRECTO</v>
      </c>
      <c r="BR48" s="44" t="str">
        <f>IF('Procesamiento de datos'!BR48 = 1, "CORRECTO", "INCORRECTO")</f>
        <v>CORRECTO</v>
      </c>
      <c r="BS48" s="44" t="str">
        <f>IF('Procesamiento de datos'!BS48 = 1, "CORRECTO", "INCORRECTO")</f>
        <v>CORRECTO</v>
      </c>
      <c r="BT48" s="44" t="str">
        <f>IF('Procesamiento de datos'!BT48 = 1, "CORRECTO", "INCORRECTO")</f>
        <v>CORRECTO</v>
      </c>
      <c r="BU48" s="44" t="str">
        <f>IF('Procesamiento de datos'!BU48 = 1, "CORRECTO", "INCORRECTO")</f>
        <v>CORRECTO</v>
      </c>
      <c r="BV48" s="44" t="str">
        <f>IF('Procesamiento de datos'!BV48 = 1, "CORRECTO", "INCORRECTO")</f>
        <v>CORRECTO</v>
      </c>
      <c r="BW48" s="44" t="str">
        <f>IF('Procesamiento de datos'!BW48 = 1, "CORRECTO", "INCORRECTO")</f>
        <v>CORRECTO</v>
      </c>
      <c r="BX48" s="44" t="str">
        <f>IF('Procesamiento de datos'!BX48 = 1, "CORRECTO", "INCORRECTO")</f>
        <v>CORRECTO</v>
      </c>
      <c r="BY48" s="44" t="str">
        <f>IF('Procesamiento de datos'!BY48 = 1, "CORRECTO", "INCORRECTO")</f>
        <v>CORRECTO</v>
      </c>
      <c r="BZ48" s="44" t="str">
        <f>IF('Procesamiento de datos'!BZ48 = 1, "CORRECTO", "INCORRECTO")</f>
        <v>CORRECTO</v>
      </c>
      <c r="CA48" s="44" t="str">
        <f>IF('Procesamiento de datos'!CA48 = 1, "CORRECTO", "INCORRECTO")</f>
        <v>CORRECTO</v>
      </c>
      <c r="CB48" s="44" t="str">
        <f>IF('Procesamiento de datos'!CB48 = 1, "CORRECTO", "INCORRECTO")</f>
        <v>CORRECTO</v>
      </c>
      <c r="CC48" s="44" t="str">
        <f>IF('Procesamiento de datos'!CC48 = 1, "CORRECTO", "INCORRECTO")</f>
        <v>CORRECTO</v>
      </c>
      <c r="CD48" s="44" t="str">
        <f>IF('Procesamiento de datos'!CD48 = 1, "CORRECTO", "INCORRECTO")</f>
        <v>CORRECTO</v>
      </c>
      <c r="CE48" s="44" t="str">
        <f>IF('Procesamiento de datos'!CE48 = 1, "CORRECTO", "INCORRECTO")</f>
        <v>CORRECTO</v>
      </c>
      <c r="CF48" s="44" t="str">
        <f>IF('Procesamiento de datos'!CF48 = 1, "CORRECTO", "INCORRECTO")</f>
        <v>CORRECTO</v>
      </c>
      <c r="CG48" s="44" t="str">
        <f>IF('Procesamiento de datos'!CG48 = 1, "CORRECTO", "INCORRECTO")</f>
        <v>CORRECTO</v>
      </c>
      <c r="CH48" s="44" t="str">
        <f>IF('Procesamiento de datos'!CH48 = 1, "CORRECTO", "INCORRECTO")</f>
        <v>CORRECTO</v>
      </c>
      <c r="CI48" s="44" t="str">
        <f>IF('Procesamiento de datos'!CI48 = 1, "CORRECTO", "INCORRECTO")</f>
        <v>CORRECTO</v>
      </c>
      <c r="CJ48" s="44" t="str">
        <f>IF('Procesamiento de datos'!CJ48 = 1, "CORRECTO", "INCORRECTO")</f>
        <v>CORRECTO</v>
      </c>
    </row>
    <row r="49" spans="1:114" x14ac:dyDescent="0.2">
      <c r="A49" s="4" t="s">
        <v>139</v>
      </c>
      <c r="B49" s="7" t="str">
        <f>IFERROR(LOOKUP('Procesamiento de datos'!B49,MAESTRO!$A$2:$A$3,MAESTRO!$B$2:$B$3),"-")</f>
        <v>Femenino</v>
      </c>
      <c r="C49" s="8">
        <f>'Procesamiento de datos'!C49</f>
        <v>37</v>
      </c>
      <c r="D49" s="8" t="str">
        <f>LOOKUP(PROCESAMIENTO!D49,MAESTRO!$A$7:$A$14,MAESTRO!$B$7:$B$14)</f>
        <v>Técnica o tecnología completa</v>
      </c>
      <c r="E49" s="8" t="str">
        <f>LOOKUP('Procesamiento de datos'!E49,MAESTRO!$A$17:$A$21,MAESTRO!$B$17:$B$21)</f>
        <v>Prestación de servicios</v>
      </c>
      <c r="F49" s="8" t="str">
        <f>LOOKUP('Procesamiento de datos'!F49,MAESTRO!$A$24:$A$26,MAESTRO!$B$24:$B$26)</f>
        <v>Entre 6 meses a 2 años</v>
      </c>
      <c r="G49" s="8" t="str">
        <f>LOOKUP('Procesamiento de datos'!G49,MAESTRO!$A$29:$A$32,MAESTRO!$B$29:$B$32)</f>
        <v xml:space="preserve">Entre 6 y 12 horas diarias </v>
      </c>
      <c r="H49" s="8" t="str">
        <f>LOOKUP('Procesamiento de datos'!H49,MAESTRO!$A$35:$A$37,MAESTRO!$B$35:$B$37)</f>
        <v>Asistencial</v>
      </c>
      <c r="I49" s="44" t="str">
        <f>IF('Procesamiento de datos'!I49 = 1, "CORRECTO", "INCORRECTO")</f>
        <v>CORRECTO</v>
      </c>
      <c r="J49" s="44" t="str">
        <f>IF('Procesamiento de datos'!J49 = 1, "CORRECTO", "INCORRECTO")</f>
        <v>INCORRECTO</v>
      </c>
      <c r="K49" s="50" t="str">
        <f>IF('Procesamiento de datos'!K49 = 1, "CORRECTO", "INCORRECTO")</f>
        <v>CORRECTO</v>
      </c>
      <c r="L49" s="50" t="str">
        <f>IF('Procesamiento de datos'!L49 = 1, "CORRECTO", "INCORRECTO")</f>
        <v>CORRECTO</v>
      </c>
      <c r="M49" s="50" t="str">
        <f>IF('Procesamiento de datos'!M49 = 1, "CORRECTO", "INCORRECTO")</f>
        <v>INCORRECTO</v>
      </c>
      <c r="N49" s="50" t="str">
        <f>IF('Procesamiento de datos'!N49 = 1, "CORRECTO", "INCORRECTO")</f>
        <v>INCORRECTO</v>
      </c>
      <c r="O49" s="44" t="str">
        <f>IF('Procesamiento de datos'!O49 = 1, "CORRECTO", "INCORRECTO")</f>
        <v>INCORRECTO</v>
      </c>
      <c r="P49" s="44" t="str">
        <f>IF('Procesamiento de datos'!P49 = 1, "CORRECTO", "INCORRECTO")</f>
        <v>INCORRECTO</v>
      </c>
      <c r="Q49" s="44" t="str">
        <f>IF('Procesamiento de datos'!Q49 = 1, "CORRECTO", "INCORRECTO")</f>
        <v>CORRECTO</v>
      </c>
      <c r="R49" s="44" t="str">
        <f>IF('Procesamiento de datos'!R49 = 1, "CORRECTO", "INCORRECTO")</f>
        <v>CORRECTO</v>
      </c>
      <c r="S49" s="44" t="str">
        <f>IF('Procesamiento de datos'!S49 = 1, "CORRECTO", "INCORRECTO")</f>
        <v>CORRECTO</v>
      </c>
      <c r="T49" s="44" t="str">
        <f>IF('Procesamiento de datos'!T49 = 1, "CORRECTO", "INCORRECTO")</f>
        <v>CORRECTO</v>
      </c>
      <c r="U49" s="44" t="str">
        <f>IF('Procesamiento de datos'!U49 = 1, "CORRECTO", "INCORRECTO")</f>
        <v>CORRECTO</v>
      </c>
      <c r="V49" s="44" t="str">
        <f>IF('Procesamiento de datos'!V49 = 1, "CORRECTO", "INCORRECTO")</f>
        <v>INCORRECTO</v>
      </c>
      <c r="W49" s="44" t="str">
        <f>IF('Procesamiento de datos'!W49 = 1, "CORRECTO", "INCORRECTO")</f>
        <v>CORRECTO</v>
      </c>
      <c r="X49" s="44" t="str">
        <f>IF('Procesamiento de datos'!X49 = 1, "CORRECTO", "INCORRECTO")</f>
        <v>INCORRECTO</v>
      </c>
      <c r="Y49" s="44" t="str">
        <f>IF('Procesamiento de datos'!Y49 = 1, "CORRECTO", "INCORRECTO")</f>
        <v>CORRECTO</v>
      </c>
      <c r="Z49" s="44" t="str">
        <f>IF('Procesamiento de datos'!Z49 = 1, "CORRECTO", "INCORRECTO")</f>
        <v>CORRECTO</v>
      </c>
      <c r="AA49" s="44" t="str">
        <f>IF('Procesamiento de datos'!AA49 = 1, "CORRECTO", "INCORRECTO")</f>
        <v>CORRECTO</v>
      </c>
      <c r="AB49" s="44" t="str">
        <f>IF('Procesamiento de datos'!AB49 = 1, "CORRECTO", "INCORRECTO")</f>
        <v>CORRECTO</v>
      </c>
      <c r="AC49" s="44" t="str">
        <f>IF('Procesamiento de datos'!AC49 = 1, "CORRECTO", "INCORRECTO")</f>
        <v>CORRECTO</v>
      </c>
      <c r="AD49" s="44" t="str">
        <f>IF('Procesamiento de datos'!AD49 = 1, "CORRECTO", "INCORRECTO")</f>
        <v>INCORRECTO</v>
      </c>
      <c r="AE49" s="44" t="str">
        <f>IF('Procesamiento de datos'!AE49 = 1, "CORRECTO", "INCORRECTO")</f>
        <v>INCORRECTO</v>
      </c>
      <c r="AF49" s="44" t="str">
        <f>IF('Procesamiento de datos'!AF49 = 1, "CORRECTO", "INCORRECTO")</f>
        <v>CORRECTO</v>
      </c>
      <c r="AG49" s="44" t="str">
        <f>IF('Procesamiento de datos'!AG49 = 1, "CORRECTO", "INCORRECTO")</f>
        <v>CORRECTO</v>
      </c>
      <c r="AH49" s="44" t="str">
        <f>IF('Procesamiento de datos'!AH49 = 1, "CORRECTO", "INCORRECTO")</f>
        <v>CORRECTO</v>
      </c>
      <c r="AI49" s="44" t="str">
        <f>IF('Procesamiento de datos'!AI49 = 1, "CORRECTO", "INCORRECTO")</f>
        <v>CORRECTO</v>
      </c>
      <c r="AJ49" s="44" t="str">
        <f>IF('Procesamiento de datos'!AJ49 = 1, "CORRECTO", "INCORRECTO")</f>
        <v>INCORRECTO</v>
      </c>
      <c r="AK49" s="44" t="str">
        <f>IF('Procesamiento de datos'!AK49 = 1, "CORRECTO", "INCORRECTO")</f>
        <v>CORRECTO</v>
      </c>
      <c r="AL49" s="44" t="str">
        <f>IF('Procesamiento de datos'!AL49 = 1, "CORRECTO", "INCORRECTO")</f>
        <v>CORRECTO</v>
      </c>
      <c r="AM49" s="44" t="str">
        <f>IF('Procesamiento de datos'!AM49 = 1, "CORRECTO", "INCORRECTO")</f>
        <v>CORRECTO</v>
      </c>
      <c r="AN49" s="44" t="str">
        <f>IF('Procesamiento de datos'!AN49 = 1, "CORRECTO", "INCORRECTO")</f>
        <v>CORRECTO</v>
      </c>
      <c r="AO49" s="44" t="str">
        <f>IF('Procesamiento de datos'!AO49 = 1, "CORRECTO", "INCORRECTO")</f>
        <v>INCORRECTO</v>
      </c>
      <c r="AP49" s="44" t="str">
        <f>IF('Procesamiento de datos'!AP49 = 1, "CORRECTO", "INCORRECTO")</f>
        <v>INCORRECTO</v>
      </c>
      <c r="AQ49" s="44" t="str">
        <f>IF('Procesamiento de datos'!AQ49 = 1, "CORRECTO", "INCORRECTO")</f>
        <v>CORRECTO</v>
      </c>
      <c r="AR49" s="44" t="str">
        <f>IF('Procesamiento de datos'!AR49 = 1, "CORRECTO", "INCORRECTO")</f>
        <v>CORRECTO</v>
      </c>
      <c r="AS49" s="44" t="str">
        <f>IF('Procesamiento de datos'!AS49 = 1, "CORRECTO", "INCORRECTO")</f>
        <v>CORRECTO</v>
      </c>
      <c r="AT49" s="44" t="str">
        <f>IF('Procesamiento de datos'!AT49 = 1, "CORRECTO", "INCORRECTO")</f>
        <v>CORRECTO</v>
      </c>
      <c r="AU49" s="44" t="str">
        <f>IF('Procesamiento de datos'!AU49 = 1, "CORRECTO", "INCORRECTO")</f>
        <v>CORRECTO</v>
      </c>
      <c r="AV49" s="44" t="str">
        <f>IF('Procesamiento de datos'!AV49 = 1, "CORRECTO", "INCORRECTO")</f>
        <v>CORRECTO</v>
      </c>
      <c r="AW49" s="44" t="str">
        <f>IF('Procesamiento de datos'!AW49 = 1, "CORRECTO", "INCORRECTO")</f>
        <v>CORRECTO</v>
      </c>
      <c r="AX49" s="44" t="str">
        <f>IF('Procesamiento de datos'!AX49 = 1, "CORRECTO", "INCORRECTO")</f>
        <v>INCORRECTO</v>
      </c>
      <c r="AY49" s="44" t="str">
        <f>IF('Procesamiento de datos'!AY49 = 1, "CORRECTO", "INCORRECTO")</f>
        <v>CORRECTO</v>
      </c>
      <c r="AZ49" s="44" t="str">
        <f>IF('Procesamiento de datos'!AZ49 = 1, "CORRECTO", "INCORRECTO")</f>
        <v>CORRECTO</v>
      </c>
      <c r="BA49" s="44" t="str">
        <f>IF('Procesamiento de datos'!BA49 = 1, "CORRECTO", "INCORRECTO")</f>
        <v>INCORRECTO</v>
      </c>
      <c r="BB49" s="44" t="str">
        <f>IF('Procesamiento de datos'!BB49 = 1, "CORRECTO", "INCORRECTO")</f>
        <v>CORRECTO</v>
      </c>
      <c r="BC49" s="44" t="str">
        <f>IF('Procesamiento de datos'!BC49 = 1, "CORRECTO", "INCORRECTO")</f>
        <v>INCORRECTO</v>
      </c>
      <c r="BD49" s="44" t="str">
        <f>IF('Procesamiento de datos'!BD49 = 1, "CORRECTO", "INCORRECTO")</f>
        <v>CORRECTO</v>
      </c>
      <c r="BE49" s="44" t="str">
        <f>IF('Procesamiento de datos'!BE49 = 1, "CORRECTO", "INCORRECTO")</f>
        <v>INCORRECTO</v>
      </c>
      <c r="BF49" s="44" t="str">
        <f>IF('Procesamiento de datos'!BF49 = 1, "CORRECTO", "INCORRECTO")</f>
        <v>CORRECTO</v>
      </c>
      <c r="BG49" s="44" t="str">
        <f>IF('Procesamiento de datos'!BG49 = 1, "CORRECTO", "INCORRECTO")</f>
        <v>CORRECTO</v>
      </c>
      <c r="BH49" s="44" t="str">
        <f>IF('Procesamiento de datos'!BH49 = 1, "CORRECTO", "INCORRECTO")</f>
        <v>CORRECTO</v>
      </c>
      <c r="BI49" s="44" t="str">
        <f>IF('Procesamiento de datos'!BI49 = 1, "CORRECTO", "INCORRECTO")</f>
        <v>CORRECTO</v>
      </c>
      <c r="BJ49" s="44" t="str">
        <f>IF('Procesamiento de datos'!BJ49 = 1, "CORRECTO", "INCORRECTO")</f>
        <v>CORRECTO</v>
      </c>
      <c r="BK49" s="44" t="str">
        <f>IF('Procesamiento de datos'!BK49 = 1, "CORRECTO", "INCORRECTO")</f>
        <v>CORRECTO</v>
      </c>
      <c r="BL49" s="44" t="str">
        <f>IF('Procesamiento de datos'!BL49 = 1, "CORRECTO", "INCORRECTO")</f>
        <v>INCORRECTO</v>
      </c>
      <c r="BM49" s="44" t="str">
        <f>IF('Procesamiento de datos'!BM49 = 1, "CORRECTO", "INCORRECTO")</f>
        <v>INCORRECTO</v>
      </c>
      <c r="BN49" s="44" t="str">
        <f>IF('Procesamiento de datos'!BN49 = 1, "CORRECTO", "INCORRECTO")</f>
        <v>CORRECTO</v>
      </c>
      <c r="BO49" s="44" t="str">
        <f>IF('Procesamiento de datos'!BO49 = 1, "CORRECTO", "INCORRECTO")</f>
        <v>CORRECTO</v>
      </c>
      <c r="BP49" s="44" t="str">
        <f>IF('Procesamiento de datos'!BP49 = 1, "CORRECTO", "INCORRECTO")</f>
        <v>INCORRECTO</v>
      </c>
      <c r="BQ49" s="44" t="str">
        <f>IF('Procesamiento de datos'!BQ49 = 1, "CORRECTO", "INCORRECTO")</f>
        <v>INCORRECTO</v>
      </c>
      <c r="BR49" s="44" t="str">
        <f>IF('Procesamiento de datos'!BR49 = 1, "CORRECTO", "INCORRECTO")</f>
        <v>INCORRECTO</v>
      </c>
      <c r="BS49" s="44" t="str">
        <f>IF('Procesamiento de datos'!BS49 = 1, "CORRECTO", "INCORRECTO")</f>
        <v>CORRECTO</v>
      </c>
      <c r="BT49" s="44" t="str">
        <f>IF('Procesamiento de datos'!BT49 = 1, "CORRECTO", "INCORRECTO")</f>
        <v>CORRECTO</v>
      </c>
      <c r="BU49" s="44" t="str">
        <f>IF('Procesamiento de datos'!BU49 = 1, "CORRECTO", "INCORRECTO")</f>
        <v>CORRECTO</v>
      </c>
      <c r="BV49" s="44" t="str">
        <f>IF('Procesamiento de datos'!BV49 = 1, "CORRECTO", "INCORRECTO")</f>
        <v>INCORRECTO</v>
      </c>
      <c r="BW49" s="44" t="str">
        <f>IF('Procesamiento de datos'!BW49 = 1, "CORRECTO", "INCORRECTO")</f>
        <v>CORRECTO</v>
      </c>
      <c r="BX49" s="44" t="str">
        <f>IF('Procesamiento de datos'!BX49 = 1, "CORRECTO", "INCORRECTO")</f>
        <v>INCORRECTO</v>
      </c>
      <c r="BY49" s="44" t="str">
        <f>IF('Procesamiento de datos'!BY49 = 1, "CORRECTO", "INCORRECTO")</f>
        <v>INCORRECTO</v>
      </c>
      <c r="BZ49" s="44" t="str">
        <f>IF('Procesamiento de datos'!BZ49 = 1, "CORRECTO", "INCORRECTO")</f>
        <v>CORRECTO</v>
      </c>
      <c r="CA49" s="44" t="str">
        <f>IF('Procesamiento de datos'!CA49 = 1, "CORRECTO", "INCORRECTO")</f>
        <v>CORRECTO</v>
      </c>
      <c r="CB49" s="44" t="str">
        <f>IF('Procesamiento de datos'!CB49 = 1, "CORRECTO", "INCORRECTO")</f>
        <v>INCORRECTO</v>
      </c>
      <c r="CC49" s="44" t="str">
        <f>IF('Procesamiento de datos'!CC49 = 1, "CORRECTO", "INCORRECTO")</f>
        <v>CORRECTO</v>
      </c>
      <c r="CD49" s="44" t="str">
        <f>IF('Procesamiento de datos'!CD49 = 1, "CORRECTO", "INCORRECTO")</f>
        <v>CORRECTO</v>
      </c>
      <c r="CE49" s="44" t="str">
        <f>IF('Procesamiento de datos'!CE49 = 1, "CORRECTO", "INCORRECTO")</f>
        <v>CORRECTO</v>
      </c>
      <c r="CF49" s="44" t="str">
        <f>IF('Procesamiento de datos'!CF49 = 1, "CORRECTO", "INCORRECTO")</f>
        <v>INCORRECTO</v>
      </c>
      <c r="CG49" s="44" t="str">
        <f>IF('Procesamiento de datos'!CG49 = 1, "CORRECTO", "INCORRECTO")</f>
        <v>CORRECTO</v>
      </c>
      <c r="CH49" s="44" t="str">
        <f>IF('Procesamiento de datos'!CH49 = 1, "CORRECTO", "INCORRECTO")</f>
        <v>CORRECTO</v>
      </c>
      <c r="CI49" s="44" t="str">
        <f>IF('Procesamiento de datos'!CI49 = 1, "CORRECTO", "INCORRECTO")</f>
        <v>INCORRECTO</v>
      </c>
      <c r="CJ49" s="44" t="str">
        <f>IF('Procesamiento de datos'!CJ49 = 1, "CORRECTO", "INCORRECTO")</f>
        <v>CORRECTO</v>
      </c>
    </row>
    <row r="50" spans="1:114" ht="13.5" thickBot="1" x14ac:dyDescent="0.25">
      <c r="A50" s="4" t="s">
        <v>140</v>
      </c>
      <c r="B50" s="7" t="str">
        <f>IFERROR(LOOKUP('Procesamiento de datos'!B50,MAESTRO!$A$2:$A$3,MAESTRO!$B$2:$B$3),"-")</f>
        <v>Femenino</v>
      </c>
      <c r="C50" s="8">
        <f>'Procesamiento de datos'!C50</f>
        <v>53</v>
      </c>
      <c r="D50" s="8" t="str">
        <f>LOOKUP(PROCESAMIENTO!D50,MAESTRO!$A$7:$A$14,MAESTRO!$B$7:$B$14)</f>
        <v>Técnica o tecnología completa</v>
      </c>
      <c r="E50" s="8" t="str">
        <f>LOOKUP('Procesamiento de datos'!E50,MAESTRO!$A$17:$A$21,MAESTRO!$B$17:$B$21)</f>
        <v>Contrato a termino fijo</v>
      </c>
      <c r="F50" s="8" t="str">
        <f>LOOKUP('Procesamiento de datos'!F50,MAESTRO!$A$24:$A$26,MAESTRO!$B$24:$B$26)</f>
        <v>Entre 6 meses a 2 años</v>
      </c>
      <c r="G50" s="8" t="str">
        <f>LOOKUP('Procesamiento de datos'!G50,MAESTRO!$A$29:$A$32,MAESTRO!$B$29:$B$32)</f>
        <v xml:space="preserve">Entre 6 y 12 horas diarias </v>
      </c>
      <c r="H50" s="8" t="str">
        <f>LOOKUP('Procesamiento de datos'!H50,MAESTRO!$A$35:$A$37,MAESTRO!$B$35:$B$37)</f>
        <v>Asistencial</v>
      </c>
      <c r="I50" s="44" t="str">
        <f>IF('Procesamiento de datos'!I50 = 1, "CORRECTO", "INCORRECTO")</f>
        <v>CORRECTO</v>
      </c>
      <c r="J50" s="44" t="str">
        <f>IF('Procesamiento de datos'!J50 = 1, "CORRECTO", "INCORRECTO")</f>
        <v>CORRECTO</v>
      </c>
      <c r="K50" s="50" t="str">
        <f>IF('Procesamiento de datos'!K50 = 1, "CORRECTO", "INCORRECTO")</f>
        <v>CORRECTO</v>
      </c>
      <c r="L50" s="50" t="str">
        <f>IF('Procesamiento de datos'!L50 = 1, "CORRECTO", "INCORRECTO")</f>
        <v>CORRECTO</v>
      </c>
      <c r="M50" s="50" t="str">
        <f>IF('Procesamiento de datos'!M50 = 1, "CORRECTO", "INCORRECTO")</f>
        <v>INCORRECTO</v>
      </c>
      <c r="N50" s="50" t="str">
        <f>IF('Procesamiento de datos'!N50 = 1, "CORRECTO", "INCORRECTO")</f>
        <v>CORRECTO</v>
      </c>
      <c r="O50" s="44" t="str">
        <f>IF('Procesamiento de datos'!O50 = 1, "CORRECTO", "INCORRECTO")</f>
        <v>INCORRECTO</v>
      </c>
      <c r="P50" s="44" t="str">
        <f>IF('Procesamiento de datos'!P50 = 1, "CORRECTO", "INCORRECTO")</f>
        <v>INCORRECTO</v>
      </c>
      <c r="Q50" s="44" t="str">
        <f>IF('Procesamiento de datos'!Q50 = 1, "CORRECTO", "INCORRECTO")</f>
        <v>CORRECTO</v>
      </c>
      <c r="R50" s="44" t="str">
        <f>IF('Procesamiento de datos'!R50 = 1, "CORRECTO", "INCORRECTO")</f>
        <v>CORRECTO</v>
      </c>
      <c r="S50" s="44" t="str">
        <f>IF('Procesamiento de datos'!S50 = 1, "CORRECTO", "INCORRECTO")</f>
        <v>CORRECTO</v>
      </c>
      <c r="T50" s="44" t="str">
        <f>IF('Procesamiento de datos'!T50 = 1, "CORRECTO", "INCORRECTO")</f>
        <v>CORRECTO</v>
      </c>
      <c r="U50" s="44" t="str">
        <f>IF('Procesamiento de datos'!U50 = 1, "CORRECTO", "INCORRECTO")</f>
        <v>CORRECTO</v>
      </c>
      <c r="V50" s="44" t="str">
        <f>IF('Procesamiento de datos'!V50 = 1, "CORRECTO", "INCORRECTO")</f>
        <v>CORRECTO</v>
      </c>
      <c r="W50" s="44" t="str">
        <f>IF('Procesamiento de datos'!W50 = 1, "CORRECTO", "INCORRECTO")</f>
        <v>CORRECTO</v>
      </c>
      <c r="X50" s="44" t="str">
        <f>IF('Procesamiento de datos'!X50 = 1, "CORRECTO", "INCORRECTO")</f>
        <v>INCORRECTO</v>
      </c>
      <c r="Y50" s="44" t="str">
        <f>IF('Procesamiento de datos'!Y50 = 1, "CORRECTO", "INCORRECTO")</f>
        <v>CORRECTO</v>
      </c>
      <c r="Z50" s="44" t="str">
        <f>IF('Procesamiento de datos'!Z50 = 1, "CORRECTO", "INCORRECTO")</f>
        <v>CORRECTO</v>
      </c>
      <c r="AA50" s="44" t="str">
        <f>IF('Procesamiento de datos'!AA50 = 1, "CORRECTO", "INCORRECTO")</f>
        <v>CORRECTO</v>
      </c>
      <c r="AB50" s="44" t="str">
        <f>IF('Procesamiento de datos'!AB50 = 1, "CORRECTO", "INCORRECTO")</f>
        <v>CORRECTO</v>
      </c>
      <c r="AC50" s="44" t="str">
        <f>IF('Procesamiento de datos'!AC50 = 1, "CORRECTO", "INCORRECTO")</f>
        <v>CORRECTO</v>
      </c>
      <c r="AD50" s="44" t="str">
        <f>IF('Procesamiento de datos'!AD50 = 1, "CORRECTO", "INCORRECTO")</f>
        <v>CORRECTO</v>
      </c>
      <c r="AE50" s="44" t="str">
        <f>IF('Procesamiento de datos'!AE50 = 1, "CORRECTO", "INCORRECTO")</f>
        <v>INCORRECTO</v>
      </c>
      <c r="AF50" s="44" t="str">
        <f>IF('Procesamiento de datos'!AF50 = 1, "CORRECTO", "INCORRECTO")</f>
        <v>CORRECTO</v>
      </c>
      <c r="AG50" s="44" t="str">
        <f>IF('Procesamiento de datos'!AG50 = 1, "CORRECTO", "INCORRECTO")</f>
        <v>CORRECTO</v>
      </c>
      <c r="AH50" s="44" t="str">
        <f>IF('Procesamiento de datos'!AH50 = 1, "CORRECTO", "INCORRECTO")</f>
        <v>CORRECTO</v>
      </c>
      <c r="AI50" s="44" t="str">
        <f>IF('Procesamiento de datos'!AI50 = 1, "CORRECTO", "INCORRECTO")</f>
        <v>CORRECTO</v>
      </c>
      <c r="AJ50" s="44" t="str">
        <f>IF('Procesamiento de datos'!AJ50 = 1, "CORRECTO", "INCORRECTO")</f>
        <v>CORRECTO</v>
      </c>
      <c r="AK50" s="44" t="str">
        <f>IF('Procesamiento de datos'!AK50 = 1, "CORRECTO", "INCORRECTO")</f>
        <v>CORRECTO</v>
      </c>
      <c r="AL50" s="44" t="str">
        <f>IF('Procesamiento de datos'!AL50 = 1, "CORRECTO", "INCORRECTO")</f>
        <v>CORRECTO</v>
      </c>
      <c r="AM50" s="44" t="str">
        <f>IF('Procesamiento de datos'!AM50 = 1, "CORRECTO", "INCORRECTO")</f>
        <v>INCORRECTO</v>
      </c>
      <c r="AN50" s="44" t="str">
        <f>IF('Procesamiento de datos'!AN50 = 1, "CORRECTO", "INCORRECTO")</f>
        <v>CORRECTO</v>
      </c>
      <c r="AO50" s="44" t="str">
        <f>IF('Procesamiento de datos'!AO50 = 1, "CORRECTO", "INCORRECTO")</f>
        <v>CORRECTO</v>
      </c>
      <c r="AP50" s="44" t="str">
        <f>IF('Procesamiento de datos'!AP50 = 1, "CORRECTO", "INCORRECTO")</f>
        <v>CORRECTO</v>
      </c>
      <c r="AQ50" s="44" t="str">
        <f>IF('Procesamiento de datos'!AQ50 = 1, "CORRECTO", "INCORRECTO")</f>
        <v>CORRECTO</v>
      </c>
      <c r="AR50" s="44" t="str">
        <f>IF('Procesamiento de datos'!AR50 = 1, "CORRECTO", "INCORRECTO")</f>
        <v>CORRECTO</v>
      </c>
      <c r="AS50" s="44" t="str">
        <f>IF('Procesamiento de datos'!AS50 = 1, "CORRECTO", "INCORRECTO")</f>
        <v>CORRECTO</v>
      </c>
      <c r="AT50" s="44" t="str">
        <f>IF('Procesamiento de datos'!AT50 = 1, "CORRECTO", "INCORRECTO")</f>
        <v>CORRECTO</v>
      </c>
      <c r="AU50" s="44" t="str">
        <f>IF('Procesamiento de datos'!AU50 = 1, "CORRECTO", "INCORRECTO")</f>
        <v>CORRECTO</v>
      </c>
      <c r="AV50" s="44" t="str">
        <f>IF('Procesamiento de datos'!AV50 = 1, "CORRECTO", "INCORRECTO")</f>
        <v>CORRECTO</v>
      </c>
      <c r="AW50" s="44" t="str">
        <f>IF('Procesamiento de datos'!AW50 = 1, "CORRECTO", "INCORRECTO")</f>
        <v>CORRECTO</v>
      </c>
      <c r="AX50" s="44" t="str">
        <f>IF('Procesamiento de datos'!AX50 = 1, "CORRECTO", "INCORRECTO")</f>
        <v>INCORRECTO</v>
      </c>
      <c r="AY50" s="44" t="str">
        <f>IF('Procesamiento de datos'!AY50 = 1, "CORRECTO", "INCORRECTO")</f>
        <v>CORRECTO</v>
      </c>
      <c r="AZ50" s="44" t="str">
        <f>IF('Procesamiento de datos'!AZ50 = 1, "CORRECTO", "INCORRECTO")</f>
        <v>INCORRECTO</v>
      </c>
      <c r="BA50" s="44" t="str">
        <f>IF('Procesamiento de datos'!BA50 = 1, "CORRECTO", "INCORRECTO")</f>
        <v>CORRECTO</v>
      </c>
      <c r="BB50" s="44" t="str">
        <f>IF('Procesamiento de datos'!BB50 = 1, "CORRECTO", "INCORRECTO")</f>
        <v>CORRECTO</v>
      </c>
      <c r="BC50" s="44" t="str">
        <f>IF('Procesamiento de datos'!BC50 = 1, "CORRECTO", "INCORRECTO")</f>
        <v>INCORRECTO</v>
      </c>
      <c r="BD50" s="44" t="str">
        <f>IF('Procesamiento de datos'!BD50 = 1, "CORRECTO", "INCORRECTO")</f>
        <v>CORRECTO</v>
      </c>
      <c r="BE50" s="44" t="str">
        <f>IF('Procesamiento de datos'!BE50 = 1, "CORRECTO", "INCORRECTO")</f>
        <v>CORRECTO</v>
      </c>
      <c r="BF50" s="44" t="str">
        <f>IF('Procesamiento de datos'!BF50 = 1, "CORRECTO", "INCORRECTO")</f>
        <v>CORRECTO</v>
      </c>
      <c r="BG50" s="44" t="str">
        <f>IF('Procesamiento de datos'!BG50 = 1, "CORRECTO", "INCORRECTO")</f>
        <v>CORRECTO</v>
      </c>
      <c r="BH50" s="44" t="str">
        <f>IF('Procesamiento de datos'!BH50 = 1, "CORRECTO", "INCORRECTO")</f>
        <v>INCORRECTO</v>
      </c>
      <c r="BI50" s="44" t="str">
        <f>IF('Procesamiento de datos'!BI50 = 1, "CORRECTO", "INCORRECTO")</f>
        <v>CORRECTO</v>
      </c>
      <c r="BJ50" s="44" t="str">
        <f>IF('Procesamiento de datos'!BJ50 = 1, "CORRECTO", "INCORRECTO")</f>
        <v>INCORRECTO</v>
      </c>
      <c r="BK50" s="44" t="str">
        <f>IF('Procesamiento de datos'!BK50 = 1, "CORRECTO", "INCORRECTO")</f>
        <v>INCORRECTO</v>
      </c>
      <c r="BL50" s="44" t="str">
        <f>IF('Procesamiento de datos'!BL50 = 1, "CORRECTO", "INCORRECTO")</f>
        <v>INCORRECTO</v>
      </c>
      <c r="BM50" s="44" t="str">
        <f>IF('Procesamiento de datos'!BM50 = 1, "CORRECTO", "INCORRECTO")</f>
        <v>INCORRECTO</v>
      </c>
      <c r="BN50" s="44" t="str">
        <f>IF('Procesamiento de datos'!BN50 = 1, "CORRECTO", "INCORRECTO")</f>
        <v>CORRECTO</v>
      </c>
      <c r="BO50" s="44" t="str">
        <f>IF('Procesamiento de datos'!BO50 = 1, "CORRECTO", "INCORRECTO")</f>
        <v>CORRECTO</v>
      </c>
      <c r="BP50" s="44" t="str">
        <f>IF('Procesamiento de datos'!BP50 = 1, "CORRECTO", "INCORRECTO")</f>
        <v>CORRECTO</v>
      </c>
      <c r="BQ50" s="44" t="str">
        <f>IF('Procesamiento de datos'!BQ50 = 1, "CORRECTO", "INCORRECTO")</f>
        <v>INCORRECTO</v>
      </c>
      <c r="BR50" s="44" t="str">
        <f>IF('Procesamiento de datos'!BR50 = 1, "CORRECTO", "INCORRECTO")</f>
        <v>CORRECTO</v>
      </c>
      <c r="BS50" s="44" t="str">
        <f>IF('Procesamiento de datos'!BS50 = 1, "CORRECTO", "INCORRECTO")</f>
        <v>INCORRECTO</v>
      </c>
      <c r="BT50" s="44" t="str">
        <f>IF('Procesamiento de datos'!BT50 = 1, "CORRECTO", "INCORRECTO")</f>
        <v>INCORRECTO</v>
      </c>
      <c r="BU50" s="44" t="str">
        <f>IF('Procesamiento de datos'!BU50 = 1, "CORRECTO", "INCORRECTO")</f>
        <v>CORRECTO</v>
      </c>
      <c r="BV50" s="44" t="str">
        <f>IF('Procesamiento de datos'!BV50 = 1, "CORRECTO", "INCORRECTO")</f>
        <v>INCORRECTO</v>
      </c>
      <c r="BW50" s="44" t="str">
        <f>IF('Procesamiento de datos'!BW50 = 1, "CORRECTO", "INCORRECTO")</f>
        <v>CORRECTO</v>
      </c>
      <c r="BX50" s="44" t="str">
        <f>IF('Procesamiento de datos'!BX50 = 1, "CORRECTO", "INCORRECTO")</f>
        <v>CORRECTO</v>
      </c>
      <c r="BY50" s="44" t="str">
        <f>IF('Procesamiento de datos'!BY50 = 1, "CORRECTO", "INCORRECTO")</f>
        <v>INCORRECTO</v>
      </c>
      <c r="BZ50" s="44" t="str">
        <f>IF('Procesamiento de datos'!BZ50 = 1, "CORRECTO", "INCORRECTO")</f>
        <v>INCORRECTO</v>
      </c>
      <c r="CA50" s="44" t="str">
        <f>IF('Procesamiento de datos'!CA50 = 1, "CORRECTO", "INCORRECTO")</f>
        <v>CORRECTO</v>
      </c>
      <c r="CB50" s="44" t="str">
        <f>IF('Procesamiento de datos'!CB50 = 1, "CORRECTO", "INCORRECTO")</f>
        <v>INCORRECTO</v>
      </c>
      <c r="CC50" s="44" t="str">
        <f>IF('Procesamiento de datos'!CC50 = 1, "CORRECTO", "INCORRECTO")</f>
        <v>CORRECTO</v>
      </c>
      <c r="CD50" s="44" t="str">
        <f>IF('Procesamiento de datos'!CD50 = 1, "CORRECTO", "INCORRECTO")</f>
        <v>CORRECTO</v>
      </c>
      <c r="CE50" s="44" t="str">
        <f>IF('Procesamiento de datos'!CE50 = 1, "CORRECTO", "INCORRECTO")</f>
        <v>CORRECTO</v>
      </c>
      <c r="CF50" s="44" t="str">
        <f>IF('Procesamiento de datos'!CF50 = 1, "CORRECTO", "INCORRECTO")</f>
        <v>CORRECTO</v>
      </c>
      <c r="CG50" s="44" t="str">
        <f>IF('Procesamiento de datos'!CG50 = 1, "CORRECTO", "INCORRECTO")</f>
        <v>CORRECTO</v>
      </c>
      <c r="CH50" s="44" t="str">
        <f>IF('Procesamiento de datos'!CH50 = 1, "CORRECTO", "INCORRECTO")</f>
        <v>CORRECTO</v>
      </c>
      <c r="CI50" s="44" t="str">
        <f>IF('Procesamiento de datos'!CI50 = 1, "CORRECTO", "INCORRECTO")</f>
        <v>CORRECTO</v>
      </c>
      <c r="CJ50" s="44" t="str">
        <f>IF('Procesamiento de datos'!CJ50 = 1, "CORRECTO", "INCORRECTO")</f>
        <v>CORRECTO</v>
      </c>
    </row>
    <row r="51" spans="1:114" ht="13.5" thickBot="1" x14ac:dyDescent="0.25">
      <c r="A51" s="46" t="s">
        <v>172</v>
      </c>
      <c r="B51" s="47"/>
      <c r="C51" s="34"/>
      <c r="D51" s="34"/>
      <c r="E51" s="34"/>
      <c r="F51" s="34"/>
      <c r="G51" s="34"/>
      <c r="H51" s="34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35"/>
      <c r="W51" s="35"/>
      <c r="X51" s="35"/>
      <c r="Y51" s="35"/>
      <c r="Z51" s="35"/>
      <c r="AA51" s="35"/>
      <c r="AB51" s="35"/>
      <c r="AC51" s="35"/>
      <c r="AD51" s="35"/>
      <c r="AE51" s="35"/>
      <c r="AF51" s="35"/>
      <c r="AG51" s="35"/>
      <c r="AH51" s="35"/>
      <c r="AI51" s="35"/>
      <c r="AJ51" s="35"/>
      <c r="AK51" s="35"/>
      <c r="AL51" s="35"/>
      <c r="AM51" s="35"/>
      <c r="AN51" s="35"/>
      <c r="AO51" s="35"/>
      <c r="AP51" s="35"/>
      <c r="AQ51" s="35"/>
      <c r="AR51" s="35"/>
      <c r="AS51" s="35"/>
      <c r="AT51" s="35"/>
      <c r="AU51" s="35"/>
      <c r="AV51" s="35"/>
      <c r="AW51" s="35"/>
      <c r="AX51" s="35"/>
      <c r="AY51" s="35"/>
      <c r="AZ51" s="35"/>
      <c r="BA51" s="35"/>
      <c r="BB51" s="35"/>
      <c r="BC51" s="35"/>
      <c r="BD51" s="35"/>
      <c r="BE51" s="35"/>
      <c r="BF51" s="35"/>
      <c r="BG51" s="35"/>
      <c r="BH51" s="35"/>
      <c r="BI51" s="35"/>
      <c r="BJ51" s="35"/>
      <c r="BK51" s="35"/>
      <c r="BL51" s="35"/>
      <c r="BM51" s="35"/>
      <c r="BN51" s="35"/>
      <c r="BO51" s="35"/>
      <c r="BP51" s="35"/>
      <c r="BQ51" s="35"/>
      <c r="BR51" s="35"/>
      <c r="BS51" s="35"/>
      <c r="BT51" s="35"/>
      <c r="BU51" s="35"/>
      <c r="BV51" s="35"/>
      <c r="BW51" s="35"/>
      <c r="BX51" s="35"/>
      <c r="BY51" s="35"/>
      <c r="BZ51" s="35"/>
      <c r="CA51" s="35"/>
      <c r="CB51" s="35"/>
      <c r="CC51" s="35"/>
      <c r="CD51" s="35"/>
      <c r="CE51" s="35"/>
      <c r="CF51" s="35"/>
      <c r="CG51" s="35"/>
      <c r="CH51" s="35"/>
      <c r="CI51" s="35"/>
      <c r="CJ51" s="35"/>
      <c r="CK51" s="34"/>
      <c r="CL51" s="34"/>
      <c r="CM51" s="34"/>
      <c r="CN51" s="34"/>
      <c r="CO51" s="34"/>
      <c r="CP51" s="34"/>
      <c r="CQ51" s="34"/>
      <c r="CR51" s="34"/>
      <c r="CS51" s="34"/>
      <c r="CT51" s="34"/>
      <c r="CU51" s="34"/>
      <c r="CV51" s="34"/>
      <c r="CW51" s="34"/>
      <c r="CX51" s="34"/>
      <c r="CY51" s="34"/>
      <c r="CZ51" s="34"/>
      <c r="DA51" s="34"/>
      <c r="DB51" s="34"/>
      <c r="DC51" s="34"/>
      <c r="DD51" s="34"/>
      <c r="DE51" s="34"/>
      <c r="DF51" s="34"/>
      <c r="DG51" s="34"/>
      <c r="DH51" s="34"/>
      <c r="DI51" s="34"/>
      <c r="DJ51" s="36"/>
    </row>
    <row r="52" spans="1:114" ht="13.5" thickBot="1" x14ac:dyDescent="0.25">
      <c r="A52" s="48" t="s">
        <v>2</v>
      </c>
      <c r="B52" s="49"/>
      <c r="C52" s="38"/>
      <c r="D52" s="38"/>
      <c r="E52" s="38"/>
      <c r="F52" s="38"/>
      <c r="G52" s="38"/>
      <c r="H52" s="38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  <c r="AF52" s="39"/>
      <c r="AG52" s="39"/>
      <c r="AH52" s="39"/>
      <c r="AI52" s="39"/>
      <c r="AJ52" s="39"/>
      <c r="AK52" s="39"/>
      <c r="AL52" s="39"/>
      <c r="AM52" s="39"/>
      <c r="AN52" s="39"/>
      <c r="AO52" s="39"/>
      <c r="AP52" s="39"/>
      <c r="AQ52" s="39"/>
      <c r="AR52" s="39"/>
      <c r="AS52" s="39"/>
      <c r="AT52" s="39"/>
      <c r="AU52" s="39"/>
      <c r="AV52" s="39"/>
      <c r="AW52" s="39"/>
      <c r="AX52" s="39"/>
      <c r="AY52" s="39"/>
      <c r="AZ52" s="39"/>
      <c r="BA52" s="39"/>
      <c r="BB52" s="39"/>
      <c r="BC52" s="39"/>
      <c r="BD52" s="39"/>
      <c r="BE52" s="39"/>
      <c r="BF52" s="39"/>
      <c r="BG52" s="39"/>
      <c r="BH52" s="39"/>
      <c r="BI52" s="39"/>
      <c r="BJ52" s="39"/>
      <c r="BK52" s="39"/>
      <c r="BL52" s="39"/>
      <c r="BM52" s="39"/>
      <c r="BN52" s="39"/>
      <c r="BO52" s="39"/>
      <c r="BP52" s="39"/>
      <c r="BQ52" s="39"/>
      <c r="BR52" s="39"/>
      <c r="BS52" s="39"/>
      <c r="BT52" s="39"/>
      <c r="BU52" s="39"/>
      <c r="BV52" s="39"/>
      <c r="BW52" s="39"/>
      <c r="BX52" s="39"/>
      <c r="BY52" s="39"/>
      <c r="BZ52" s="39"/>
      <c r="CA52" s="39"/>
      <c r="CB52" s="39"/>
      <c r="CC52" s="39"/>
      <c r="CD52" s="39"/>
      <c r="CE52" s="39"/>
      <c r="CF52" s="39"/>
      <c r="CG52" s="39"/>
      <c r="CH52" s="39"/>
      <c r="CI52" s="39"/>
      <c r="CJ52" s="39"/>
      <c r="CK52" s="38"/>
      <c r="CL52" s="38"/>
      <c r="CM52" s="38"/>
      <c r="CN52" s="38"/>
      <c r="CO52" s="38"/>
      <c r="CP52" s="38"/>
      <c r="CQ52" s="38"/>
      <c r="CR52" s="38"/>
      <c r="CS52" s="38"/>
      <c r="CT52" s="38"/>
      <c r="CU52" s="38"/>
      <c r="CV52" s="38"/>
      <c r="CW52" s="38"/>
      <c r="CX52" s="38"/>
      <c r="CY52" s="38"/>
      <c r="CZ52" s="38"/>
      <c r="DA52" s="38"/>
      <c r="DB52" s="38"/>
      <c r="DC52" s="38"/>
      <c r="DD52" s="38"/>
      <c r="DE52" s="38"/>
      <c r="DF52" s="38"/>
      <c r="DG52" s="38"/>
      <c r="DH52" s="38"/>
      <c r="DI52" s="38"/>
      <c r="DJ52" s="40"/>
    </row>
    <row r="53" spans="1:114" x14ac:dyDescent="0.2">
      <c r="A53" s="45"/>
      <c r="B53" s="7"/>
      <c r="C53" s="8"/>
      <c r="D53" s="8"/>
      <c r="E53" s="8"/>
      <c r="F53" s="8"/>
      <c r="G53" s="8"/>
      <c r="H53" s="8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  <c r="AW53" s="9"/>
      <c r="AX53" s="9"/>
      <c r="AY53" s="9"/>
      <c r="AZ53" s="9"/>
      <c r="BA53" s="9"/>
      <c r="BB53" s="9"/>
      <c r="BC53" s="9"/>
      <c r="BD53" s="9"/>
      <c r="BE53" s="9"/>
      <c r="BF53" s="9"/>
      <c r="BG53" s="9"/>
      <c r="BH53" s="9"/>
      <c r="BI53" s="9"/>
      <c r="BJ53" s="9"/>
      <c r="BK53" s="9"/>
      <c r="BL53" s="9"/>
      <c r="BM53" s="9"/>
      <c r="BN53" s="9"/>
      <c r="BO53" s="9"/>
      <c r="BP53" s="9"/>
      <c r="BQ53" s="9"/>
      <c r="BR53" s="9"/>
      <c r="BS53" s="9"/>
      <c r="BT53" s="9"/>
      <c r="BU53" s="9"/>
      <c r="BV53" s="9"/>
      <c r="BW53" s="9"/>
      <c r="BX53" s="9"/>
      <c r="BY53" s="9"/>
      <c r="BZ53" s="9"/>
      <c r="CA53" s="9"/>
      <c r="CB53" s="9"/>
      <c r="CC53" s="9"/>
      <c r="CD53" s="9"/>
      <c r="CE53" s="9"/>
      <c r="CF53" s="9"/>
      <c r="CG53" s="9"/>
      <c r="CH53" s="9"/>
      <c r="CI53" s="9"/>
      <c r="CJ53" s="9"/>
      <c r="CK53" s="8"/>
      <c r="CL53" s="8"/>
      <c r="CM53" s="8"/>
      <c r="CN53" s="8"/>
      <c r="CO53" s="8"/>
      <c r="CP53" s="8"/>
      <c r="CQ53" s="8"/>
      <c r="CR53" s="8"/>
      <c r="CS53" s="8"/>
      <c r="CT53" s="8"/>
      <c r="CU53" s="8"/>
      <c r="CV53" s="8"/>
      <c r="CW53" s="8"/>
      <c r="CX53" s="8"/>
      <c r="CY53" s="8"/>
      <c r="CZ53" s="8"/>
      <c r="DA53" s="8"/>
      <c r="DB53" s="8"/>
      <c r="DC53" s="8"/>
      <c r="DD53" s="8"/>
      <c r="DE53" s="8"/>
      <c r="DF53" s="8"/>
      <c r="DG53" s="8"/>
      <c r="DH53" s="8"/>
      <c r="DI53" s="8"/>
      <c r="DJ53" s="8"/>
    </row>
  </sheetData>
  <autoFilter ref="A3:DJ52" xr:uid="{00000000-0001-0000-0500-000000000000}"/>
  <mergeCells count="5">
    <mergeCell ref="A2:D2"/>
    <mergeCell ref="E2:H2"/>
    <mergeCell ref="CK2:CL2"/>
    <mergeCell ref="A1:CJ1"/>
    <mergeCell ref="I2:CJ2"/>
  </mergeCells>
  <pageMargins left="0.7" right="0.7" top="0.75" bottom="0.75" header="0.3" footer="0.3"/>
  <pageSetup paperSize="9" orientation="portrait" horizontalDpi="360" verticalDpi="36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AQ99"/>
  <sheetViews>
    <sheetView topLeftCell="A41" zoomScale="60" zoomScaleNormal="60" workbookViewId="0">
      <selection activeCell="D3" sqref="D3"/>
    </sheetView>
  </sheetViews>
  <sheetFormatPr baseColWidth="10" defaultRowHeight="15" x14ac:dyDescent="0.25"/>
  <cols>
    <col min="1" max="1" width="4.5703125" customWidth="1"/>
    <col min="2" max="2" width="39.28515625" customWidth="1"/>
    <col min="3" max="3" width="20.85546875" customWidth="1"/>
    <col min="4" max="4" width="19.7109375" customWidth="1"/>
    <col min="5" max="5" width="10.85546875" style="97"/>
    <col min="8" max="8" width="26.140625" bestFit="1" customWidth="1"/>
    <col min="9" max="9" width="23.85546875" bestFit="1" customWidth="1"/>
    <col min="10" max="14" width="13.28515625" bestFit="1" customWidth="1"/>
    <col min="15" max="37" width="26.140625" bestFit="1" customWidth="1"/>
    <col min="38" max="38" width="16.85546875" bestFit="1" customWidth="1"/>
    <col min="39" max="39" width="28.7109375" bestFit="1" customWidth="1"/>
    <col min="40" max="43" width="18" bestFit="1" customWidth="1"/>
  </cols>
  <sheetData>
    <row r="1" spans="2:43" x14ac:dyDescent="0.25">
      <c r="B1" s="176" t="s">
        <v>276</v>
      </c>
      <c r="C1" s="176"/>
      <c r="D1" s="176"/>
      <c r="E1" s="176"/>
    </row>
    <row r="2" spans="2:43" ht="15.75" x14ac:dyDescent="0.25">
      <c r="B2" s="56" t="s">
        <v>293</v>
      </c>
      <c r="C2" s="57" t="s">
        <v>282</v>
      </c>
      <c r="D2" s="57" t="s">
        <v>0</v>
      </c>
      <c r="E2" s="95" t="s">
        <v>281</v>
      </c>
    </row>
    <row r="3" spans="2:43" ht="24" customHeight="1" x14ac:dyDescent="0.25">
      <c r="B3" s="180" t="s">
        <v>277</v>
      </c>
      <c r="C3" s="56">
        <v>1</v>
      </c>
      <c r="D3" s="65">
        <f>'Procesamiento de datos'!I52</f>
        <v>0.82978723404255317</v>
      </c>
      <c r="E3" s="184">
        <f>SUM(D3:D7)</f>
        <v>3.6382978723404253</v>
      </c>
    </row>
    <row r="4" spans="2:43" s="27" customFormat="1" ht="24" customHeight="1" x14ac:dyDescent="0.25">
      <c r="B4" s="181"/>
      <c r="C4" s="56">
        <v>14</v>
      </c>
      <c r="D4" s="65">
        <f>'Procesamiento de datos'!V52</f>
        <v>0.63829787234042556</v>
      </c>
      <c r="E4" s="185"/>
      <c r="H4"/>
      <c r="I4"/>
      <c r="J4"/>
    </row>
    <row r="5" spans="2:43" s="27" customFormat="1" ht="24" customHeight="1" x14ac:dyDescent="0.25">
      <c r="B5" s="181"/>
      <c r="C5" s="56">
        <v>33</v>
      </c>
      <c r="D5" s="65">
        <f>'Procesamiento de datos'!AO52</f>
        <v>0.68085106382978722</v>
      </c>
      <c r="E5" s="18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</row>
    <row r="6" spans="2:43" s="27" customFormat="1" ht="24" customHeight="1" x14ac:dyDescent="0.25">
      <c r="B6" s="181"/>
      <c r="C6" s="56">
        <v>51</v>
      </c>
      <c r="D6" s="65">
        <f>'Procesamiento de datos'!BG52</f>
        <v>0.78723404255319152</v>
      </c>
      <c r="E6" s="185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</row>
    <row r="7" spans="2:43" s="27" customFormat="1" ht="24" customHeight="1" x14ac:dyDescent="0.25">
      <c r="B7" s="182"/>
      <c r="C7" s="56">
        <v>67</v>
      </c>
      <c r="D7" s="65">
        <f>'Procesamiento de datos'!BW52</f>
        <v>0.7021276595744681</v>
      </c>
      <c r="E7" s="186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</row>
    <row r="8" spans="2:43" ht="18.600000000000001" customHeight="1" x14ac:dyDescent="0.25">
      <c r="B8" s="180" t="s">
        <v>278</v>
      </c>
      <c r="C8" s="56">
        <v>15</v>
      </c>
      <c r="D8" s="65">
        <f>'Procesamiento de datos'!W52</f>
        <v>0.7021276595744681</v>
      </c>
      <c r="E8" s="184">
        <f>SUM(D8:D12)</f>
        <v>3.1914893617021276</v>
      </c>
    </row>
    <row r="9" spans="2:43" s="27" customFormat="1" ht="18.600000000000001" customHeight="1" x14ac:dyDescent="0.25">
      <c r="B9" s="181"/>
      <c r="C9" s="56">
        <v>30</v>
      </c>
      <c r="D9" s="65">
        <f>'Procesamiento de datos'!AL52</f>
        <v>0.7021276595744681</v>
      </c>
      <c r="E9" s="185"/>
      <c r="H9"/>
      <c r="I9"/>
      <c r="J9"/>
      <c r="K9"/>
      <c r="L9"/>
      <c r="M9"/>
      <c r="N9"/>
    </row>
    <row r="10" spans="2:43" s="27" customFormat="1" ht="18.600000000000001" customHeight="1" x14ac:dyDescent="0.25">
      <c r="B10" s="181"/>
      <c r="C10" s="56">
        <v>34</v>
      </c>
      <c r="D10" s="65">
        <f>'Procesamiento de datos'!AP52</f>
        <v>0.42553191489361702</v>
      </c>
      <c r="E10" s="185"/>
      <c r="F10" s="66"/>
      <c r="H10"/>
      <c r="I10"/>
      <c r="J10"/>
      <c r="K10"/>
      <c r="L10"/>
      <c r="M10"/>
      <c r="N10"/>
    </row>
    <row r="11" spans="2:43" s="27" customFormat="1" ht="18.600000000000001" customHeight="1" x14ac:dyDescent="0.25">
      <c r="B11" s="181"/>
      <c r="C11" s="56">
        <v>52</v>
      </c>
      <c r="D11" s="65">
        <f>'Procesamiento de datos'!BH52</f>
        <v>0.5957446808510638</v>
      </c>
      <c r="E11" s="185"/>
      <c r="G11" s="97"/>
      <c r="H11"/>
      <c r="I11"/>
      <c r="J11"/>
      <c r="K11"/>
      <c r="L11"/>
      <c r="M11"/>
      <c r="N11"/>
    </row>
    <row r="12" spans="2:43" s="27" customFormat="1" ht="18.600000000000001" customHeight="1" x14ac:dyDescent="0.25">
      <c r="B12" s="182"/>
      <c r="C12" s="56">
        <v>70</v>
      </c>
      <c r="D12" s="65">
        <f>'Procesamiento de datos'!BZ52</f>
        <v>0.76595744680851063</v>
      </c>
      <c r="E12" s="186"/>
      <c r="J12"/>
      <c r="K12"/>
      <c r="L12"/>
      <c r="M12"/>
    </row>
    <row r="13" spans="2:43" ht="18" customHeight="1" x14ac:dyDescent="0.25">
      <c r="B13" s="180" t="s">
        <v>279</v>
      </c>
      <c r="C13" s="56">
        <v>2</v>
      </c>
      <c r="D13" s="65">
        <f>'Procesamiento de datos'!J52</f>
        <v>0.72340425531914898</v>
      </c>
      <c r="E13" s="184">
        <f>SUM(D13:D17)</f>
        <v>3.9787234042553195</v>
      </c>
    </row>
    <row r="14" spans="2:43" s="27" customFormat="1" ht="18" customHeight="1" x14ac:dyDescent="0.25">
      <c r="B14" s="181"/>
      <c r="C14" s="56">
        <v>17</v>
      </c>
      <c r="D14" s="65">
        <f>'Procesamiento de datos'!Y52</f>
        <v>0.97872340425531912</v>
      </c>
      <c r="E14" s="185"/>
      <c r="J14"/>
      <c r="K14"/>
      <c r="L14"/>
      <c r="M14"/>
    </row>
    <row r="15" spans="2:43" s="27" customFormat="1" ht="18" customHeight="1" x14ac:dyDescent="0.25">
      <c r="B15" s="181"/>
      <c r="C15" s="56">
        <v>35</v>
      </c>
      <c r="D15" s="65">
        <f>'Procesamiento de datos'!AQ52</f>
        <v>0.78723404255319152</v>
      </c>
      <c r="E15" s="185"/>
      <c r="J15"/>
      <c r="K15"/>
      <c r="L15"/>
      <c r="M15"/>
    </row>
    <row r="16" spans="2:43" s="27" customFormat="1" ht="18" customHeight="1" x14ac:dyDescent="0.25">
      <c r="B16" s="181"/>
      <c r="C16" s="56">
        <v>50</v>
      </c>
      <c r="D16" s="65">
        <f>'Procesamiento de datos'!BF52</f>
        <v>0.78723404255319152</v>
      </c>
      <c r="E16" s="185"/>
      <c r="J16"/>
      <c r="K16"/>
      <c r="L16"/>
      <c r="M16"/>
    </row>
    <row r="17" spans="2:13" s="27" customFormat="1" ht="18" customHeight="1" x14ac:dyDescent="0.25">
      <c r="B17" s="182"/>
      <c r="C17" s="56">
        <v>73</v>
      </c>
      <c r="D17" s="65">
        <f>'Procesamiento de datos'!CC52</f>
        <v>0.7021276595744681</v>
      </c>
      <c r="E17" s="186"/>
      <c r="J17"/>
      <c r="K17"/>
      <c r="L17"/>
      <c r="M17"/>
    </row>
    <row r="18" spans="2:13" s="27" customFormat="1" ht="18" customHeight="1" x14ac:dyDescent="0.25">
      <c r="B18" s="183" t="s">
        <v>280</v>
      </c>
      <c r="C18" s="56">
        <v>16</v>
      </c>
      <c r="D18" s="65">
        <f>'Procesamiento de datos'!X52</f>
        <v>0.57446808510638303</v>
      </c>
      <c r="E18" s="184">
        <f>SUM(D18:D22)</f>
        <v>3.1063829787234045</v>
      </c>
      <c r="H18"/>
      <c r="I18"/>
      <c r="J18"/>
      <c r="K18"/>
      <c r="L18"/>
      <c r="M18"/>
    </row>
    <row r="19" spans="2:13" ht="23.45" customHeight="1" x14ac:dyDescent="0.25">
      <c r="B19" s="183"/>
      <c r="C19" s="56">
        <v>31</v>
      </c>
      <c r="D19" s="65">
        <f>'Procesamiento de datos'!AM52</f>
        <v>0.74468085106382975</v>
      </c>
      <c r="E19" s="185"/>
    </row>
    <row r="20" spans="2:13" s="27" customFormat="1" ht="23.45" customHeight="1" x14ac:dyDescent="0.25">
      <c r="B20" s="183"/>
      <c r="C20" s="56">
        <v>36</v>
      </c>
      <c r="D20" s="65">
        <f>'Procesamiento de datos'!AR52</f>
        <v>0.85106382978723405</v>
      </c>
      <c r="E20" s="185"/>
      <c r="H20"/>
      <c r="I20"/>
      <c r="J20"/>
      <c r="K20"/>
      <c r="L20"/>
      <c r="M20"/>
    </row>
    <row r="21" spans="2:13" s="27" customFormat="1" ht="23.45" customHeight="1" x14ac:dyDescent="0.25">
      <c r="B21" s="183"/>
      <c r="C21" s="56">
        <v>55</v>
      </c>
      <c r="D21" s="65">
        <f>'Procesamiento de datos'!BK52</f>
        <v>0.63829787234042556</v>
      </c>
      <c r="E21" s="185"/>
      <c r="H21"/>
      <c r="I21"/>
      <c r="J21"/>
    </row>
    <row r="22" spans="2:13" s="27" customFormat="1" ht="23.45" customHeight="1" x14ac:dyDescent="0.25">
      <c r="B22" s="183"/>
      <c r="C22" s="56">
        <v>68</v>
      </c>
      <c r="D22" s="65">
        <f>'Procesamiento de datos'!BX52</f>
        <v>0.2978723404255319</v>
      </c>
      <c r="E22" s="186"/>
      <c r="H22"/>
      <c r="I22"/>
      <c r="J22"/>
    </row>
    <row r="23" spans="2:13" ht="15.75" x14ac:dyDescent="0.25">
      <c r="B23" s="177" t="s">
        <v>283</v>
      </c>
      <c r="C23" s="178"/>
      <c r="D23" s="178"/>
      <c r="E23" s="179"/>
    </row>
    <row r="24" spans="2:13" ht="15.75" x14ac:dyDescent="0.25">
      <c r="B24" s="56" t="s">
        <v>293</v>
      </c>
      <c r="C24" s="56" t="s">
        <v>282</v>
      </c>
      <c r="D24" s="57" t="s">
        <v>0</v>
      </c>
      <c r="E24" s="95" t="s">
        <v>281</v>
      </c>
    </row>
    <row r="25" spans="2:13" ht="15.75" x14ac:dyDescent="0.25">
      <c r="B25" s="180" t="s">
        <v>284</v>
      </c>
      <c r="C25" s="56">
        <v>3</v>
      </c>
      <c r="D25" s="65">
        <f>'Procesamiento de datos'!K52</f>
        <v>0.95744680851063835</v>
      </c>
      <c r="E25" s="184">
        <f>SUM(D25:D29)</f>
        <v>4.0425531914893611</v>
      </c>
    </row>
    <row r="26" spans="2:13" s="27" customFormat="1" ht="15.75" x14ac:dyDescent="0.25">
      <c r="B26" s="181"/>
      <c r="C26" s="56">
        <v>18</v>
      </c>
      <c r="D26" s="65">
        <f>'Procesamiento de datos'!Z52</f>
        <v>0.80851063829787229</v>
      </c>
      <c r="E26" s="185"/>
    </row>
    <row r="27" spans="2:13" s="27" customFormat="1" ht="15.75" x14ac:dyDescent="0.25">
      <c r="B27" s="181"/>
      <c r="C27" s="56">
        <v>37</v>
      </c>
      <c r="D27" s="65">
        <f>'Procesamiento de datos'!AS52</f>
        <v>0.61702127659574468</v>
      </c>
      <c r="E27" s="185"/>
    </row>
    <row r="28" spans="2:13" s="27" customFormat="1" ht="15.75" x14ac:dyDescent="0.25">
      <c r="B28" s="181"/>
      <c r="C28" s="56">
        <v>49</v>
      </c>
      <c r="D28" s="65">
        <f>'Procesamiento de datos'!BE52</f>
        <v>0.76595744680851063</v>
      </c>
      <c r="E28" s="185"/>
    </row>
    <row r="29" spans="2:13" s="27" customFormat="1" ht="15.75" x14ac:dyDescent="0.25">
      <c r="B29" s="182"/>
      <c r="C29" s="56">
        <v>74</v>
      </c>
      <c r="D29" s="65">
        <f>'Procesamiento de datos'!CD52</f>
        <v>0.8936170212765957</v>
      </c>
      <c r="E29" s="186"/>
    </row>
    <row r="30" spans="2:13" s="27" customFormat="1" ht="15.75" x14ac:dyDescent="0.25">
      <c r="B30" s="180" t="s">
        <v>285</v>
      </c>
      <c r="C30" s="56">
        <v>19</v>
      </c>
      <c r="D30" s="65">
        <f>'Procesamiento de datos'!AA52</f>
        <v>0.57446808510638303</v>
      </c>
      <c r="E30" s="184">
        <f>SUM(D30:D34)</f>
        <v>2.7021276595744679</v>
      </c>
    </row>
    <row r="31" spans="2:13" s="27" customFormat="1" ht="15.75" x14ac:dyDescent="0.25">
      <c r="B31" s="181"/>
      <c r="C31" s="56">
        <v>32</v>
      </c>
      <c r="D31" s="65">
        <f>'Procesamiento de datos'!AN52</f>
        <v>0.7021276595744681</v>
      </c>
      <c r="E31" s="185"/>
    </row>
    <row r="32" spans="2:13" s="27" customFormat="1" ht="15.75" x14ac:dyDescent="0.25">
      <c r="B32" s="181"/>
      <c r="C32" s="56">
        <v>40</v>
      </c>
      <c r="D32" s="65">
        <f>'Procesamiento de datos'!AV52</f>
        <v>0.91489361702127658</v>
      </c>
      <c r="E32" s="185"/>
    </row>
    <row r="33" spans="2:5" s="27" customFormat="1" ht="15.75" x14ac:dyDescent="0.25">
      <c r="B33" s="181"/>
      <c r="C33" s="56">
        <v>56</v>
      </c>
      <c r="D33" s="65">
        <f>'Procesamiento de datos'!BL52</f>
        <v>4.2553191489361701E-2</v>
      </c>
      <c r="E33" s="185"/>
    </row>
    <row r="34" spans="2:5" ht="16.5" customHeight="1" x14ac:dyDescent="0.25">
      <c r="B34" s="182"/>
      <c r="C34" s="56">
        <v>69</v>
      </c>
      <c r="D34" s="65">
        <f>'Procesamiento de datos'!BY52</f>
        <v>0.46808510638297873</v>
      </c>
      <c r="E34" s="186"/>
    </row>
    <row r="35" spans="2:5" ht="15.75" x14ac:dyDescent="0.25">
      <c r="B35" s="180" t="s">
        <v>286</v>
      </c>
      <c r="C35" s="56">
        <v>4</v>
      </c>
      <c r="D35" s="65">
        <f>'Procesamiento de datos'!L52</f>
        <v>0.48936170212765956</v>
      </c>
      <c r="E35" s="184">
        <f>SUM(D35:D39)</f>
        <v>2.7659574468085109</v>
      </c>
    </row>
    <row r="36" spans="2:5" s="27" customFormat="1" ht="15.75" x14ac:dyDescent="0.25">
      <c r="B36" s="181"/>
      <c r="C36" s="56">
        <v>20</v>
      </c>
      <c r="D36" s="65">
        <f>'Procesamiento de datos'!AB52</f>
        <v>0.55319148936170215</v>
      </c>
      <c r="E36" s="185"/>
    </row>
    <row r="37" spans="2:5" s="27" customFormat="1" ht="15.75" x14ac:dyDescent="0.25">
      <c r="B37" s="181"/>
      <c r="C37" s="56">
        <v>43</v>
      </c>
      <c r="D37" s="65">
        <f>'Procesamiento de datos'!AY52</f>
        <v>0.78723404255319152</v>
      </c>
      <c r="E37" s="185"/>
    </row>
    <row r="38" spans="2:5" s="27" customFormat="1" ht="15.75" x14ac:dyDescent="0.25">
      <c r="B38" s="181"/>
      <c r="C38" s="56">
        <v>57</v>
      </c>
      <c r="D38" s="65">
        <f>'Procesamiento de datos'!BM52</f>
        <v>2.1276595744680851E-2</v>
      </c>
      <c r="E38" s="185"/>
    </row>
    <row r="39" spans="2:5" s="27" customFormat="1" ht="15.75" x14ac:dyDescent="0.25">
      <c r="B39" s="182"/>
      <c r="C39" s="56">
        <v>75</v>
      </c>
      <c r="D39" s="65">
        <f>'Procesamiento de datos'!CE52</f>
        <v>0.91489361702127658</v>
      </c>
      <c r="E39" s="186"/>
    </row>
    <row r="40" spans="2:5" s="27" customFormat="1" ht="15.75" x14ac:dyDescent="0.25">
      <c r="B40" s="180" t="s">
        <v>287</v>
      </c>
      <c r="C40" s="56">
        <v>5</v>
      </c>
      <c r="D40" s="65">
        <f>'Procesamiento de datos'!M52</f>
        <v>0.53191489361702127</v>
      </c>
      <c r="E40" s="184">
        <f>SUM(D40:D44)</f>
        <v>3.936170212765957</v>
      </c>
    </row>
    <row r="41" spans="2:5" s="27" customFormat="1" ht="15.75" x14ac:dyDescent="0.25">
      <c r="B41" s="181"/>
      <c r="C41" s="56">
        <v>21</v>
      </c>
      <c r="D41" s="65">
        <f>'Procesamiento de datos'!AC52</f>
        <v>0.93617021276595747</v>
      </c>
      <c r="E41" s="185"/>
    </row>
    <row r="42" spans="2:5" s="27" customFormat="1" ht="15.75" x14ac:dyDescent="0.25">
      <c r="B42" s="181"/>
      <c r="C42" s="56">
        <v>41</v>
      </c>
      <c r="D42" s="65">
        <f>'Procesamiento de datos'!AW52</f>
        <v>0.78723404255319152</v>
      </c>
      <c r="E42" s="185"/>
    </row>
    <row r="43" spans="2:5" s="27" customFormat="1" ht="15.75" x14ac:dyDescent="0.25">
      <c r="B43" s="181"/>
      <c r="C43" s="56">
        <v>59</v>
      </c>
      <c r="D43" s="65">
        <f>'Procesamiento de datos'!BO52</f>
        <v>0.82978723404255317</v>
      </c>
      <c r="E43" s="185"/>
    </row>
    <row r="44" spans="2:5" ht="14.1" customHeight="1" x14ac:dyDescent="0.25">
      <c r="B44" s="182"/>
      <c r="C44" s="56">
        <v>65</v>
      </c>
      <c r="D44" s="65">
        <f>'Procesamiento de datos'!BU52</f>
        <v>0.85106382978723405</v>
      </c>
      <c r="E44" s="186"/>
    </row>
    <row r="45" spans="2:5" ht="15.75" x14ac:dyDescent="0.25">
      <c r="B45" s="58"/>
      <c r="C45" s="58"/>
      <c r="D45" s="58"/>
      <c r="E45" s="96"/>
    </row>
    <row r="46" spans="2:5" ht="15.75" x14ac:dyDescent="0.25">
      <c r="B46" s="177" t="s">
        <v>288</v>
      </c>
      <c r="C46" s="178"/>
      <c r="D46" s="178"/>
      <c r="E46" s="179"/>
    </row>
    <row r="47" spans="2:5" ht="15.75" x14ac:dyDescent="0.25">
      <c r="B47" s="56" t="s">
        <v>293</v>
      </c>
      <c r="C47" s="56" t="s">
        <v>282</v>
      </c>
      <c r="D47" s="57" t="s">
        <v>0</v>
      </c>
      <c r="E47" s="95" t="s">
        <v>281</v>
      </c>
    </row>
    <row r="48" spans="2:5" ht="15.75" x14ac:dyDescent="0.25">
      <c r="B48" s="180" t="s">
        <v>289</v>
      </c>
      <c r="C48" s="56">
        <v>6</v>
      </c>
      <c r="D48" s="65">
        <f>'Procesamiento de datos'!N52</f>
        <v>0.80851063829787229</v>
      </c>
      <c r="E48" s="184">
        <f>SUM(D48:D52)</f>
        <v>3</v>
      </c>
    </row>
    <row r="49" spans="2:5" s="27" customFormat="1" ht="15.75" x14ac:dyDescent="0.25">
      <c r="B49" s="181"/>
      <c r="C49" s="56">
        <v>22</v>
      </c>
      <c r="D49" s="65">
        <f>'Procesamiento de datos'!AD52</f>
        <v>0.65957446808510634</v>
      </c>
      <c r="E49" s="185"/>
    </row>
    <row r="50" spans="2:5" s="27" customFormat="1" ht="15.75" x14ac:dyDescent="0.25">
      <c r="B50" s="181"/>
      <c r="C50" s="56">
        <v>42</v>
      </c>
      <c r="D50" s="65">
        <f>'Procesamiento de datos'!AX52</f>
        <v>0.31914893617021278</v>
      </c>
      <c r="E50" s="185"/>
    </row>
    <row r="51" spans="2:5" s="27" customFormat="1" ht="15.75" x14ac:dyDescent="0.25">
      <c r="B51" s="181"/>
      <c r="C51" s="56">
        <v>58</v>
      </c>
      <c r="D51" s="65">
        <f>'Procesamiento de datos'!BN52</f>
        <v>0.74468085106382975</v>
      </c>
      <c r="E51" s="185"/>
    </row>
    <row r="52" spans="2:5" s="27" customFormat="1" ht="15.75" x14ac:dyDescent="0.25">
      <c r="B52" s="182"/>
      <c r="C52" s="56">
        <v>71</v>
      </c>
      <c r="D52" s="65">
        <f>'Procesamiento de datos'!CA52</f>
        <v>0.46808510638297873</v>
      </c>
      <c r="E52" s="186"/>
    </row>
    <row r="53" spans="2:5" s="27" customFormat="1" ht="15.75" x14ac:dyDescent="0.25">
      <c r="B53" s="180" t="s">
        <v>290</v>
      </c>
      <c r="C53" s="56">
        <v>7</v>
      </c>
      <c r="D53" s="65">
        <f>'Procesamiento de datos'!O52</f>
        <v>0.55319148936170215</v>
      </c>
      <c r="E53" s="184">
        <f t="shared" ref="E53" si="0">SUM(D53:D57)</f>
        <v>3.2553191489361701</v>
      </c>
    </row>
    <row r="54" spans="2:5" s="27" customFormat="1" ht="15.75" x14ac:dyDescent="0.25">
      <c r="B54" s="181"/>
      <c r="C54" s="56">
        <v>23</v>
      </c>
      <c r="D54" s="65">
        <f>'Procesamiento de datos'!AE52</f>
        <v>0.5957446808510638</v>
      </c>
      <c r="E54" s="185"/>
    </row>
    <row r="55" spans="2:5" s="27" customFormat="1" ht="15.75" x14ac:dyDescent="0.25">
      <c r="B55" s="181"/>
      <c r="C55" s="56">
        <v>44</v>
      </c>
      <c r="D55" s="65">
        <f>'Procesamiento de datos'!AZ52</f>
        <v>0.44680851063829785</v>
      </c>
      <c r="E55" s="185"/>
    </row>
    <row r="56" spans="2:5" ht="15.75" x14ac:dyDescent="0.25">
      <c r="B56" s="181"/>
      <c r="C56" s="56">
        <v>60</v>
      </c>
      <c r="D56" s="65">
        <f>'Procesamiento de datos'!BP52</f>
        <v>0.93617021276595747</v>
      </c>
      <c r="E56" s="185"/>
    </row>
    <row r="57" spans="2:5" s="27" customFormat="1" ht="15.75" x14ac:dyDescent="0.25">
      <c r="B57" s="182"/>
      <c r="C57" s="56">
        <v>72</v>
      </c>
      <c r="D57" s="65">
        <f>'Procesamiento de datos'!CB52</f>
        <v>0.72340425531914898</v>
      </c>
      <c r="E57" s="186"/>
    </row>
    <row r="58" spans="2:5" ht="15.75" x14ac:dyDescent="0.25">
      <c r="B58" s="180" t="s">
        <v>291</v>
      </c>
      <c r="C58" s="56">
        <v>8</v>
      </c>
      <c r="D58" s="65">
        <f>'Procesamiento de datos'!P52</f>
        <v>0.51063829787234039</v>
      </c>
      <c r="E58" s="184">
        <f t="shared" ref="E58" si="1">SUM(D58:D62)</f>
        <v>3.3829787234042552</v>
      </c>
    </row>
    <row r="59" spans="2:5" s="27" customFormat="1" ht="15.75" x14ac:dyDescent="0.25">
      <c r="B59" s="181"/>
      <c r="C59" s="56">
        <v>24</v>
      </c>
      <c r="D59" s="65">
        <f>'Procesamiento de datos'!AF52</f>
        <v>0.93617021276595747</v>
      </c>
      <c r="E59" s="185"/>
    </row>
    <row r="60" spans="2:5" s="27" customFormat="1" ht="15.75" x14ac:dyDescent="0.25">
      <c r="B60" s="181"/>
      <c r="C60" s="56">
        <v>39</v>
      </c>
      <c r="D60" s="65">
        <f>'Procesamiento de datos'!AU52</f>
        <v>0.68085106382978722</v>
      </c>
      <c r="E60" s="185"/>
    </row>
    <row r="61" spans="2:5" s="27" customFormat="1" ht="15.75" x14ac:dyDescent="0.25">
      <c r="B61" s="181"/>
      <c r="C61" s="56">
        <v>54</v>
      </c>
      <c r="D61" s="65">
        <f>'Procesamiento de datos'!BJ52</f>
        <v>0.7021276595744681</v>
      </c>
      <c r="E61" s="185"/>
    </row>
    <row r="62" spans="2:5" s="27" customFormat="1" ht="15.75" x14ac:dyDescent="0.25">
      <c r="B62" s="182"/>
      <c r="C62" s="56">
        <v>66</v>
      </c>
      <c r="D62" s="65">
        <f>'Procesamiento de datos'!BV52</f>
        <v>0.55319148936170215</v>
      </c>
      <c r="E62" s="186"/>
    </row>
    <row r="63" spans="2:5" s="27" customFormat="1" ht="15.75" x14ac:dyDescent="0.25">
      <c r="B63" s="180" t="s">
        <v>292</v>
      </c>
      <c r="C63" s="56">
        <v>9</v>
      </c>
      <c r="D63" s="65">
        <f>'Procesamiento de datos'!Q52</f>
        <v>0.57446808510638303</v>
      </c>
      <c r="E63" s="184">
        <f t="shared" ref="E63" si="2">SUM(D63:D67)</f>
        <v>3</v>
      </c>
    </row>
    <row r="64" spans="2:5" s="27" customFormat="1" ht="15.75" x14ac:dyDescent="0.25">
      <c r="B64" s="181"/>
      <c r="C64" s="56">
        <v>25</v>
      </c>
      <c r="D64" s="65">
        <f>'Procesamiento de datos'!AG52</f>
        <v>0.40425531914893614</v>
      </c>
      <c r="E64" s="185"/>
    </row>
    <row r="65" spans="2:5" s="27" customFormat="1" ht="15.75" x14ac:dyDescent="0.25">
      <c r="B65" s="181"/>
      <c r="C65" s="56">
        <v>45</v>
      </c>
      <c r="D65" s="65">
        <f>'Procesamiento de datos'!BA52</f>
        <v>0.61702127659574468</v>
      </c>
      <c r="E65" s="185"/>
    </row>
    <row r="66" spans="2:5" s="27" customFormat="1" ht="15.75" x14ac:dyDescent="0.25">
      <c r="B66" s="181"/>
      <c r="C66" s="56">
        <v>53</v>
      </c>
      <c r="D66" s="65">
        <f>'Procesamiento de datos'!BI52</f>
        <v>0.63829787234042556</v>
      </c>
      <c r="E66" s="185"/>
    </row>
    <row r="67" spans="2:5" ht="15.75" x14ac:dyDescent="0.25">
      <c r="B67" s="182"/>
      <c r="C67" s="56">
        <v>76</v>
      </c>
      <c r="D67" s="65">
        <f>'Procesamiento de datos'!CF52</f>
        <v>0.76595744680851063</v>
      </c>
      <c r="E67" s="186"/>
    </row>
    <row r="68" spans="2:5" ht="15.75" x14ac:dyDescent="0.25">
      <c r="B68" s="58"/>
      <c r="C68" s="58"/>
      <c r="D68" s="58"/>
      <c r="E68" s="96"/>
    </row>
    <row r="69" spans="2:5" ht="15.75" x14ac:dyDescent="0.25">
      <c r="B69" s="177" t="s">
        <v>294</v>
      </c>
      <c r="C69" s="178"/>
      <c r="D69" s="178"/>
      <c r="E69" s="179"/>
    </row>
    <row r="70" spans="2:5" ht="15.75" x14ac:dyDescent="0.25">
      <c r="B70" s="56" t="s">
        <v>293</v>
      </c>
      <c r="C70" s="56" t="s">
        <v>282</v>
      </c>
      <c r="D70" s="57" t="s">
        <v>0</v>
      </c>
      <c r="E70" s="95" t="s">
        <v>281</v>
      </c>
    </row>
    <row r="71" spans="2:5" ht="15.75" x14ac:dyDescent="0.25">
      <c r="B71" s="180" t="s">
        <v>295</v>
      </c>
      <c r="C71" s="56">
        <v>10</v>
      </c>
      <c r="D71" s="65">
        <f>'Procesamiento de datos'!R52</f>
        <v>0.85106382978723405</v>
      </c>
      <c r="E71" s="184">
        <f>SUM(D71:D75)</f>
        <v>3.4042553191489362</v>
      </c>
    </row>
    <row r="72" spans="2:5" s="27" customFormat="1" ht="15.75" x14ac:dyDescent="0.25">
      <c r="B72" s="181"/>
      <c r="C72" s="56">
        <v>26</v>
      </c>
      <c r="D72" s="65">
        <f>'Procesamiento de datos'!AH52</f>
        <v>0.74468085106382975</v>
      </c>
      <c r="E72" s="185"/>
    </row>
    <row r="73" spans="2:5" s="27" customFormat="1" ht="15.75" x14ac:dyDescent="0.25">
      <c r="B73" s="181"/>
      <c r="C73" s="56">
        <v>46</v>
      </c>
      <c r="D73" s="65">
        <f>'Procesamiento de datos'!BB52</f>
        <v>0.55319148936170215</v>
      </c>
      <c r="E73" s="185"/>
    </row>
    <row r="74" spans="2:5" s="27" customFormat="1" ht="15.75" x14ac:dyDescent="0.25">
      <c r="B74" s="181"/>
      <c r="C74" s="56">
        <v>61</v>
      </c>
      <c r="D74" s="65">
        <f>'Procesamiento de datos'!BQ52</f>
        <v>0.51063829787234039</v>
      </c>
      <c r="E74" s="185"/>
    </row>
    <row r="75" spans="2:5" s="27" customFormat="1" ht="15.75" x14ac:dyDescent="0.25">
      <c r="B75" s="182"/>
      <c r="C75" s="56">
        <v>77</v>
      </c>
      <c r="D75" s="65">
        <f>'Procesamiento de datos'!CG52</f>
        <v>0.74468085106382975</v>
      </c>
      <c r="E75" s="186"/>
    </row>
    <row r="76" spans="2:5" s="27" customFormat="1" ht="15.75" x14ac:dyDescent="0.25">
      <c r="B76" s="180" t="s">
        <v>296</v>
      </c>
      <c r="C76" s="56">
        <v>11</v>
      </c>
      <c r="D76" s="65">
        <f>'Procesamiento de datos'!S52</f>
        <v>0.85106382978723405</v>
      </c>
      <c r="E76" s="184">
        <f>SUM(D76:D80)</f>
        <v>3.5106382978723403</v>
      </c>
    </row>
    <row r="77" spans="2:5" s="27" customFormat="1" ht="15.75" x14ac:dyDescent="0.25">
      <c r="B77" s="181"/>
      <c r="C77" s="56">
        <v>27</v>
      </c>
      <c r="D77" s="65">
        <f>'Procesamiento de datos'!AI52</f>
        <v>0.68085106382978722</v>
      </c>
      <c r="E77" s="185"/>
    </row>
    <row r="78" spans="2:5" s="27" customFormat="1" ht="15.75" x14ac:dyDescent="0.25">
      <c r="B78" s="181"/>
      <c r="C78" s="56">
        <v>47</v>
      </c>
      <c r="D78" s="65">
        <f>'Procesamiento de datos'!BC52</f>
        <v>0.25531914893617019</v>
      </c>
      <c r="E78" s="185"/>
    </row>
    <row r="79" spans="2:5" ht="15.75" x14ac:dyDescent="0.25">
      <c r="B79" s="181"/>
      <c r="C79" s="56">
        <v>62</v>
      </c>
      <c r="D79" s="65">
        <f>'Procesamiento de datos'!BR52</f>
        <v>0.80851063829787229</v>
      </c>
      <c r="E79" s="185"/>
    </row>
    <row r="80" spans="2:5" s="27" customFormat="1" ht="15.75" x14ac:dyDescent="0.25">
      <c r="B80" s="182"/>
      <c r="C80" s="56">
        <v>78</v>
      </c>
      <c r="D80" s="65">
        <f>'Procesamiento de datos'!CH52</f>
        <v>0.91489361702127658</v>
      </c>
      <c r="E80" s="186"/>
    </row>
    <row r="81" spans="2:5" ht="15.75" x14ac:dyDescent="0.25">
      <c r="B81" s="180" t="s">
        <v>297</v>
      </c>
      <c r="C81" s="56">
        <v>12</v>
      </c>
      <c r="D81" s="65">
        <f>'Procesamiento de datos'!T52</f>
        <v>0.61702127659574468</v>
      </c>
      <c r="E81" s="184">
        <f>SUM(D81:D85)</f>
        <v>3.1063829787234045</v>
      </c>
    </row>
    <row r="82" spans="2:5" s="27" customFormat="1" ht="15.75" x14ac:dyDescent="0.25">
      <c r="B82" s="181"/>
      <c r="C82" s="56">
        <v>28</v>
      </c>
      <c r="D82" s="65">
        <f>'Procesamiento de datos'!AJ52</f>
        <v>0.63829787234042556</v>
      </c>
      <c r="E82" s="185"/>
    </row>
    <row r="83" spans="2:5" s="27" customFormat="1" ht="15.75" x14ac:dyDescent="0.25">
      <c r="B83" s="181"/>
      <c r="C83" s="56">
        <v>48</v>
      </c>
      <c r="D83" s="65">
        <f>'Procesamiento de datos'!BD52</f>
        <v>0.68085106382978722</v>
      </c>
      <c r="E83" s="185"/>
    </row>
    <row r="84" spans="2:5" s="27" customFormat="1" ht="15.75" x14ac:dyDescent="0.25">
      <c r="B84" s="181"/>
      <c r="C84" s="56">
        <v>63</v>
      </c>
      <c r="D84" s="65">
        <f>'Procesamiento de datos'!BS52</f>
        <v>0.61702127659574468</v>
      </c>
      <c r="E84" s="185"/>
    </row>
    <row r="85" spans="2:5" s="27" customFormat="1" ht="15.75" x14ac:dyDescent="0.25">
      <c r="B85" s="182"/>
      <c r="C85" s="56">
        <v>79</v>
      </c>
      <c r="D85" s="65">
        <f>'Procesamiento de datos'!CI52</f>
        <v>0.55319148936170215</v>
      </c>
      <c r="E85" s="186"/>
    </row>
    <row r="86" spans="2:5" s="27" customFormat="1" ht="15.75" x14ac:dyDescent="0.25">
      <c r="B86" s="180" t="s">
        <v>298</v>
      </c>
      <c r="C86" s="56">
        <v>13</v>
      </c>
      <c r="D86" s="65">
        <f>'Procesamiento de datos'!U52</f>
        <v>0.74468085106382975</v>
      </c>
      <c r="E86" s="184">
        <f>SUM(D86:D90)</f>
        <v>3.5319148936170208</v>
      </c>
    </row>
    <row r="87" spans="2:5" s="27" customFormat="1" ht="15.75" x14ac:dyDescent="0.25">
      <c r="B87" s="181"/>
      <c r="C87" s="56">
        <v>29</v>
      </c>
      <c r="D87" s="65">
        <f>'Procesamiento de datos'!AK52</f>
        <v>0.80851063829787229</v>
      </c>
      <c r="E87" s="185"/>
    </row>
    <row r="88" spans="2:5" s="27" customFormat="1" ht="15.75" x14ac:dyDescent="0.25">
      <c r="B88" s="181"/>
      <c r="C88" s="56">
        <v>38</v>
      </c>
      <c r="D88" s="65">
        <f>'Procesamiento de datos'!AT52</f>
        <v>0.65957446808510634</v>
      </c>
      <c r="E88" s="185"/>
    </row>
    <row r="89" spans="2:5" s="27" customFormat="1" ht="15.75" x14ac:dyDescent="0.25">
      <c r="B89" s="181"/>
      <c r="C89" s="56">
        <v>64</v>
      </c>
      <c r="D89" s="65">
        <f>'Procesamiento de datos'!BT52</f>
        <v>0.46808510638297873</v>
      </c>
      <c r="E89" s="185"/>
    </row>
    <row r="90" spans="2:5" ht="15.75" x14ac:dyDescent="0.25">
      <c r="B90" s="182"/>
      <c r="C90" s="56">
        <v>80</v>
      </c>
      <c r="D90" s="65">
        <f>'Procesamiento de datos'!CJ52</f>
        <v>0.85106382978723405</v>
      </c>
      <c r="E90" s="186"/>
    </row>
    <row r="96" spans="2:5" x14ac:dyDescent="0.25">
      <c r="B96" t="s">
        <v>276</v>
      </c>
      <c r="C96" s="97">
        <f>AVERAGE(E3:E22)</f>
        <v>3.478723404255319</v>
      </c>
    </row>
    <row r="97" spans="2:3" x14ac:dyDescent="0.25">
      <c r="B97" t="s">
        <v>283</v>
      </c>
      <c r="C97" s="97">
        <f>AVERAGE(E25:E44)</f>
        <v>3.3617021276595742</v>
      </c>
    </row>
    <row r="98" spans="2:3" x14ac:dyDescent="0.25">
      <c r="B98" t="s">
        <v>294</v>
      </c>
      <c r="C98" s="97">
        <f>AVERAGE(E71:E90)</f>
        <v>3.3882978723404253</v>
      </c>
    </row>
    <row r="99" spans="2:3" x14ac:dyDescent="0.25">
      <c r="B99" t="s">
        <v>288</v>
      </c>
      <c r="C99" s="97">
        <f>AVERAGE(E48:E67)</f>
        <v>3.1595744680851063</v>
      </c>
    </row>
  </sheetData>
  <mergeCells count="36">
    <mergeCell ref="E86:E90"/>
    <mergeCell ref="B86:B90"/>
    <mergeCell ref="E48:E52"/>
    <mergeCell ref="E71:E75"/>
    <mergeCell ref="B71:B75"/>
    <mergeCell ref="E76:E80"/>
    <mergeCell ref="B76:B80"/>
    <mergeCell ref="E81:E85"/>
    <mergeCell ref="B81:B85"/>
    <mergeCell ref="B53:B57"/>
    <mergeCell ref="B58:B62"/>
    <mergeCell ref="E58:E62"/>
    <mergeCell ref="E53:E57"/>
    <mergeCell ref="B63:B67"/>
    <mergeCell ref="E63:E67"/>
    <mergeCell ref="E18:E22"/>
    <mergeCell ref="E13:E17"/>
    <mergeCell ref="E8:E12"/>
    <mergeCell ref="E3:E7"/>
    <mergeCell ref="B48:B52"/>
    <mergeCell ref="B1:E1"/>
    <mergeCell ref="B23:E23"/>
    <mergeCell ref="B46:E46"/>
    <mergeCell ref="B69:E69"/>
    <mergeCell ref="B3:B7"/>
    <mergeCell ref="B8:B12"/>
    <mergeCell ref="B13:B17"/>
    <mergeCell ref="B18:B22"/>
    <mergeCell ref="B25:B29"/>
    <mergeCell ref="B30:B34"/>
    <mergeCell ref="E30:E34"/>
    <mergeCell ref="E25:E29"/>
    <mergeCell ref="B35:B39"/>
    <mergeCell ref="B40:B44"/>
    <mergeCell ref="E40:E44"/>
    <mergeCell ref="E35:E39"/>
  </mergeCells>
  <pageMargins left="0.7" right="0.7" top="0.75" bottom="0.75" header="0.3" footer="0.3"/>
  <pageSetup paperSize="9" scale="74" fitToWidth="0" fitToHeight="0" orientation="portrait" horizontalDpi="360" verticalDpi="36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073AD8-06F4-4D49-9F0E-1FD22EBB7FA6}">
  <dimension ref="A3:L71"/>
  <sheetViews>
    <sheetView topLeftCell="A42" zoomScale="80" zoomScaleNormal="80" workbookViewId="0">
      <selection activeCell="C77" sqref="C77"/>
    </sheetView>
  </sheetViews>
  <sheetFormatPr baseColWidth="10" defaultRowHeight="15" x14ac:dyDescent="0.25"/>
  <cols>
    <col min="1" max="1" width="34.7109375" bestFit="1" customWidth="1"/>
    <col min="2" max="2" width="26" bestFit="1" customWidth="1"/>
    <col min="3" max="3" width="24.5703125" bestFit="1" customWidth="1"/>
    <col min="4" max="4" width="12.28515625" bestFit="1" customWidth="1"/>
    <col min="5" max="5" width="12.140625" bestFit="1" customWidth="1"/>
    <col min="6" max="6" width="13.85546875" bestFit="1" customWidth="1"/>
    <col min="7" max="7" width="12.28515625" bestFit="1" customWidth="1"/>
    <col min="8" max="8" width="17.140625" bestFit="1" customWidth="1"/>
    <col min="9" max="9" width="12.140625" bestFit="1" customWidth="1"/>
    <col min="10" max="10" width="17.42578125" bestFit="1" customWidth="1"/>
    <col min="11" max="22" width="17.85546875" bestFit="1" customWidth="1"/>
    <col min="23" max="23" width="17.42578125" bestFit="1" customWidth="1"/>
    <col min="24" max="30" width="17.85546875" bestFit="1" customWidth="1"/>
    <col min="31" max="31" width="17.42578125" bestFit="1" customWidth="1"/>
    <col min="32" max="39" width="17.85546875" bestFit="1" customWidth="1"/>
    <col min="40" max="40" width="17.42578125" bestFit="1" customWidth="1"/>
    <col min="41" max="52" width="17.85546875" bestFit="1" customWidth="1"/>
    <col min="53" max="53" width="17.42578125" bestFit="1" customWidth="1"/>
    <col min="54" max="61" width="17.85546875" bestFit="1" customWidth="1"/>
    <col min="62" max="63" width="17.42578125" bestFit="1" customWidth="1"/>
    <col min="64" max="64" width="17.85546875" bestFit="1" customWidth="1"/>
    <col min="65" max="72" width="17.42578125" bestFit="1" customWidth="1"/>
    <col min="73" max="73" width="17" bestFit="1" customWidth="1"/>
    <col min="74" max="77" width="16.42578125" bestFit="1" customWidth="1"/>
    <col min="78" max="78" width="16.140625" bestFit="1" customWidth="1"/>
    <col min="79" max="82" width="16.42578125" bestFit="1" customWidth="1"/>
  </cols>
  <sheetData>
    <row r="3" spans="1:3" x14ac:dyDescent="0.25">
      <c r="A3" s="61" t="s">
        <v>306</v>
      </c>
      <c r="B3" s="99" t="s">
        <v>310</v>
      </c>
      <c r="C3" s="99" t="s">
        <v>311</v>
      </c>
    </row>
    <row r="4" spans="1:3" x14ac:dyDescent="0.25">
      <c r="A4" s="62" t="s">
        <v>146</v>
      </c>
      <c r="B4" s="63">
        <v>36</v>
      </c>
      <c r="C4" s="64">
        <v>0.76595744680851063</v>
      </c>
    </row>
    <row r="5" spans="1:3" x14ac:dyDescent="0.25">
      <c r="A5" s="62" t="s">
        <v>145</v>
      </c>
      <c r="B5" s="63">
        <v>11</v>
      </c>
      <c r="C5" s="64">
        <v>0.23404255319148937</v>
      </c>
    </row>
    <row r="6" spans="1:3" x14ac:dyDescent="0.25">
      <c r="A6" s="62" t="s">
        <v>307</v>
      </c>
      <c r="B6" s="63">
        <v>47</v>
      </c>
      <c r="C6" s="64">
        <v>1</v>
      </c>
    </row>
    <row r="19" spans="1:3" x14ac:dyDescent="0.25">
      <c r="A19" s="61" t="s">
        <v>306</v>
      </c>
      <c r="B19" s="99" t="s">
        <v>312</v>
      </c>
      <c r="C19" s="99" t="s">
        <v>311</v>
      </c>
    </row>
    <row r="20" spans="1:3" x14ac:dyDescent="0.25">
      <c r="A20" s="62" t="s">
        <v>273</v>
      </c>
      <c r="B20" s="63">
        <v>1</v>
      </c>
      <c r="C20" s="64">
        <v>2.1276595744680851E-2</v>
      </c>
    </row>
    <row r="21" spans="1:3" x14ac:dyDescent="0.25">
      <c r="A21" s="62" t="s">
        <v>274</v>
      </c>
      <c r="B21" s="63">
        <v>3</v>
      </c>
      <c r="C21" s="64">
        <v>6.3829787234042548E-2</v>
      </c>
    </row>
    <row r="22" spans="1:3" x14ac:dyDescent="0.25">
      <c r="A22" s="62" t="s">
        <v>300</v>
      </c>
      <c r="B22" s="63">
        <v>16</v>
      </c>
      <c r="C22" s="64">
        <v>0.34042553191489361</v>
      </c>
    </row>
    <row r="23" spans="1:3" x14ac:dyDescent="0.25">
      <c r="A23" s="62" t="s">
        <v>299</v>
      </c>
      <c r="B23" s="63">
        <v>14</v>
      </c>
      <c r="C23" s="64">
        <v>0.2978723404255319</v>
      </c>
    </row>
    <row r="24" spans="1:3" x14ac:dyDescent="0.25">
      <c r="A24" s="62" t="s">
        <v>149</v>
      </c>
      <c r="B24" s="63">
        <v>9</v>
      </c>
      <c r="C24" s="64">
        <v>0.19148936170212766</v>
      </c>
    </row>
    <row r="25" spans="1:3" x14ac:dyDescent="0.25">
      <c r="A25" s="62" t="s">
        <v>150</v>
      </c>
      <c r="B25" s="63">
        <v>4</v>
      </c>
      <c r="C25" s="64">
        <v>8.5106382978723402E-2</v>
      </c>
    </row>
    <row r="26" spans="1:3" x14ac:dyDescent="0.25">
      <c r="A26" s="62" t="s">
        <v>307</v>
      </c>
      <c r="B26" s="63">
        <v>47</v>
      </c>
      <c r="C26" s="64">
        <v>1</v>
      </c>
    </row>
    <row r="34" spans="1:12" x14ac:dyDescent="0.25">
      <c r="A34" s="61" t="s">
        <v>306</v>
      </c>
      <c r="B34" t="s">
        <v>308</v>
      </c>
    </row>
    <row r="35" spans="1:12" x14ac:dyDescent="0.25">
      <c r="A35" s="62" t="s">
        <v>141</v>
      </c>
      <c r="B35" s="64">
        <v>0.36170212765957449</v>
      </c>
    </row>
    <row r="36" spans="1:12" x14ac:dyDescent="0.25">
      <c r="A36" s="62" t="s">
        <v>142</v>
      </c>
      <c r="B36" s="64">
        <v>0.55319148936170215</v>
      </c>
    </row>
    <row r="37" spans="1:12" x14ac:dyDescent="0.25">
      <c r="A37" s="62" t="s">
        <v>175</v>
      </c>
      <c r="B37" s="64">
        <v>8.5106382978723402E-2</v>
      </c>
    </row>
    <row r="38" spans="1:12" x14ac:dyDescent="0.25">
      <c r="A38" s="62" t="s">
        <v>307</v>
      </c>
      <c r="B38" s="64">
        <v>1</v>
      </c>
    </row>
    <row r="42" spans="1:12" x14ac:dyDescent="0.25">
      <c r="K42" s="61" t="s">
        <v>306</v>
      </c>
      <c r="L42" t="s">
        <v>309</v>
      </c>
    </row>
    <row r="43" spans="1:12" x14ac:dyDescent="0.25">
      <c r="K43" s="62" t="s">
        <v>269</v>
      </c>
      <c r="L43" s="64">
        <v>2.1276595744680851E-2</v>
      </c>
    </row>
    <row r="44" spans="1:12" x14ac:dyDescent="0.25">
      <c r="K44" s="62" t="s">
        <v>301</v>
      </c>
      <c r="L44" s="64">
        <v>4.2553191489361701E-2</v>
      </c>
    </row>
    <row r="45" spans="1:12" x14ac:dyDescent="0.25">
      <c r="K45" s="62" t="s">
        <v>156</v>
      </c>
      <c r="L45" s="64">
        <v>0.78723404255319152</v>
      </c>
    </row>
    <row r="46" spans="1:12" x14ac:dyDescent="0.25">
      <c r="K46" s="62" t="s">
        <v>155</v>
      </c>
      <c r="L46" s="64">
        <v>0.14893617021276595</v>
      </c>
    </row>
    <row r="47" spans="1:12" x14ac:dyDescent="0.25">
      <c r="K47" s="62" t="s">
        <v>307</v>
      </c>
      <c r="L47" s="64">
        <v>1</v>
      </c>
    </row>
    <row r="63" spans="2:6" x14ac:dyDescent="0.25">
      <c r="B63" s="61" t="s">
        <v>313</v>
      </c>
      <c r="C63" s="61" t="s">
        <v>315</v>
      </c>
    </row>
    <row r="64" spans="2:6" x14ac:dyDescent="0.25">
      <c r="B64" s="61" t="s">
        <v>314</v>
      </c>
      <c r="C64" s="99" t="s">
        <v>141</v>
      </c>
      <c r="D64" s="99" t="s">
        <v>175</v>
      </c>
      <c r="E64" s="99" t="s">
        <v>142</v>
      </c>
      <c r="F64" s="99" t="s">
        <v>307</v>
      </c>
    </row>
    <row r="65" spans="2:6" x14ac:dyDescent="0.25">
      <c r="B65" s="62" t="s">
        <v>273</v>
      </c>
      <c r="C65" s="101">
        <v>0</v>
      </c>
      <c r="D65" s="101">
        <v>2.1276595744680851E-2</v>
      </c>
      <c r="E65" s="101">
        <v>0</v>
      </c>
      <c r="F65" s="101">
        <v>2.1276595744680851E-2</v>
      </c>
    </row>
    <row r="66" spans="2:6" x14ac:dyDescent="0.25">
      <c r="B66" s="62" t="s">
        <v>274</v>
      </c>
      <c r="C66" s="101">
        <v>2.1276595744680851E-2</v>
      </c>
      <c r="D66" s="101">
        <v>2.1276595744680851E-2</v>
      </c>
      <c r="E66" s="101">
        <v>2.1276595744680851E-2</v>
      </c>
      <c r="F66" s="101">
        <v>6.3829787234042548E-2</v>
      </c>
    </row>
    <row r="67" spans="2:6" x14ac:dyDescent="0.25">
      <c r="B67" s="62" t="s">
        <v>300</v>
      </c>
      <c r="C67" s="101">
        <v>8.5106382978723402E-2</v>
      </c>
      <c r="D67" s="101">
        <v>2.1276595744680851E-2</v>
      </c>
      <c r="E67" s="101">
        <v>0.23404255319148937</v>
      </c>
      <c r="F67" s="101">
        <v>0.34042553191489361</v>
      </c>
    </row>
    <row r="68" spans="2:6" x14ac:dyDescent="0.25">
      <c r="B68" s="62" t="s">
        <v>299</v>
      </c>
      <c r="C68" s="101">
        <v>0.1702127659574468</v>
      </c>
      <c r="D68" s="101">
        <v>0</v>
      </c>
      <c r="E68" s="101">
        <v>0.1276595744680851</v>
      </c>
      <c r="F68" s="101">
        <v>0.2978723404255319</v>
      </c>
    </row>
    <row r="69" spans="2:6" x14ac:dyDescent="0.25">
      <c r="B69" s="62" t="s">
        <v>149</v>
      </c>
      <c r="C69" s="101">
        <v>4.2553191489361701E-2</v>
      </c>
      <c r="D69" s="101">
        <v>2.1276595744680851E-2</v>
      </c>
      <c r="E69" s="101">
        <v>0.1276595744680851</v>
      </c>
      <c r="F69" s="101">
        <v>0.19148936170212766</v>
      </c>
    </row>
    <row r="70" spans="2:6" x14ac:dyDescent="0.25">
      <c r="B70" s="62" t="s">
        <v>150</v>
      </c>
      <c r="C70" s="101">
        <v>4.2553191489361701E-2</v>
      </c>
      <c r="D70" s="101">
        <v>0</v>
      </c>
      <c r="E70" s="101">
        <v>4.2553191489361701E-2</v>
      </c>
      <c r="F70" s="101">
        <v>8.5106382978723402E-2</v>
      </c>
    </row>
    <row r="71" spans="2:6" x14ac:dyDescent="0.25">
      <c r="B71" s="62" t="s">
        <v>307</v>
      </c>
      <c r="C71" s="101">
        <v>0.36170212765957449</v>
      </c>
      <c r="D71" s="101">
        <v>8.5106382978723402E-2</v>
      </c>
      <c r="E71" s="101">
        <v>0.55319148936170215</v>
      </c>
      <c r="F71" s="101">
        <v>1</v>
      </c>
    </row>
  </sheetData>
  <pageMargins left="0.7" right="0.7" top="0.75" bottom="0.75" header="0.3" footer="0.3"/>
  <pageSetup paperSize="9" orientation="portrait" r:id="rId6"/>
  <drawing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1</vt:i4>
      </vt:variant>
    </vt:vector>
  </HeadingPairs>
  <TitlesOfParts>
    <vt:vector size="12" baseType="lpstr">
      <vt:lpstr>HHMSU</vt:lpstr>
      <vt:lpstr>MAESTRO</vt:lpstr>
      <vt:lpstr>AFIRMACIONES</vt:lpstr>
      <vt:lpstr>RESPUESTAS</vt:lpstr>
      <vt:lpstr>PROCESAMIENTO</vt:lpstr>
      <vt:lpstr>Procesamiento de datos</vt:lpstr>
      <vt:lpstr>Consolidación</vt:lpstr>
      <vt:lpstr>ANALISIS</vt:lpstr>
      <vt:lpstr>tablas dinamicas</vt:lpstr>
      <vt:lpstr>tipo de contrato</vt:lpstr>
      <vt:lpstr>tipo de personal</vt:lpstr>
      <vt:lpstr>tabla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ICS SAS</dc:creator>
  <cp:lastModifiedBy>Juanza</cp:lastModifiedBy>
  <dcterms:created xsi:type="dcterms:W3CDTF">2020-12-30T00:33:33Z</dcterms:created>
  <dcterms:modified xsi:type="dcterms:W3CDTF">2021-07-22T18:17:53Z</dcterms:modified>
</cp:coreProperties>
</file>