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uisa Yepes\Downloads\"/>
    </mc:Choice>
  </mc:AlternateContent>
  <xr:revisionPtr revIDLastSave="0" documentId="8_{9E5ECDBA-43C9-4032-A221-7FC032D65E87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Hoja6" sheetId="10" state="hidden" r:id="rId1"/>
    <sheet name="Hoja7" sheetId="11" state="hidden" r:id="rId2"/>
    <sheet name="Matriz" sheetId="1" r:id="rId3"/>
    <sheet name="Informes." sheetId="4" r:id="rId4"/>
    <sheet name="Listas desplegables" sheetId="2" state="hidden" r:id="rId5"/>
  </sheets>
  <definedNames>
    <definedName name="_xlnm._FilterDatabase" localSheetId="3" hidden="1">Informes.!$K$1:$M$315</definedName>
    <definedName name="_xlnm._FilterDatabase" localSheetId="2" hidden="1">Matriz!$A$1:$AD$808</definedName>
  </definedNames>
  <calcPr calcId="191029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pTcBLdFKLye8/pw7Kz61897kJwQ=="/>
    </ext>
  </extLst>
</workbook>
</file>

<file path=xl/calcChain.xml><?xml version="1.0" encoding="utf-8"?>
<calcChain xmlns="http://schemas.openxmlformats.org/spreadsheetml/2006/main">
  <c r="I236" i="1" l="1"/>
  <c r="K2" i="1"/>
  <c r="C22" i="4" l="1"/>
  <c r="P808" i="1"/>
  <c r="B18" i="4" s="1"/>
  <c r="C18" i="4" s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2" i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2" i="1"/>
  <c r="G2" i="1" s="1"/>
  <c r="C7" i="4" l="1"/>
  <c r="C2" i="4"/>
  <c r="L2" i="4"/>
  <c r="L3" i="4"/>
  <c r="L4" i="4"/>
  <c r="L6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L38" i="4"/>
  <c r="L40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L82" i="4"/>
  <c r="L84" i="4"/>
  <c r="L86" i="4"/>
  <c r="L88" i="4"/>
  <c r="L90" i="4"/>
  <c r="L92" i="4"/>
  <c r="L94" i="4"/>
  <c r="L96" i="4"/>
  <c r="L98" i="4"/>
  <c r="L100" i="4"/>
  <c r="L102" i="4"/>
  <c r="L104" i="4"/>
  <c r="L106" i="4"/>
  <c r="L108" i="4"/>
  <c r="L110" i="4"/>
  <c r="L112" i="4"/>
  <c r="L114" i="4"/>
  <c r="L116" i="4"/>
  <c r="L118" i="4"/>
  <c r="L120" i="4"/>
  <c r="L122" i="4"/>
  <c r="L124" i="4"/>
  <c r="L126" i="4"/>
  <c r="L128" i="4"/>
  <c r="L130" i="4"/>
  <c r="L132" i="4"/>
  <c r="L134" i="4"/>
  <c r="L136" i="4"/>
  <c r="L138" i="4"/>
  <c r="L140" i="4"/>
  <c r="L142" i="4"/>
  <c r="L144" i="4"/>
  <c r="L146" i="4"/>
  <c r="L148" i="4"/>
  <c r="L150" i="4"/>
  <c r="L152" i="4"/>
  <c r="L154" i="4"/>
  <c r="L156" i="4"/>
  <c r="L158" i="4"/>
  <c r="L160" i="4"/>
  <c r="L162" i="4"/>
  <c r="L164" i="4"/>
  <c r="L166" i="4"/>
  <c r="L168" i="4"/>
  <c r="L170" i="4"/>
  <c r="L172" i="4"/>
  <c r="L5" i="4"/>
  <c r="L9" i="4"/>
  <c r="L13" i="4"/>
  <c r="L17" i="4"/>
  <c r="L21" i="4"/>
  <c r="L25" i="4"/>
  <c r="L29" i="4"/>
  <c r="L33" i="4"/>
  <c r="L37" i="4"/>
  <c r="L41" i="4"/>
  <c r="L45" i="4"/>
  <c r="L49" i="4"/>
  <c r="L53" i="4"/>
  <c r="L57" i="4"/>
  <c r="L61" i="4"/>
  <c r="L65" i="4"/>
  <c r="L69" i="4"/>
  <c r="L73" i="4"/>
  <c r="L77" i="4"/>
  <c r="L81" i="4"/>
  <c r="L85" i="4"/>
  <c r="L89" i="4"/>
  <c r="L93" i="4"/>
  <c r="L97" i="4"/>
  <c r="L101" i="4"/>
  <c r="L105" i="4"/>
  <c r="L109" i="4"/>
  <c r="L113" i="4"/>
  <c r="L117" i="4"/>
  <c r="L121" i="4"/>
  <c r="L125" i="4"/>
  <c r="L129" i="4"/>
  <c r="L133" i="4"/>
  <c r="L137" i="4"/>
  <c r="L141" i="4"/>
  <c r="L145" i="4"/>
  <c r="L149" i="4"/>
  <c r="L153" i="4"/>
  <c r="L157" i="4"/>
  <c r="L161" i="4"/>
  <c r="L165" i="4"/>
  <c r="L169" i="4"/>
  <c r="L173" i="4"/>
  <c r="L175" i="4"/>
  <c r="L177" i="4"/>
  <c r="L179" i="4"/>
  <c r="L181" i="4"/>
  <c r="L183" i="4"/>
  <c r="L185" i="4"/>
  <c r="L187" i="4"/>
  <c r="L189" i="4"/>
  <c r="L191" i="4"/>
  <c r="L193" i="4"/>
  <c r="L195" i="4"/>
  <c r="L197" i="4"/>
  <c r="L199" i="4"/>
  <c r="L201" i="4"/>
  <c r="L203" i="4"/>
  <c r="L205" i="4"/>
  <c r="L207" i="4"/>
  <c r="L209" i="4"/>
  <c r="L211" i="4"/>
  <c r="L213" i="4"/>
  <c r="L215" i="4"/>
  <c r="L217" i="4"/>
  <c r="L219" i="4"/>
  <c r="L221" i="4"/>
  <c r="L223" i="4"/>
  <c r="L225" i="4"/>
  <c r="L227" i="4"/>
  <c r="L229" i="4"/>
  <c r="L231" i="4"/>
  <c r="L233" i="4"/>
  <c r="L235" i="4"/>
  <c r="L237" i="4"/>
  <c r="L239" i="4"/>
  <c r="L241" i="4"/>
  <c r="L243" i="4"/>
  <c r="L245" i="4"/>
  <c r="L247" i="4"/>
  <c r="L249" i="4"/>
  <c r="L251" i="4"/>
  <c r="L253" i="4"/>
  <c r="L255" i="4"/>
  <c r="L257" i="4"/>
  <c r="L7" i="4"/>
  <c r="L15" i="4"/>
  <c r="L23" i="4"/>
  <c r="L31" i="4"/>
  <c r="L39" i="4"/>
  <c r="L47" i="4"/>
  <c r="L55" i="4"/>
  <c r="L63" i="4"/>
  <c r="L71" i="4"/>
  <c r="L79" i="4"/>
  <c r="L87" i="4"/>
  <c r="L95" i="4"/>
  <c r="L103" i="4"/>
  <c r="L111" i="4"/>
  <c r="L119" i="4"/>
  <c r="L127" i="4"/>
  <c r="L135" i="4"/>
  <c r="L143" i="4"/>
  <c r="L151" i="4"/>
  <c r="L159" i="4"/>
  <c r="L167" i="4"/>
  <c r="L174" i="4"/>
  <c r="L178" i="4"/>
  <c r="L182" i="4"/>
  <c r="L186" i="4"/>
  <c r="L190" i="4"/>
  <c r="L194" i="4"/>
  <c r="L198" i="4"/>
  <c r="L202" i="4"/>
  <c r="L206" i="4"/>
  <c r="L210" i="4"/>
  <c r="L214" i="4"/>
  <c r="L218" i="4"/>
  <c r="L222" i="4"/>
  <c r="L226" i="4"/>
  <c r="L230" i="4"/>
  <c r="L234" i="4"/>
  <c r="L238" i="4"/>
  <c r="L242" i="4"/>
  <c r="L246" i="4"/>
  <c r="L250" i="4"/>
  <c r="L254" i="4"/>
  <c r="L258" i="4"/>
  <c r="L260" i="4"/>
  <c r="L262" i="4"/>
  <c r="L264" i="4"/>
  <c r="L266" i="4"/>
  <c r="L268" i="4"/>
  <c r="L270" i="4"/>
  <c r="L272" i="4"/>
  <c r="L274" i="4"/>
  <c r="L276" i="4"/>
  <c r="L278" i="4"/>
  <c r="L280" i="4"/>
  <c r="L282" i="4"/>
  <c r="L284" i="4"/>
  <c r="L286" i="4"/>
  <c r="L288" i="4"/>
  <c r="L290" i="4"/>
  <c r="L292" i="4"/>
  <c r="L294" i="4"/>
  <c r="L296" i="4"/>
  <c r="L298" i="4"/>
  <c r="L300" i="4"/>
  <c r="L302" i="4"/>
  <c r="L304" i="4"/>
  <c r="L306" i="4"/>
  <c r="L308" i="4"/>
  <c r="L310" i="4"/>
  <c r="L312" i="4"/>
  <c r="L11" i="4"/>
  <c r="L27" i="4"/>
  <c r="L43" i="4"/>
  <c r="L59" i="4"/>
  <c r="L75" i="4"/>
  <c r="L91" i="4"/>
  <c r="L107" i="4"/>
  <c r="L123" i="4"/>
  <c r="L139" i="4"/>
  <c r="L155" i="4"/>
  <c r="L171" i="4"/>
  <c r="L180" i="4"/>
  <c r="L188" i="4"/>
  <c r="L196" i="4"/>
  <c r="L204" i="4"/>
  <c r="L212" i="4"/>
  <c r="L220" i="4"/>
  <c r="L228" i="4"/>
  <c r="L236" i="4"/>
  <c r="L244" i="4"/>
  <c r="L252" i="4"/>
  <c r="L259" i="4"/>
  <c r="L263" i="4"/>
  <c r="L267" i="4"/>
  <c r="L271" i="4"/>
  <c r="L275" i="4"/>
  <c r="L279" i="4"/>
  <c r="L283" i="4"/>
  <c r="L287" i="4"/>
  <c r="L291" i="4"/>
  <c r="L295" i="4"/>
  <c r="L299" i="4"/>
  <c r="L303" i="4"/>
  <c r="L307" i="4"/>
  <c r="L311" i="4"/>
  <c r="L19" i="4"/>
  <c r="L35" i="4"/>
  <c r="L51" i="4"/>
  <c r="L67" i="4"/>
  <c r="L83" i="4"/>
  <c r="L99" i="4"/>
  <c r="L115" i="4"/>
  <c r="L131" i="4"/>
  <c r="L147" i="4"/>
  <c r="L163" i="4"/>
  <c r="L176" i="4"/>
  <c r="L184" i="4"/>
  <c r="L192" i="4"/>
  <c r="L200" i="4"/>
  <c r="L208" i="4"/>
  <c r="L216" i="4"/>
  <c r="L224" i="4"/>
  <c r="L232" i="4"/>
  <c r="L240" i="4"/>
  <c r="L248" i="4"/>
  <c r="L256" i="4"/>
  <c r="L261" i="4"/>
  <c r="L265" i="4"/>
  <c r="L269" i="4"/>
  <c r="L273" i="4"/>
  <c r="L277" i="4"/>
  <c r="L281" i="4"/>
  <c r="L285" i="4"/>
  <c r="L289" i="4"/>
  <c r="L293" i="4"/>
  <c r="L297" i="4"/>
  <c r="L301" i="4"/>
  <c r="L305" i="4"/>
  <c r="L309" i="4"/>
  <c r="P9" i="4"/>
  <c r="P10" i="4"/>
  <c r="P2" i="4"/>
  <c r="P8" i="4"/>
  <c r="P15" i="4"/>
  <c r="P7" i="4"/>
  <c r="P14" i="4"/>
  <c r="P6" i="4"/>
  <c r="P13" i="4"/>
  <c r="P5" i="4"/>
  <c r="P12" i="4"/>
  <c r="P4" i="4"/>
  <c r="P11" i="4"/>
  <c r="P3" i="4"/>
  <c r="C10" i="4"/>
  <c r="C9" i="4"/>
  <c r="C8" i="4"/>
  <c r="C6" i="4"/>
  <c r="C5" i="4"/>
  <c r="C4" i="4"/>
  <c r="C3" i="4"/>
  <c r="L313" i="4" l="1"/>
  <c r="P16" i="4"/>
  <c r="Q11" i="4" s="1"/>
  <c r="C11" i="4"/>
  <c r="M312" i="4" l="1"/>
  <c r="M6" i="4"/>
  <c r="M14" i="4"/>
  <c r="M22" i="4"/>
  <c r="M30" i="4"/>
  <c r="M38" i="4"/>
  <c r="M46" i="4"/>
  <c r="M54" i="4"/>
  <c r="M62" i="4"/>
  <c r="M70" i="4"/>
  <c r="M78" i="4"/>
  <c r="M86" i="4"/>
  <c r="M94" i="4"/>
  <c r="M102" i="4"/>
  <c r="M110" i="4"/>
  <c r="M118" i="4"/>
  <c r="M126" i="4"/>
  <c r="M134" i="4"/>
  <c r="M142" i="4"/>
  <c r="M150" i="4"/>
  <c r="M158" i="4"/>
  <c r="M166" i="4"/>
  <c r="M174" i="4"/>
  <c r="M182" i="4"/>
  <c r="M190" i="4"/>
  <c r="M198" i="4"/>
  <c r="M206" i="4"/>
  <c r="M214" i="4"/>
  <c r="M222" i="4"/>
  <c r="M230" i="4"/>
  <c r="M238" i="4"/>
  <c r="M246" i="4"/>
  <c r="M254" i="4"/>
  <c r="M262" i="4"/>
  <c r="M270" i="4"/>
  <c r="M278" i="4"/>
  <c r="M286" i="4"/>
  <c r="M294" i="4"/>
  <c r="M302" i="4"/>
  <c r="M5" i="4"/>
  <c r="M13" i="4"/>
  <c r="M21" i="4"/>
  <c r="M29" i="4"/>
  <c r="M37" i="4"/>
  <c r="M45" i="4"/>
  <c r="M53" i="4"/>
  <c r="M61" i="4"/>
  <c r="M69" i="4"/>
  <c r="M77" i="4"/>
  <c r="M85" i="4"/>
  <c r="M93" i="4"/>
  <c r="M101" i="4"/>
  <c r="M109" i="4"/>
  <c r="M117" i="4"/>
  <c r="M125" i="4"/>
  <c r="M133" i="4"/>
  <c r="M141" i="4"/>
  <c r="M149" i="4"/>
  <c r="M157" i="4"/>
  <c r="M165" i="4"/>
  <c r="M173" i="4"/>
  <c r="M181" i="4"/>
  <c r="M189" i="4"/>
  <c r="M197" i="4"/>
  <c r="M205" i="4"/>
  <c r="M213" i="4"/>
  <c r="M221" i="4"/>
  <c r="M229" i="4"/>
  <c r="M237" i="4"/>
  <c r="M245" i="4"/>
  <c r="M253" i="4"/>
  <c r="M261" i="4"/>
  <c r="M269" i="4"/>
  <c r="M277" i="4"/>
  <c r="M285" i="4"/>
  <c r="M293" i="4"/>
  <c r="M301" i="4"/>
  <c r="M309" i="4"/>
  <c r="M308" i="4"/>
  <c r="M8" i="4"/>
  <c r="M16" i="4"/>
  <c r="M24" i="4"/>
  <c r="M32" i="4"/>
  <c r="M40" i="4"/>
  <c r="M48" i="4"/>
  <c r="M56" i="4"/>
  <c r="M64" i="4"/>
  <c r="M72" i="4"/>
  <c r="M80" i="4"/>
  <c r="M88" i="4"/>
  <c r="M96" i="4"/>
  <c r="M104" i="4"/>
  <c r="M112" i="4"/>
  <c r="M120" i="4"/>
  <c r="M128" i="4"/>
  <c r="M136" i="4"/>
  <c r="M144" i="4"/>
  <c r="M152" i="4"/>
  <c r="M160" i="4"/>
  <c r="M168" i="4"/>
  <c r="M176" i="4"/>
  <c r="M184" i="4"/>
  <c r="M192" i="4"/>
  <c r="M200" i="4"/>
  <c r="M208" i="4"/>
  <c r="M216" i="4"/>
  <c r="M224" i="4"/>
  <c r="M232" i="4"/>
  <c r="M248" i="4"/>
  <c r="M256" i="4"/>
  <c r="M264" i="4"/>
  <c r="M272" i="4"/>
  <c r="M280" i="4"/>
  <c r="M296" i="4"/>
  <c r="M7" i="4"/>
  <c r="M23" i="4"/>
  <c r="M39" i="4"/>
  <c r="M55" i="4"/>
  <c r="M71" i="4"/>
  <c r="M87" i="4"/>
  <c r="M103" i="4"/>
  <c r="M119" i="4"/>
  <c r="M127" i="4"/>
  <c r="M143" i="4"/>
  <c r="M159" i="4"/>
  <c r="M183" i="4"/>
  <c r="M199" i="4"/>
  <c r="M207" i="4"/>
  <c r="M223" i="4"/>
  <c r="M10" i="4"/>
  <c r="M18" i="4"/>
  <c r="M26" i="4"/>
  <c r="M34" i="4"/>
  <c r="M42" i="4"/>
  <c r="M50" i="4"/>
  <c r="M58" i="4"/>
  <c r="M66" i="4"/>
  <c r="M74" i="4"/>
  <c r="M82" i="4"/>
  <c r="M90" i="4"/>
  <c r="M98" i="4"/>
  <c r="M106" i="4"/>
  <c r="M114" i="4"/>
  <c r="M122" i="4"/>
  <c r="M130" i="4"/>
  <c r="M138" i="4"/>
  <c r="M146" i="4"/>
  <c r="M154" i="4"/>
  <c r="M162" i="4"/>
  <c r="M170" i="4"/>
  <c r="M178" i="4"/>
  <c r="M186" i="4"/>
  <c r="M194" i="4"/>
  <c r="M202" i="4"/>
  <c r="M210" i="4"/>
  <c r="M218" i="4"/>
  <c r="M226" i="4"/>
  <c r="M234" i="4"/>
  <c r="M242" i="4"/>
  <c r="M250" i="4"/>
  <c r="M258" i="4"/>
  <c r="M266" i="4"/>
  <c r="M274" i="4"/>
  <c r="M282" i="4"/>
  <c r="M290" i="4"/>
  <c r="M298" i="4"/>
  <c r="M310" i="4"/>
  <c r="M9" i="4"/>
  <c r="M17" i="4"/>
  <c r="M25" i="4"/>
  <c r="M33" i="4"/>
  <c r="M41" i="4"/>
  <c r="M49" i="4"/>
  <c r="M57" i="4"/>
  <c r="M65" i="4"/>
  <c r="M73" i="4"/>
  <c r="M81" i="4"/>
  <c r="M89" i="4"/>
  <c r="M97" i="4"/>
  <c r="M105" i="4"/>
  <c r="M113" i="4"/>
  <c r="M121" i="4"/>
  <c r="M129" i="4"/>
  <c r="M137" i="4"/>
  <c r="M145" i="4"/>
  <c r="M153" i="4"/>
  <c r="M161" i="4"/>
  <c r="M169" i="4"/>
  <c r="M177" i="4"/>
  <c r="M185" i="4"/>
  <c r="M193" i="4"/>
  <c r="M201" i="4"/>
  <c r="M209" i="4"/>
  <c r="M217" i="4"/>
  <c r="M225" i="4"/>
  <c r="M233" i="4"/>
  <c r="M241" i="4"/>
  <c r="M249" i="4"/>
  <c r="M257" i="4"/>
  <c r="M265" i="4"/>
  <c r="M273" i="4"/>
  <c r="M281" i="4"/>
  <c r="M289" i="4"/>
  <c r="M297" i="4"/>
  <c r="M305" i="4"/>
  <c r="M2" i="4"/>
  <c r="M4" i="4"/>
  <c r="M12" i="4"/>
  <c r="M20" i="4"/>
  <c r="M28" i="4"/>
  <c r="M36" i="4"/>
  <c r="M44" i="4"/>
  <c r="M52" i="4"/>
  <c r="M60" i="4"/>
  <c r="M68" i="4"/>
  <c r="M76" i="4"/>
  <c r="M84" i="4"/>
  <c r="M92" i="4"/>
  <c r="M100" i="4"/>
  <c r="M108" i="4"/>
  <c r="M116" i="4"/>
  <c r="M124" i="4"/>
  <c r="M132" i="4"/>
  <c r="M140" i="4"/>
  <c r="M148" i="4"/>
  <c r="M156" i="4"/>
  <c r="M164" i="4"/>
  <c r="M172" i="4"/>
  <c r="M180" i="4"/>
  <c r="M188" i="4"/>
  <c r="M196" i="4"/>
  <c r="M204" i="4"/>
  <c r="M212" i="4"/>
  <c r="M220" i="4"/>
  <c r="M228" i="4"/>
  <c r="M236" i="4"/>
  <c r="M244" i="4"/>
  <c r="M252" i="4"/>
  <c r="M260" i="4"/>
  <c r="M268" i="4"/>
  <c r="M276" i="4"/>
  <c r="M284" i="4"/>
  <c r="M292" i="4"/>
  <c r="M300" i="4"/>
  <c r="M3" i="4"/>
  <c r="M11" i="4"/>
  <c r="M19" i="4"/>
  <c r="M27" i="4"/>
  <c r="M35" i="4"/>
  <c r="M43" i="4"/>
  <c r="M51" i="4"/>
  <c r="M59" i="4"/>
  <c r="M67" i="4"/>
  <c r="M75" i="4"/>
  <c r="M83" i="4"/>
  <c r="M91" i="4"/>
  <c r="M99" i="4"/>
  <c r="M107" i="4"/>
  <c r="M115" i="4"/>
  <c r="M123" i="4"/>
  <c r="M131" i="4"/>
  <c r="M139" i="4"/>
  <c r="M147" i="4"/>
  <c r="M155" i="4"/>
  <c r="M163" i="4"/>
  <c r="M171" i="4"/>
  <c r="M179" i="4"/>
  <c r="M187" i="4"/>
  <c r="M195" i="4"/>
  <c r="M203" i="4"/>
  <c r="M211" i="4"/>
  <c r="M219" i="4"/>
  <c r="M227" i="4"/>
  <c r="M235" i="4"/>
  <c r="M243" i="4"/>
  <c r="M251" i="4"/>
  <c r="M259" i="4"/>
  <c r="M267" i="4"/>
  <c r="M275" i="4"/>
  <c r="M283" i="4"/>
  <c r="M291" i="4"/>
  <c r="M299" i="4"/>
  <c r="M307" i="4"/>
  <c r="M304" i="4"/>
  <c r="M240" i="4"/>
  <c r="M288" i="4"/>
  <c r="M306" i="4"/>
  <c r="M15" i="4"/>
  <c r="M31" i="4"/>
  <c r="M47" i="4"/>
  <c r="M63" i="4"/>
  <c r="M79" i="4"/>
  <c r="M95" i="4"/>
  <c r="M111" i="4"/>
  <c r="M135" i="4"/>
  <c r="M151" i="4"/>
  <c r="M167" i="4"/>
  <c r="M175" i="4"/>
  <c r="M191" i="4"/>
  <c r="M215" i="4"/>
  <c r="M239" i="4"/>
  <c r="M255" i="4"/>
  <c r="M271" i="4"/>
  <c r="M287" i="4"/>
  <c r="M303" i="4"/>
  <c r="M231" i="4"/>
  <c r="M247" i="4"/>
  <c r="M263" i="4"/>
  <c r="M279" i="4"/>
  <c r="M295" i="4"/>
  <c r="M311" i="4"/>
  <c r="Q5" i="4"/>
  <c r="Q7" i="4"/>
  <c r="Q4" i="4"/>
  <c r="Q15" i="4"/>
  <c r="Q12" i="4"/>
  <c r="Q6" i="4"/>
  <c r="Q3" i="4"/>
  <c r="Q8" i="4"/>
  <c r="Q14" i="4"/>
  <c r="Q9" i="4"/>
  <c r="Q13" i="4"/>
  <c r="Q10" i="4"/>
  <c r="Q2" i="4"/>
  <c r="M313" i="4" l="1"/>
  <c r="Q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200-000001000000}">
      <text>
        <r>
          <rPr>
            <sz val="10"/>
            <color rgb="FF000000"/>
            <rFont val="Arial"/>
          </rPr>
          <t>======
ID#AAAAO7wrZPw
    (2021-09-09 13:33:38)
Es útil para la búsqueda física de los documentos que permita identificar la fecha de recepción, ya que el proyecto abarca el primer semestre 2021</t>
        </r>
      </text>
    </comment>
    <comment ref="F1" authorId="0" shapeId="0" xr:uid="{00000000-0006-0000-0200-000002000000}">
      <text>
        <r>
          <rPr>
            <sz val="10"/>
            <color rgb="FF000000"/>
            <rFont val="Arial"/>
          </rPr>
          <t>======
ID#AAAAO7wrZPs
    (2021-09-09 13:33:38)
Incluye documentos recibidos en la GobAnt en cumplimiento de sus funciones</t>
        </r>
      </text>
    </comment>
    <comment ref="H1" authorId="0" shapeId="0" xr:uid="{00000000-0006-0000-0200-000003000000}">
      <text>
        <r>
          <rPr>
            <sz val="10"/>
            <color rgb="FF000000"/>
            <rFont val="Arial"/>
          </rPr>
          <t>======
ID#AAAAO7wrZPs
    (2021-09-09 13:33:38)
Incluye documentos recibidos en la GobAnt en cumplimiento de sus funciones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3JrSa/QgIn/5Y1ZcoJQmG+xDP5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tc={BAB6C384-9754-47D5-83B1-21A1AF8FAE09}</author>
  </authors>
  <commentList>
    <comment ref="K1" authorId="0" shapeId="0" xr:uid="{00000000-0006-0000-03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 consultar el plazo para transferir doc al archivo centralizado de contratación</t>
      </text>
    </comment>
  </commentList>
</comments>
</file>

<file path=xl/sharedStrings.xml><?xml version="1.0" encoding="utf-8"?>
<sst xmlns="http://schemas.openxmlformats.org/spreadsheetml/2006/main" count="3511" uniqueCount="160">
  <si>
    <t>Área que realiza la transferencia</t>
  </si>
  <si>
    <t>Nombre empleado que realiza la transferencia</t>
  </si>
  <si>
    <t>N° contrato</t>
  </si>
  <si>
    <t>Vigencia (año(s) de ejecución del contrato)</t>
  </si>
  <si>
    <t>Tipo documental</t>
  </si>
  <si>
    <t>Fecha de producción del documento</t>
  </si>
  <si>
    <t>Fecha de transferencia a archivo de gestión (Contratación)</t>
  </si>
  <si>
    <t>Fecha de recepción en archivo de contratación</t>
  </si>
  <si>
    <t>Folios</t>
  </si>
  <si>
    <t>Soporte</t>
  </si>
  <si>
    <t>Observación</t>
  </si>
  <si>
    <t xml:space="preserve">Dirección de Desarrollo Físico </t>
  </si>
  <si>
    <t xml:space="preserve">Juan Fernando Franco Uribe </t>
  </si>
  <si>
    <t>2014-00-20-0008</t>
  </si>
  <si>
    <t xml:space="preserve">Acta de cierre del expediente </t>
  </si>
  <si>
    <t xml:space="preserve">Físico </t>
  </si>
  <si>
    <t>Juan Camilo Pérez</t>
  </si>
  <si>
    <t>2013-00-20-0024</t>
  </si>
  <si>
    <t>2013-SS-20-0020</t>
  </si>
  <si>
    <t>Dirreción de proyectos especiales</t>
  </si>
  <si>
    <t>Dalis Milena Hincapie</t>
  </si>
  <si>
    <t>Informes de seguimiento de interventoría</t>
  </si>
  <si>
    <t>Gloria Patricia Gómez</t>
  </si>
  <si>
    <t>Mauricio Morales Gómez</t>
  </si>
  <si>
    <t>Acta de liquidación</t>
  </si>
  <si>
    <t>María Katherine Roa</t>
  </si>
  <si>
    <t>2018-AS-20-0006</t>
  </si>
  <si>
    <t>Oficio solicitud de incorporación de recursos</t>
  </si>
  <si>
    <t>Oficio consulta proceso de pago</t>
  </si>
  <si>
    <t>Leticia Omaira Hoyos</t>
  </si>
  <si>
    <t>sin foliar</t>
  </si>
  <si>
    <t>Estudios y diseños</t>
  </si>
  <si>
    <t>Supervisión ambiental- Secretaria de Infraestructura Física</t>
  </si>
  <si>
    <t>Elizabeth Trujillo Vásquez</t>
  </si>
  <si>
    <t>Acta de comité de obra</t>
  </si>
  <si>
    <t xml:space="preserve">Oficio </t>
  </si>
  <si>
    <t>2018-AS-20-006</t>
  </si>
  <si>
    <t>Acta de terminación</t>
  </si>
  <si>
    <t>Acta recibo</t>
  </si>
  <si>
    <t>Certificado de aprobación de estudios y diseños</t>
  </si>
  <si>
    <t>María Katherine Rua</t>
  </si>
  <si>
    <t>Certificado de disponibilidad presupuestal</t>
  </si>
  <si>
    <t>Elkin Ramiro Salazar</t>
  </si>
  <si>
    <t>Autorización de desembolso</t>
  </si>
  <si>
    <t>Dirección administrativa y financiera</t>
  </si>
  <si>
    <t>Mauricio León Carvajal</t>
  </si>
  <si>
    <t>Carolina Vargas Ochoa</t>
  </si>
  <si>
    <t>Certificado de aprobación de pólizas</t>
  </si>
  <si>
    <t>Acta de reunión</t>
  </si>
  <si>
    <t>Margarita Granda</t>
  </si>
  <si>
    <t>Jesús María Zapata</t>
  </si>
  <si>
    <t>Andrés Mauricio Ródriguez</t>
  </si>
  <si>
    <t>Acta de pago</t>
  </si>
  <si>
    <t>Actos que resuelven adición, prórroga, modificación, suspensión, y/o reinicio</t>
  </si>
  <si>
    <t>Acta de inicio</t>
  </si>
  <si>
    <t>comunicados</t>
  </si>
  <si>
    <t>Cristian Alberto Quiceno</t>
  </si>
  <si>
    <t>2017-SS-20-0004</t>
  </si>
  <si>
    <t>2015-AS-20-0093</t>
  </si>
  <si>
    <t>Eduardo Alfonso Herrera</t>
  </si>
  <si>
    <t>Acta de visita a la obra</t>
  </si>
  <si>
    <t>2019-SS-20-004</t>
  </si>
  <si>
    <t>2018-OO-20-004</t>
  </si>
  <si>
    <t>Oficio de designación de supervisión</t>
  </si>
  <si>
    <t>2013-CF-20-0267</t>
  </si>
  <si>
    <t>Informes de seguimiento a la contratación estatal</t>
  </si>
  <si>
    <t>Luis Alberto Correa</t>
  </si>
  <si>
    <t>Adriana Patricia Muñoz</t>
  </si>
  <si>
    <t>Dirección de gestión ambiental y social</t>
  </si>
  <si>
    <t>Diana Carolina Uribe</t>
  </si>
  <si>
    <t>Informe de prevención de COVID-19</t>
  </si>
  <si>
    <t>Acta de precios no previstos</t>
  </si>
  <si>
    <t>2021-SS-20-0002</t>
  </si>
  <si>
    <t>2013-CF-20-0048</t>
  </si>
  <si>
    <t>Acta de aprobación de estudios y diseños</t>
  </si>
  <si>
    <t>Dirección de instrumentos de financiación</t>
  </si>
  <si>
    <t>Luz Dary Flórez</t>
  </si>
  <si>
    <t>Resolución de liquidación unilateral</t>
  </si>
  <si>
    <t>2021-OO-20-0001</t>
  </si>
  <si>
    <t>Carolina Isabel Tijera</t>
  </si>
  <si>
    <t>Minuta del convenio</t>
  </si>
  <si>
    <t>Resolución Comité Asesor y Evaluador</t>
  </si>
  <si>
    <t>Estudios y documentos previos</t>
  </si>
  <si>
    <t>Certificado de comité interno de contratación</t>
  </si>
  <si>
    <t>Constancia de consulta contraloría general de la república</t>
  </si>
  <si>
    <t>Constancia de consulta procuraduría general de la nación</t>
  </si>
  <si>
    <t>Certificado de pago aportes parafiscales y seguridad social</t>
  </si>
  <si>
    <t>Resolución de idoneidad</t>
  </si>
  <si>
    <t>Certificado de comité de orientación y seguimiento en contratación</t>
  </si>
  <si>
    <t>Certificado de registro presupuestal de compromiso</t>
  </si>
  <si>
    <t>Constancia de consulta  de antecedentes penales (Fiscalia)</t>
  </si>
  <si>
    <t>/</t>
  </si>
  <si>
    <t>Libardo Augusto Rico</t>
  </si>
  <si>
    <t>2021-00-20-0001</t>
  </si>
  <si>
    <t>2019-OO-20-001</t>
  </si>
  <si>
    <t>Monica María Restrepo</t>
  </si>
  <si>
    <t>2017-AS-20-0012</t>
  </si>
  <si>
    <t>Weisman Goez Usuga</t>
  </si>
  <si>
    <t>2017-AS-20-0021</t>
  </si>
  <si>
    <t>Aviso de convocatoria</t>
  </si>
  <si>
    <t>Acta de audiencia de aclaraciones y de riesgos</t>
  </si>
  <si>
    <t>Resolución de apertura</t>
  </si>
  <si>
    <t xml:space="preserve">Pliego de condiciones </t>
  </si>
  <si>
    <t>Acta de sorteo</t>
  </si>
  <si>
    <t xml:space="preserve">Adendas </t>
  </si>
  <si>
    <t>Planilla de recibo de propuestas</t>
  </si>
  <si>
    <t>Acta de cierre y apertura de propuestas</t>
  </si>
  <si>
    <t>Planilla de asistencia a la apertura de ofertas</t>
  </si>
  <si>
    <t>Informe de evaluacion de propuestas</t>
  </si>
  <si>
    <t>Informe de verificación y/o evaluacion</t>
  </si>
  <si>
    <t>Respuesta a las observaciones del informe de verificación</t>
  </si>
  <si>
    <t>Acta de subasta</t>
  </si>
  <si>
    <t>Aviso de citacion a negociación</t>
  </si>
  <si>
    <t>Certificado comité interno de contratacion recomendando la adjudicación</t>
  </si>
  <si>
    <t>Acta de audiencia de adjudicación</t>
  </si>
  <si>
    <t>Resolución de adjudicación</t>
  </si>
  <si>
    <t>Minuta del contrato</t>
  </si>
  <si>
    <t>Oficio de designación de supervisión actualizada</t>
  </si>
  <si>
    <t>Solicitud de garantías, notificada y aprobada</t>
  </si>
  <si>
    <t>Solicitudes de adición, prórroga, modificación, suspensión, y/o reinicio</t>
  </si>
  <si>
    <t>Historial del contrato</t>
  </si>
  <si>
    <t>Electrónico</t>
  </si>
  <si>
    <t>Resolucion que aprueba reservas presupuestales</t>
  </si>
  <si>
    <t>Físico y electrónico</t>
  </si>
  <si>
    <t xml:space="preserve">Acto administrativo de declaratoria de urgencia manifiesta </t>
  </si>
  <si>
    <t>Informe contraloria urgencia manifiesta</t>
  </si>
  <si>
    <t>Certificado de registro de programas y proyectos</t>
  </si>
  <si>
    <t>Certificado de idoneidad</t>
  </si>
  <si>
    <t>Certificado de vigencias futuras</t>
  </si>
  <si>
    <t>Acta de posesión representante entidad pública</t>
  </si>
  <si>
    <t>Planos</t>
  </si>
  <si>
    <t>Acta de visita de obra</t>
  </si>
  <si>
    <t>Formato único de hoja de vida</t>
  </si>
  <si>
    <t>solicitud de información covenio</t>
  </si>
  <si>
    <t>Año de producción del documento</t>
  </si>
  <si>
    <t>Años diferencia vigencia y producción doc</t>
  </si>
  <si>
    <t>Total general</t>
  </si>
  <si>
    <t>Cantidad documentos por años de diferencia</t>
  </si>
  <si>
    <t>Días de demora entre producción y transferencia</t>
  </si>
  <si>
    <t>Cantidad doc por días de demora entre producción y transferencia</t>
  </si>
  <si>
    <t>Días diferencia entre transferencia y recepción</t>
  </si>
  <si>
    <t>Cantidad doc por días de demora entre transferencia y recepción</t>
  </si>
  <si>
    <t>%</t>
  </si>
  <si>
    <t>Cantidad de folios físicos recibidos desde el 12-01-2021 al 30-06-2021</t>
  </si>
  <si>
    <t>X200</t>
  </si>
  <si>
    <t>4 carpetas de 200 folios c/u</t>
  </si>
  <si>
    <t>800 folios x caja</t>
  </si>
  <si>
    <t>20cm ancho</t>
  </si>
  <si>
    <t>100 cm igual a 1ML</t>
  </si>
  <si>
    <t>ML de documentos</t>
  </si>
  <si>
    <t>Oficina productora</t>
  </si>
  <si>
    <t>Cantidad tipos doc transferidos</t>
  </si>
  <si>
    <t>Responsable transferencia</t>
  </si>
  <si>
    <t xml:space="preserve">Total </t>
  </si>
  <si>
    <t>Dirección de Asuntos Legales</t>
  </si>
  <si>
    <t xml:space="preserve">Dirección Estructuración De Proyectos </t>
  </si>
  <si>
    <t>Dirreción de Proyectos Especiales</t>
  </si>
  <si>
    <t>Etiquetas de fila</t>
  </si>
  <si>
    <t>(en blanco)</t>
  </si>
  <si>
    <t>Cuenta de Tipo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</si>
</sst>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"/>
    <numFmt numFmtId="165" formatCode="d/m/yyyy"/>
    <numFmt numFmtId="166" formatCode="mmmm\ yyyy"/>
    <numFmt numFmtId="167" formatCode="_-* #,##0_-;\-* #,##0_-;_-* &quot;-&quot;??_-;_-@_-"/>
  </numFmts>
  <fonts count="11" x14ac:knownFonts="1">
    <font>
      <sz val="10"/>
      <color rgb="FF000000"/>
      <name val="Arial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3" fillId="0" borderId="2" xfId="0" applyFont="1" applyBorder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vertical="top"/>
    </xf>
    <xf numFmtId="43" fontId="3" fillId="0" borderId="2" xfId="1" applyFont="1" applyBorder="1" applyAlignment="1">
      <alignment wrapText="1"/>
    </xf>
    <xf numFmtId="43" fontId="0" fillId="0" borderId="0" xfId="1" applyFont="1" applyAlignment="1"/>
    <xf numFmtId="1" fontId="2" fillId="0" borderId="2" xfId="1" applyNumberFormat="1" applyFont="1" applyBorder="1" applyAlignment="1">
      <alignment wrapText="1"/>
    </xf>
    <xf numFmtId="1" fontId="3" fillId="0" borderId="2" xfId="1" applyNumberFormat="1" applyFont="1" applyBorder="1" applyAlignment="1">
      <alignment wrapText="1"/>
    </xf>
    <xf numFmtId="1" fontId="0" fillId="0" borderId="0" xfId="1" applyNumberFormat="1" applyFont="1" applyAlignment="1"/>
    <xf numFmtId="0" fontId="0" fillId="4" borderId="0" xfId="0" applyFill="1"/>
    <xf numFmtId="1" fontId="2" fillId="5" borderId="2" xfId="1" applyNumberFormat="1" applyFont="1" applyFill="1" applyBorder="1" applyAlignment="1">
      <alignment wrapText="1"/>
    </xf>
    <xf numFmtId="0" fontId="0" fillId="5" borderId="0" xfId="0" applyFill="1"/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1" fontId="2" fillId="0" borderId="7" xfId="1" applyNumberFormat="1" applyFont="1" applyBorder="1" applyAlignment="1">
      <alignment wrapText="1"/>
    </xf>
    <xf numFmtId="0" fontId="0" fillId="0" borderId="7" xfId="0" applyBorder="1"/>
    <xf numFmtId="1" fontId="0" fillId="0" borderId="0" xfId="0" applyNumberFormat="1"/>
    <xf numFmtId="0" fontId="8" fillId="0" borderId="0" xfId="0" applyFont="1"/>
    <xf numFmtId="1" fontId="3" fillId="0" borderId="2" xfId="0" applyNumberFormat="1" applyFont="1" applyBorder="1" applyAlignment="1">
      <alignment wrapText="1"/>
    </xf>
    <xf numFmtId="1" fontId="0" fillId="0" borderId="7" xfId="0" applyNumberFormat="1" applyBorder="1"/>
    <xf numFmtId="0" fontId="8" fillId="0" borderId="7" xfId="0" applyFont="1" applyBorder="1"/>
    <xf numFmtId="1" fontId="8" fillId="0" borderId="0" xfId="0" applyNumberFormat="1" applyFont="1"/>
    <xf numFmtId="1" fontId="8" fillId="0" borderId="7" xfId="0" applyNumberFormat="1" applyFont="1" applyBorder="1"/>
    <xf numFmtId="167" fontId="8" fillId="0" borderId="0" xfId="1" applyNumberFormat="1" applyFont="1" applyAlignment="1"/>
    <xf numFmtId="1" fontId="2" fillId="0" borderId="2" xfId="1" applyNumberFormat="1" applyFont="1" applyFill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1" fontId="2" fillId="0" borderId="3" xfId="1" applyNumberFormat="1" applyFont="1" applyBorder="1" applyAlignment="1">
      <alignment wrapText="1"/>
    </xf>
    <xf numFmtId="1" fontId="2" fillId="0" borderId="0" xfId="1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9" xfId="0" applyBorder="1"/>
    <xf numFmtId="1" fontId="0" fillId="0" borderId="9" xfId="0" applyNumberFormat="1" applyBorder="1"/>
    <xf numFmtId="1" fontId="8" fillId="0" borderId="10" xfId="0" applyNumberFormat="1" applyFont="1" applyBorder="1"/>
    <xf numFmtId="0" fontId="8" fillId="0" borderId="11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0" fillId="0" borderId="0" xfId="0" applyFont="1"/>
    <xf numFmtId="0" fontId="8" fillId="0" borderId="18" xfId="0" applyFont="1" applyBorder="1"/>
    <xf numFmtId="1" fontId="9" fillId="0" borderId="10" xfId="0" applyNumberFormat="1" applyFont="1" applyBorder="1" applyAlignment="1">
      <alignment wrapText="1"/>
    </xf>
    <xf numFmtId="1" fontId="8" fillId="0" borderId="11" xfId="0" applyNumberFormat="1" applyFont="1" applyBorder="1"/>
    <xf numFmtId="1" fontId="2" fillId="0" borderId="14" xfId="0" applyNumberFormat="1" applyFont="1" applyBorder="1" applyAlignment="1">
      <alignment wrapText="1"/>
    </xf>
    <xf numFmtId="1" fontId="0" fillId="0" borderId="15" xfId="0" applyNumberFormat="1" applyBorder="1"/>
    <xf numFmtId="1" fontId="2" fillId="0" borderId="16" xfId="0" applyNumberFormat="1" applyFont="1" applyBorder="1" applyAlignment="1">
      <alignment wrapText="1"/>
    </xf>
    <xf numFmtId="1" fontId="0" fillId="0" borderId="17" xfId="0" applyNumberFormat="1" applyBorder="1"/>
    <xf numFmtId="1" fontId="2" fillId="0" borderId="19" xfId="0" applyNumberFormat="1" applyFont="1" applyBorder="1" applyAlignment="1">
      <alignment wrapText="1"/>
    </xf>
    <xf numFmtId="0" fontId="0" fillId="0" borderId="20" xfId="0" applyBorder="1"/>
    <xf numFmtId="1" fontId="0" fillId="0" borderId="21" xfId="0" applyNumberFormat="1" applyBorder="1"/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14" fontId="2" fillId="0" borderId="8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166" fontId="2" fillId="0" borderId="2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43" fontId="2" fillId="0" borderId="2" xfId="1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6" borderId="7" xfId="0" applyFill="1" applyBorder="1"/>
    <xf numFmtId="0" fontId="0" fillId="6" borderId="7" xfId="0" applyFill="1" applyBorder="1" applyAlignment="1">
      <alignment wrapText="1"/>
    </xf>
  </cellXfs>
  <cellStyles count="2">
    <cellStyle name="Millares" xfId="1" builtinId="3"/>
    <cellStyle name="Normal" xfId="0" builtinId="0"/>
  </cellStyles>
  <dxfs count="34"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Informes.!$C$1</c:f>
              <c:strCache>
                <c:ptCount val="1"/>
                <c:pt idx="0">
                  <c:v>Cantidad documentos por años de diferencia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43-43A4-BD09-2E5D03E557CD}"/>
              </c:ext>
            </c:extLst>
          </c:dPt>
          <c:dPt>
            <c:idx val="1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43-43A4-BD09-2E5D03E557CD}"/>
              </c:ext>
            </c:extLst>
          </c:dPt>
          <c:dPt>
            <c:idx val="2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43-43A4-BD09-2E5D03E557C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43-43A4-BD09-2E5D03E557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43-43A4-BD09-2E5D03E557C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E43-43A4-BD09-2E5D03E557C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2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80000"/>
                    <a:lumOff val="2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E43-43A4-BD09-2E5D03E557CD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4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80000"/>
                    <a:lumOff val="2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E43-43A4-BD09-2E5D03E557CD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6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80000"/>
                    <a:lumOff val="2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E43-43A4-BD09-2E5D03E557CD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E43-43A4-BD09-2E5D03E557C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E43-43A4-BD09-2E5D03E557CD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E43-43A4-BD09-2E5D03E557CD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E43-43A4-BD09-2E5D03E557CD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E43-43A4-BD09-2E5D03E557CD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E43-43A4-BD09-2E5D03E557CD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E43-43A4-BD09-2E5D03E557CD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7E43-43A4-BD09-2E5D03E557CD}"/>
                </c:ext>
              </c:extLst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7E43-43A4-BD09-2E5D03E557CD}"/>
                </c:ext>
              </c:extLst>
            </c:dLbl>
            <c:spPr>
              <a:solidFill>
                <a:srgbClr val="FFFFFF">
                  <a:alpha val="90000"/>
                </a:srgbClr>
              </a:solidFill>
              <a:ln w="12700" cap="flat" cmpd="sng" algn="ctr">
                <a:solidFill>
                  <a:srgbClr val="EA4335"/>
                </a:solidFill>
                <a:round/>
              </a:ln>
              <a:effectLst>
                <a:outerShdw blurRad="50800" dist="38100" dir="2700000" algn="tl" rotWithShape="0">
                  <a:srgbClr val="EA433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Informes.!$B$2:$B$10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Informes.!$C$2:$C$10</c:f>
              <c:numCache>
                <c:formatCode>General</c:formatCode>
                <c:ptCount val="9"/>
                <c:pt idx="0">
                  <c:v>440</c:v>
                </c:pt>
                <c:pt idx="1">
                  <c:v>212</c:v>
                </c:pt>
                <c:pt idx="2">
                  <c:v>53</c:v>
                </c:pt>
                <c:pt idx="3">
                  <c:v>46</c:v>
                </c:pt>
                <c:pt idx="4">
                  <c:v>41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0-4F6D-A8D7-A85F714F90B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Cantidad documentos por días de demora entre transferencia y recepción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Informes.!$P$1</c:f>
              <c:strCache>
                <c:ptCount val="1"/>
                <c:pt idx="0">
                  <c:v>Cantidad doc por días de demora entre transferencia y recepción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Informes.!$O$2:$O$15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19</c:v>
                </c:pt>
                <c:pt idx="12">
                  <c:v>29</c:v>
                </c:pt>
                <c:pt idx="13">
                  <c:v>34</c:v>
                </c:pt>
              </c:numCache>
            </c:numRef>
          </c:cat>
          <c:val>
            <c:numRef>
              <c:f>Informes.!$P$2:$P$15</c:f>
              <c:numCache>
                <c:formatCode>General</c:formatCode>
                <c:ptCount val="14"/>
                <c:pt idx="0">
                  <c:v>490</c:v>
                </c:pt>
                <c:pt idx="1">
                  <c:v>106</c:v>
                </c:pt>
                <c:pt idx="2">
                  <c:v>22</c:v>
                </c:pt>
                <c:pt idx="3">
                  <c:v>20</c:v>
                </c:pt>
                <c:pt idx="4">
                  <c:v>24</c:v>
                </c:pt>
                <c:pt idx="5">
                  <c:v>57</c:v>
                </c:pt>
                <c:pt idx="6">
                  <c:v>33</c:v>
                </c:pt>
                <c:pt idx="7">
                  <c:v>18</c:v>
                </c:pt>
                <c:pt idx="8">
                  <c:v>13</c:v>
                </c:pt>
                <c:pt idx="9">
                  <c:v>1</c:v>
                </c:pt>
                <c:pt idx="10">
                  <c:v>3</c:v>
                </c:pt>
                <c:pt idx="11">
                  <c:v>9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C-459A-9028-03D33190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5279951"/>
        <c:axId val="1635282863"/>
      </c:barChart>
      <c:catAx>
        <c:axId val="16352799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5282863"/>
        <c:crosses val="autoZero"/>
        <c:auto val="1"/>
        <c:lblAlgn val="ctr"/>
        <c:lblOffset val="100"/>
        <c:noMultiLvlLbl val="0"/>
      </c:catAx>
      <c:valAx>
        <c:axId val="163528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527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47064</xdr:colOff>
      <xdr:row>21</xdr:row>
      <xdr:rowOff>113740</xdr:rowOff>
    </xdr:from>
    <xdr:to>
      <xdr:col>9</xdr:col>
      <xdr:colOff>100852</xdr:colOff>
      <xdr:row>39</xdr:row>
      <xdr:rowOff>123266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DA4E55-4183-4687-A877-DEF31D818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17</xdr:row>
      <xdr:rowOff>76200</xdr:rowOff>
    </xdr:from>
    <xdr:to>
      <xdr:col>18</xdr:col>
      <xdr:colOff>190500</xdr:colOff>
      <xdr:row>34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239218-ED27-46CE-8347-9BA0E9A8F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elly Panesso" id="{EEA9FC03-C0AD-404D-AC6A-88A6DA6A52AA}" userId="Nelly Panesso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lly Panesso" refreshedDate="44476.747908333331" createdVersion="7" refreshedVersion="7" minRefreshableVersion="3" recordCount="807" xr:uid="{00000000-000A-0000-FFFF-FFFF00000000}">
  <cacheSource type="worksheet">
    <worksheetSource ref="A1:O808" sheet="Matriz"/>
  </cacheSource>
  <cacheFields count="15">
    <cacheField name="Área que realiza la transferencia" numFmtId="0">
      <sharedItems containsBlank="1"/>
    </cacheField>
    <cacheField name="Nombre empleado que realiza la transferencia" numFmtId="0">
      <sharedItems containsBlank="1" count="26">
        <s v="Juan Fernando Franco Uribe "/>
        <s v="Juan Camilo Pérez"/>
        <s v="Dalis Milena Hincapie"/>
        <s v="Gloria Patricia Gómez"/>
        <s v="Mauricio Morales Gómez"/>
        <s v="María Katherine Roa"/>
        <s v="Leticia Omaira Hoyos"/>
        <s v="Elizabeth Trujillo Vásquez"/>
        <s v="María Katherine Rua"/>
        <s v="Elkin Ramiro Salazar"/>
        <s v="Mauricio León Carvajal"/>
        <s v="Carolina Vargas Ochoa"/>
        <s v="Margarita Granda"/>
        <s v="Jesús María Zapata"/>
        <s v="Andrés Mauricio Ródriguez"/>
        <s v="Cristian Alberto Quiceno"/>
        <s v="Eduardo Alfonso Herrera"/>
        <s v="Luis Alberto Correa"/>
        <s v="Adriana Patricia Muñoz"/>
        <s v="Diana Carolina Uribe"/>
        <s v="Luz Dary Flórez"/>
        <s v="Carolina Isabel Tijera"/>
        <s v="Libardo Augusto Rico"/>
        <s v="Monica María Restrepo"/>
        <s v="Weisman Goez Usuga"/>
        <m/>
      </sharedItems>
    </cacheField>
    <cacheField name="N° contrato" numFmtId="0">
      <sharedItems containsBlank="1" containsMixedTypes="1" containsNumber="1" containsInteger="1" minValue="600005634" maxValue="4600011374"/>
    </cacheField>
    <cacheField name="Vigencia (año(s) de ejecución del contrato)" numFmtId="0">
      <sharedItems containsString="0" containsBlank="1" containsNumber="1" containsInteger="1" minValue="2013" maxValue="2021"/>
    </cacheField>
    <cacheField name="Tipo documental" numFmtId="0">
      <sharedItems containsBlank="1"/>
    </cacheField>
    <cacheField name="Año de producción del documento" numFmtId="1">
      <sharedItems containsString="0" containsBlank="1" containsNumber="1" containsInteger="1" minValue="1900" maxValue="2021"/>
    </cacheField>
    <cacheField name="Años diferencia vigencia y producción doc" numFmtId="1">
      <sharedItems containsString="0" containsBlank="1" containsNumber="1" containsInteger="1" minValue="-120" maxValue="2019"/>
    </cacheField>
    <cacheField name="Fecha de producción del documento" numFmtId="0">
      <sharedItems containsNonDate="0" containsDate="1" containsString="0" containsBlank="1" minDate="2017-01-06T00:00:00" maxDate="2021-09-16T00:00:00"/>
    </cacheField>
    <cacheField name="Días de demora entre producción y transferencia" numFmtId="0">
      <sharedItems containsString="0" containsBlank="1" containsNumber="1" containsInteger="1" minValue="-201" maxValue="44334"/>
    </cacheField>
    <cacheField name="Fecha de transferencia a archivo de gestión (Contratación)" numFmtId="0">
      <sharedItems containsNonDate="0" containsDate="1" containsString="0" containsBlank="1" minDate="2021-01-09T00:00:00" maxDate="2021-07-01T00:00:00"/>
    </cacheField>
    <cacheField name="Días diferencia entre transferencia y recepción" numFmtId="1">
      <sharedItems containsString="0" containsBlank="1" containsNumber="1" containsInteger="1" minValue="0" maxValue="34"/>
    </cacheField>
    <cacheField name="Fecha de recepción en archivo de contratación" numFmtId="0">
      <sharedItems containsNonDate="0" containsDate="1" containsString="0" containsBlank="1" minDate="2021-01-12T00:00:00" maxDate="2021-07-01T00:00:00"/>
    </cacheField>
    <cacheField name="Folios" numFmtId="0">
      <sharedItems containsBlank="1" containsMixedTypes="1" containsNumber="1" containsInteger="1" minValue="1" maxValue="2421"/>
    </cacheField>
    <cacheField name="Soporte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513.552664699077" createdVersion="6" refreshedVersion="6" minRefreshableVersion="3" recordCount="807" xr:uid="{00000000-000A-0000-FFFF-FFFF01000000}">
  <cacheSource type="worksheet">
    <worksheetSource ref="A1:O808" sheet="Matriz"/>
  </cacheSource>
  <cacheFields count="15">
    <cacheField name="Área que realiza la transferencia" numFmtId="0">
      <sharedItems containsBlank="1" count="9">
        <s v="Dirección de Desarrollo Físico "/>
        <s v="Dirreción de Proyectos Especiales"/>
        <s v="Dirección Estructuración De Proyectos "/>
        <s v="Supervisión ambiental- Secretaria de Infraestructura Física"/>
        <s v="Dirección administrativa y financiera"/>
        <s v="Dirección de gestión ambiental y social"/>
        <s v="Dirección de instrumentos de financiación"/>
        <s v="Dirección de Asuntos Legales"/>
        <m/>
      </sharedItems>
    </cacheField>
    <cacheField name="Nombre empleado que realiza la transferencia" numFmtId="0">
      <sharedItems containsBlank="1"/>
    </cacheField>
    <cacheField name="N° contrato" numFmtId="0">
      <sharedItems containsBlank="1" containsMixedTypes="1" containsNumber="1" containsInteger="1" minValue="600005634" maxValue="4600011374"/>
    </cacheField>
    <cacheField name="Vigencia (año(s) de ejecución del contrato)" numFmtId="0">
      <sharedItems containsString="0" containsBlank="1" containsNumber="1" containsInteger="1" minValue="2013" maxValue="2021"/>
    </cacheField>
    <cacheField name="Tipo documental" numFmtId="0">
      <sharedItems containsBlank="1"/>
    </cacheField>
    <cacheField name="Año de producción del documento" numFmtId="1">
      <sharedItems containsString="0" containsBlank="1" containsNumber="1" containsInteger="1" minValue="2017" maxValue="2021"/>
    </cacheField>
    <cacheField name="Años diferencia vigencia y producción doc" numFmtId="1">
      <sharedItems containsString="0" containsBlank="1" containsNumber="1" containsInteger="1" minValue="0" maxValue="8"/>
    </cacheField>
    <cacheField name="Fecha de producción del documento" numFmtId="0">
      <sharedItems containsNonDate="0" containsDate="1" containsString="0" containsBlank="1" minDate="2017-01-06T00:00:00" maxDate="2021-06-26T00:00:00"/>
    </cacheField>
    <cacheField name="Días de demora entre producción y transferencia" numFmtId="0">
      <sharedItems containsString="0" containsBlank="1" containsNumber="1" containsInteger="1" minValue="0" maxValue="1529"/>
    </cacheField>
    <cacheField name="Fecha de transferencia a archivo de gestión (Contratación)" numFmtId="0">
      <sharedItems containsNonDate="0" containsDate="1" containsString="0" containsBlank="1" minDate="2021-01-09T00:00:00" maxDate="2021-07-01T00:00:00"/>
    </cacheField>
    <cacheField name="Días diferencia entre transferencia y recepción" numFmtId="1">
      <sharedItems containsString="0" containsBlank="1" containsNumber="1" containsInteger="1" minValue="0" maxValue="29"/>
    </cacheField>
    <cacheField name="Fecha de recepción en archivo de contratación" numFmtId="0">
      <sharedItems containsNonDate="0" containsDate="1" containsString="0" containsBlank="1" minDate="2021-01-12T00:00:00" maxDate="2021-07-01T00:00:00"/>
    </cacheField>
    <cacheField name="Folios" numFmtId="0">
      <sharedItems containsBlank="1" containsMixedTypes="1" containsNumber="1" containsInteger="1" minValue="1" maxValue="2421"/>
    </cacheField>
    <cacheField name="Soporte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513.557718171294" createdVersion="6" refreshedVersion="6" minRefreshableVersion="3" recordCount="807" xr:uid="{00000000-000A-0000-FFFF-FFFF02000000}">
  <cacheSource type="worksheet">
    <worksheetSource ref="A1:O808" sheet="Matriz"/>
  </cacheSource>
  <cacheFields count="15">
    <cacheField name="Área que realiza la transferencia" numFmtId="0">
      <sharedItems containsBlank="1"/>
    </cacheField>
    <cacheField name="Nombre empleado que realiza la transferencia" numFmtId="0">
      <sharedItems containsBlank="1"/>
    </cacheField>
    <cacheField name="N° contrato" numFmtId="0">
      <sharedItems containsBlank="1" containsMixedTypes="1" containsNumber="1" containsInteger="1" minValue="600005634" maxValue="4600011374"/>
    </cacheField>
    <cacheField name="Vigencia (año(s) de ejecución del contrato)" numFmtId="0">
      <sharedItems containsString="0" containsBlank="1" containsNumber="1" containsInteger="1" minValue="2013" maxValue="2021"/>
    </cacheField>
    <cacheField name="Tipo documental" numFmtId="0">
      <sharedItems containsBlank="1" count="38">
        <s v="Acta de cierre del expediente "/>
        <s v="Informes de seguimiento de interventoría"/>
        <s v="Acta de liquidación"/>
        <s v="Oficio solicitud de incorporación de recursos"/>
        <s v="Oficio consulta proceso de pago"/>
        <s v="Estudios y diseños"/>
        <s v="Acta de comité de obra"/>
        <s v="Oficio "/>
        <s v="Acta de terminación"/>
        <s v="Acta recibo"/>
        <s v="Certificado de aprobación de estudios y diseños"/>
        <s v="Certificado de disponibilidad presupuestal"/>
        <s v="Autorización de desembolso"/>
        <s v="Certificado de aprobación de pólizas"/>
        <s v="Acta de reunión"/>
        <s v="Acta de pago"/>
        <s v="Actos que resuelven adición, prórroga, modificación, suspensión, y/o reinicio"/>
        <s v="Acta de inicio"/>
        <s v="comunicados"/>
        <s v="Acta de visita a la obra"/>
        <s v="Oficio de designación de supervisión"/>
        <s v="Informes de seguimiento a la contratación estatal"/>
        <s v="Informe de prevención de COVID-19"/>
        <s v="Acta de precios no previstos"/>
        <s v="Acta de aprobación de estudios y diseños"/>
        <s v="Resolución de liquidación unilateral"/>
        <s v="Minuta del convenio"/>
        <s v="Resolución Comité Asesor y Evaluador"/>
        <s v="Estudios y documentos previos"/>
        <s v="Certificado de comité interno de contratación"/>
        <s v="Constancia de consulta contraloría general de la república"/>
        <s v="Constancia de consulta procuraduría general de la nación"/>
        <s v="Certificado de pago aportes parafiscales y seguridad social"/>
        <s v="Resolución de idoneidad"/>
        <s v="Certificado de comité de orientación y seguimiento en contratación"/>
        <s v="Certificado de registro presupuestal de compromiso"/>
        <s v="Constancia de consulta  de antecedentes penales (Fiscalia)"/>
        <m/>
      </sharedItems>
    </cacheField>
    <cacheField name="Año de producción del documento" numFmtId="1">
      <sharedItems containsString="0" containsBlank="1" containsNumber="1" containsInteger="1" minValue="2017" maxValue="2021"/>
    </cacheField>
    <cacheField name="Años diferencia vigencia y producción doc" numFmtId="1">
      <sharedItems containsString="0" containsBlank="1" containsNumber="1" containsInteger="1" minValue="0" maxValue="8"/>
    </cacheField>
    <cacheField name="Fecha de producción del documento" numFmtId="0">
      <sharedItems containsNonDate="0" containsDate="1" containsString="0" containsBlank="1" minDate="2017-01-06T00:00:00" maxDate="2021-06-26T00:00:00"/>
    </cacheField>
    <cacheField name="Días de demora entre producción y transferencia" numFmtId="0">
      <sharedItems containsString="0" containsBlank="1" containsNumber="1" containsInteger="1" minValue="0" maxValue="1529"/>
    </cacheField>
    <cacheField name="Fecha de transferencia a archivo de gestión (Contratación)" numFmtId="0">
      <sharedItems containsNonDate="0" containsDate="1" containsString="0" containsBlank="1" minDate="2021-01-09T00:00:00" maxDate="2021-07-01T00:00:00"/>
    </cacheField>
    <cacheField name="Días diferencia entre transferencia y recepción" numFmtId="1">
      <sharedItems containsString="0" containsBlank="1" containsNumber="1" containsInteger="1" minValue="0" maxValue="29"/>
    </cacheField>
    <cacheField name="Fecha de recepción en archivo de contratación" numFmtId="0">
      <sharedItems containsNonDate="0" containsDate="1" containsString="0" containsBlank="1" minDate="2021-01-12T00:00:00" maxDate="2021-07-01T00:00:00"/>
    </cacheField>
    <cacheField name="Folios" numFmtId="0">
      <sharedItems containsBlank="1" containsMixedTypes="1" containsNumber="1" containsInteger="1" minValue="1" maxValue="2421"/>
    </cacheField>
    <cacheField name="Soporte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7">
  <r>
    <s v="Dirección de Desarrollo Físico "/>
    <x v="0"/>
    <s v="2014-00-20-0008"/>
    <n v="2014"/>
    <s v="Acta de cierre del expediente "/>
    <n v="2021"/>
    <n v="7"/>
    <d v="2021-01-08T00:00:00"/>
    <n v="4"/>
    <d v="2021-01-12T00:00:00"/>
    <n v="0"/>
    <d v="2021-01-12T00:00:00"/>
    <n v="1"/>
    <s v="Físico "/>
    <m/>
  </r>
  <r>
    <s v="Dirección de Desarrollo Físico "/>
    <x v="1"/>
    <s v="2013-00-20-0024"/>
    <n v="2013"/>
    <s v="Acta de cierre del expediente "/>
    <n v="2021"/>
    <n v="8"/>
    <d v="2021-01-06T00:00:00"/>
    <n v="7"/>
    <d v="2021-01-13T00:00:00"/>
    <n v="0"/>
    <d v="2021-01-13T00:00:00"/>
    <n v="1"/>
    <s v="Físico "/>
    <m/>
  </r>
  <r>
    <s v="Dirección de Desarrollo Físico "/>
    <x v="1"/>
    <s v="2013-SS-20-0020"/>
    <n v="2013"/>
    <s v="Acta de cierre del expediente "/>
    <n v="2021"/>
    <n v="8"/>
    <d v="2021-01-06T00:00:00"/>
    <n v="7"/>
    <d v="2021-01-13T00:00:00"/>
    <n v="0"/>
    <d v="2021-01-13T00:00:00"/>
    <n v="1"/>
    <s v="Físico "/>
    <m/>
  </r>
  <r>
    <s v="Dirreción de proyectos especiales"/>
    <x v="2"/>
    <n v="4600008197"/>
    <n v="2018"/>
    <s v="Informes de seguimiento de interventoría"/>
    <n v="2019"/>
    <n v="1"/>
    <d v="2019-09-12T00:00:00"/>
    <n v="494"/>
    <d v="2021-01-18T00:00:00"/>
    <n v="1"/>
    <d v="2021-01-19T00:00:00"/>
    <n v="1304"/>
    <s v="Físico "/>
    <m/>
  </r>
  <r>
    <s v="Dirreción de proyectos especiales"/>
    <x v="2"/>
    <n v="4600009187"/>
    <n v="2018"/>
    <s v="Informes de seguimiento de interventoría"/>
    <n v="2019"/>
    <n v="1"/>
    <d v="2019-11-30T00:00:00"/>
    <n v="415"/>
    <d v="2021-01-18T00:00:00"/>
    <n v="1"/>
    <d v="2021-01-19T00:00:00"/>
    <n v="1340"/>
    <s v="Físico "/>
    <m/>
  </r>
  <r>
    <s v="Secretaria de Infraestructura Física"/>
    <x v="3"/>
    <n v="4600010711"/>
    <n v="2019"/>
    <s v="Informes de seguimiento de interventoría"/>
    <n v="2020"/>
    <n v="1"/>
    <d v="2020-09-30T00:00:00"/>
    <n v="117"/>
    <d v="2021-01-25T00:00:00"/>
    <n v="1"/>
    <d v="2021-01-26T00:00:00"/>
    <n v="21"/>
    <s v="Físico "/>
    <m/>
  </r>
  <r>
    <s v="Secretaria de Infraestructura Física"/>
    <x v="3"/>
    <n v="4600010711"/>
    <n v="2019"/>
    <s v="Informes de seguimiento de interventoría"/>
    <n v="2020"/>
    <n v="1"/>
    <d v="2020-10-31T00:00:00"/>
    <n v="86"/>
    <d v="2021-01-25T00:00:00"/>
    <n v="1"/>
    <d v="2021-01-26T00:00:00"/>
    <n v="44"/>
    <s v="Físico "/>
    <m/>
  </r>
  <r>
    <s v="Secretaria de Infraestructura Física"/>
    <x v="3"/>
    <n v="4600010711"/>
    <n v="2019"/>
    <s v="Informes de seguimiento de interventoría"/>
    <n v="2020"/>
    <n v="1"/>
    <d v="2020-11-30T00:00:00"/>
    <n v="56"/>
    <d v="2021-01-25T00:00:00"/>
    <n v="1"/>
    <d v="2021-01-26T00:00:00"/>
    <n v="33"/>
    <s v="Físico "/>
    <m/>
  </r>
  <r>
    <s v="Secretaria de Infraestructura Física"/>
    <x v="4"/>
    <n v="4600006158"/>
    <n v="2016"/>
    <s v="Informes de seguimiento de interventoría"/>
    <n v="2020"/>
    <n v="4"/>
    <d v="2020-03-25T00:00:00"/>
    <n v="309"/>
    <d v="2021-01-28T00:00:00"/>
    <n v="1"/>
    <d v="2021-01-29T00:00:00"/>
    <n v="42"/>
    <s v="Físico "/>
    <m/>
  </r>
  <r>
    <s v="Secretaria de Infraestructura Física"/>
    <x v="4"/>
    <n v="4600006158"/>
    <n v="2016"/>
    <s v="Informes de seguimiento de interventoría"/>
    <n v="2020"/>
    <n v="4"/>
    <d v="2020-06-30T00:00:00"/>
    <n v="212"/>
    <d v="2021-01-28T00:00:00"/>
    <n v="1"/>
    <d v="2021-01-29T00:00:00"/>
    <n v="14"/>
    <s v="Físico "/>
    <m/>
  </r>
  <r>
    <s v="Secretaria de Infraestructura Física"/>
    <x v="4"/>
    <n v="4600006158"/>
    <n v="2016"/>
    <s v="Informes de seguimiento de interventoría"/>
    <n v="2020"/>
    <n v="4"/>
    <d v="2020-07-31T00:00:00"/>
    <n v="181"/>
    <d v="2021-01-28T00:00:00"/>
    <n v="1"/>
    <d v="2021-01-29T00:00:00"/>
    <n v="13"/>
    <s v="Físico "/>
    <m/>
  </r>
  <r>
    <s v="Secretaria de Infraestructura Física"/>
    <x v="4"/>
    <n v="4600006158"/>
    <n v="2016"/>
    <s v="Informes de seguimiento de interventoría"/>
    <n v="2020"/>
    <n v="4"/>
    <d v="2020-08-31T00:00:00"/>
    <n v="150"/>
    <d v="2021-01-28T00:00:00"/>
    <n v="1"/>
    <d v="2021-01-29T00:00:00"/>
    <n v="21"/>
    <s v="Físico "/>
    <m/>
  </r>
  <r>
    <s v="Secretaria de Infraestructura Física"/>
    <x v="4"/>
    <n v="4600006158"/>
    <n v="2016"/>
    <s v="Informes de seguimiento de interventoría"/>
    <n v="2020"/>
    <n v="4"/>
    <d v="2020-09-30T00:00:00"/>
    <n v="120"/>
    <d v="2021-01-28T00:00:00"/>
    <n v="1"/>
    <d v="2021-01-29T00:00:00"/>
    <n v="24"/>
    <s v="Físico "/>
    <m/>
  </r>
  <r>
    <s v="Dirreción de proyectos especiales"/>
    <x v="2"/>
    <n v="4600007754"/>
    <n v="2017"/>
    <s v="Acta de liquidación"/>
    <n v="2021"/>
    <n v="4"/>
    <d v="2021-06-09T00:00:00"/>
    <n v="-132"/>
    <d v="2021-01-28T00:00:00"/>
    <n v="4"/>
    <d v="2021-02-01T00:00:00"/>
    <n v="19"/>
    <s v="Físico "/>
    <m/>
  </r>
  <r>
    <s v="Dirreción de proyectos especiales"/>
    <x v="2"/>
    <n v="4600007754"/>
    <n v="2017"/>
    <s v="Acta de cierre del expediente "/>
    <n v="2020"/>
    <n v="3"/>
    <d v="2020-09-15T00:00:00"/>
    <n v="135"/>
    <d v="2021-01-28T00:00:00"/>
    <n v="4"/>
    <d v="2021-02-01T00:00:00"/>
    <n v="2"/>
    <s v="Físico "/>
    <m/>
  </r>
  <r>
    <s v="Secretaria de Infraestructura Física"/>
    <x v="3"/>
    <n v="4600010878"/>
    <n v="2020"/>
    <s v="Informes de seguimiento de interventoría"/>
    <n v="2020"/>
    <n v="0"/>
    <d v="2020-10-21T00:00:00"/>
    <n v="98"/>
    <d v="2021-01-27T00:00:00"/>
    <n v="1"/>
    <d v="2021-01-28T00:00:00"/>
    <n v="25"/>
    <s v="Físico "/>
    <m/>
  </r>
  <r>
    <s v="Secretaria de Infraestructura Física"/>
    <x v="3"/>
    <n v="4600010878"/>
    <n v="2020"/>
    <s v="Informes de seguimiento de interventoría"/>
    <n v="2020"/>
    <n v="0"/>
    <d v="2020-11-21T00:00:00"/>
    <n v="67"/>
    <d v="2021-01-27T00:00:00"/>
    <n v="1"/>
    <d v="2021-01-28T00:00:00"/>
    <n v="29"/>
    <s v="Físico "/>
    <m/>
  </r>
  <r>
    <s v="Secretaria de Infraestructura Física"/>
    <x v="3"/>
    <n v="4600010878"/>
    <n v="2020"/>
    <s v="Informes de seguimiento de interventoría"/>
    <n v="2020"/>
    <n v="0"/>
    <d v="2020-12-21T00:00:00"/>
    <n v="37"/>
    <d v="2021-01-27T00:00:00"/>
    <n v="1"/>
    <d v="2021-01-28T00:00:00"/>
    <n v="23"/>
    <s v="Físico "/>
    <m/>
  </r>
  <r>
    <s v="Secretaria de Infraestructura Física"/>
    <x v="3"/>
    <n v="4600010878"/>
    <n v="2020"/>
    <s v="Informes de seguimiento de interventoría"/>
    <n v="2020"/>
    <n v="0"/>
    <d v="2020-10-21T00:00:00"/>
    <n v="98"/>
    <d v="2021-01-27T00:00:00"/>
    <n v="1"/>
    <d v="2021-01-28T00:00:00"/>
    <n v="482"/>
    <s v="Físico "/>
    <m/>
  </r>
  <r>
    <s v="Secretaria de Infraestructura Física"/>
    <x v="3"/>
    <n v="4600010878"/>
    <n v="2020"/>
    <s v="Informes de seguimiento de interventoría"/>
    <n v="2020"/>
    <n v="0"/>
    <d v="2020-11-21T00:00:00"/>
    <n v="67"/>
    <d v="2021-01-27T00:00:00"/>
    <n v="1"/>
    <d v="2021-01-28T00:00:00"/>
    <n v="383"/>
    <s v="Físico "/>
    <m/>
  </r>
  <r>
    <s v="Secretaria de Infraestructura Física"/>
    <x v="3"/>
    <n v="4600010878"/>
    <n v="2020"/>
    <s v="Informes de seguimiento de interventoría"/>
    <n v="2020"/>
    <n v="0"/>
    <d v="2020-12-21T00:00:00"/>
    <n v="37"/>
    <d v="2021-01-27T00:00:00"/>
    <n v="1"/>
    <d v="2021-01-28T00:00:00"/>
    <n v="365"/>
    <s v="Físico "/>
    <m/>
  </r>
  <r>
    <s v="Dirreción de proyectos especiales"/>
    <x v="2"/>
    <n v="4600007754"/>
    <n v="2017"/>
    <s v="Acta de liquidación"/>
    <n v="2019"/>
    <n v="2"/>
    <d v="2019-01-08T00:00:00"/>
    <n v="751"/>
    <d v="2021-01-28T00:00:00"/>
    <n v="0"/>
    <d v="2021-01-28T00:00:00"/>
    <n v="19"/>
    <s v="Físico "/>
    <m/>
  </r>
  <r>
    <s v="Dirreción de proyectos especiales"/>
    <x v="2"/>
    <n v="4600007754"/>
    <n v="2017"/>
    <s v="Acta de cierre del expediente "/>
    <n v="2020"/>
    <n v="3"/>
    <d v="2020-09-15T00:00:00"/>
    <n v="135"/>
    <d v="2021-01-28T00:00:00"/>
    <n v="0"/>
    <d v="2021-01-28T00:00:00"/>
    <n v="2"/>
    <s v="Físico "/>
    <m/>
  </r>
  <r>
    <s v="Dirección de Desarrollo Físico "/>
    <x v="5"/>
    <s v="2018-AS-20-0006"/>
    <n v="2018"/>
    <s v="Oficio solicitud de incorporación de recursos"/>
    <n v="2019"/>
    <n v="1"/>
    <d v="2019-01-09T00:00:00"/>
    <n v="731"/>
    <d v="2021-01-09T00:00:00"/>
    <n v="19"/>
    <d v="2021-01-28T00:00:00"/>
    <n v="1"/>
    <s v="Físico "/>
    <m/>
  </r>
  <r>
    <s v="Dirección de Desarrollo Físico "/>
    <x v="5"/>
    <s v="2018-AS-20-0006"/>
    <n v="2018"/>
    <s v="Oficio solicitud de incorporación de recursos"/>
    <n v="2019"/>
    <n v="1"/>
    <d v="2019-05-31T00:00:00"/>
    <n v="589"/>
    <d v="2021-01-09T00:00:00"/>
    <n v="19"/>
    <d v="2021-01-28T00:00:00"/>
    <n v="1"/>
    <s v="Físico "/>
    <m/>
  </r>
  <r>
    <s v="Dirección de Desarrollo Físico "/>
    <x v="5"/>
    <s v="2018-AS-20-0006"/>
    <n v="2018"/>
    <s v="Oficio consulta proceso de pago"/>
    <n v="2019"/>
    <n v="1"/>
    <d v="2019-07-11T00:00:00"/>
    <n v="548"/>
    <d v="2021-01-09T00:00:00"/>
    <n v="19"/>
    <d v="2021-01-28T00:00:00"/>
    <n v="3"/>
    <s v="Físico "/>
    <m/>
  </r>
  <r>
    <s v="Dirección de Desarrollo Físico "/>
    <x v="5"/>
    <s v="2018-AS-20-0006"/>
    <n v="2018"/>
    <s v="Oficio consulta proceso de pago"/>
    <n v="2019"/>
    <n v="1"/>
    <d v="2019-08-21T00:00:00"/>
    <n v="507"/>
    <d v="2021-01-09T00:00:00"/>
    <n v="19"/>
    <d v="2021-01-28T00:00:00"/>
    <n v="1"/>
    <s v="Físico "/>
    <m/>
  </r>
  <r>
    <s v="Dirección de Desarrollo Físico "/>
    <x v="5"/>
    <s v="2018-AS-20-0006"/>
    <n v="2018"/>
    <s v="Oficio consulta proceso de pago"/>
    <n v="2019"/>
    <n v="1"/>
    <d v="2019-11-12T00:00:00"/>
    <n v="424"/>
    <d v="2021-01-09T00:00:00"/>
    <n v="19"/>
    <d v="2021-01-28T00:00:00"/>
    <n v="1"/>
    <s v="Físico "/>
    <m/>
  </r>
  <r>
    <s v="Dirección de Desarrollo Físico "/>
    <x v="5"/>
    <s v="2018-AS-20-0006"/>
    <n v="2018"/>
    <s v="Oficio solicitud de incorporación de recursos"/>
    <n v="2020"/>
    <n v="2"/>
    <d v="2020-04-08T00:00:00"/>
    <n v="276"/>
    <d v="2021-01-09T00:00:00"/>
    <n v="19"/>
    <d v="2021-01-28T00:00:00"/>
    <n v="1"/>
    <s v="Físico "/>
    <m/>
  </r>
  <r>
    <s v="Dirección de Desarrollo Físico "/>
    <x v="5"/>
    <s v="2018-AS-20-0006"/>
    <n v="2018"/>
    <s v="Oficio consulta proceso de pago"/>
    <n v="2020"/>
    <n v="2"/>
    <d v="2020-05-22T00:00:00"/>
    <n v="232"/>
    <d v="2021-01-09T00:00:00"/>
    <n v="19"/>
    <d v="2021-01-28T00:00:00"/>
    <n v="3"/>
    <s v="Físico "/>
    <m/>
  </r>
  <r>
    <s v="Dirección de Desarrollo Físico "/>
    <x v="5"/>
    <s v="2018-AS-20-0006"/>
    <n v="2018"/>
    <s v="Oficio consulta proceso de pago"/>
    <n v="2020"/>
    <n v="2"/>
    <d v="2020-12-24T00:00:00"/>
    <n v="16"/>
    <d v="2021-01-09T00:00:00"/>
    <n v="19"/>
    <d v="2021-01-28T00:00:00"/>
    <n v="3"/>
    <s v="Físico "/>
    <m/>
  </r>
  <r>
    <s v="Dirección de Desarrollo Físico "/>
    <x v="5"/>
    <s v="2018-AS-20-0006"/>
    <n v="2018"/>
    <s v="Oficio consulta proceso de pago"/>
    <n v="2020"/>
    <n v="2"/>
    <d v="2020-01-29T00:00:00"/>
    <n v="346"/>
    <d v="2021-01-09T00:00:00"/>
    <n v="19"/>
    <d v="2021-01-28T00:00:00"/>
    <n v="3"/>
    <s v="Físico "/>
    <m/>
  </r>
  <r>
    <s v="Secretaria de Infraestructura Física"/>
    <x v="6"/>
    <n v="4600005634"/>
    <n v="2016"/>
    <s v="Informes de seguimiento de interventoría"/>
    <n v="2017"/>
    <n v="1"/>
    <d v="2017-11-29T00:00:00"/>
    <n v="1154"/>
    <d v="2021-01-26T00:00:00"/>
    <n v="29"/>
    <d v="2021-02-24T00:00:00"/>
    <n v="38"/>
    <s v="Físico "/>
    <m/>
  </r>
  <r>
    <s v="Secretaria de Infraestructura Física"/>
    <x v="6"/>
    <n v="4600005634"/>
    <n v="2016"/>
    <s v="Informes de seguimiento de interventoría"/>
    <n v="2017"/>
    <n v="1"/>
    <d v="2017-11-29T00:00:00"/>
    <n v="1154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7"/>
    <n v="1"/>
    <d v="2017-11-29T00:00:00"/>
    <n v="1154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7"/>
    <n v="1"/>
    <d v="2017-11-29T00:00:00"/>
    <n v="1154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7"/>
    <n v="1"/>
    <d v="2017-10-30T00:00:00"/>
    <n v="1184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s v="Secretaria de Infraestructura Física"/>
    <x v="6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s v="Dirección de Desarrollo Físico "/>
    <x v="5"/>
    <n v="4600004616"/>
    <n v="2015"/>
    <s v="Acta de cierre del expediente "/>
    <n v="2021"/>
    <n v="6"/>
    <d v="2021-01-29T00:00:00"/>
    <n v="0"/>
    <d v="2021-01-29T00:00:00"/>
    <n v="3"/>
    <d v="2021-02-01T00:00:00"/>
    <n v="2"/>
    <s v="Físico "/>
    <m/>
  </r>
  <r>
    <s v="Secretaria de Infraestructura Física"/>
    <x v="4"/>
    <n v="4600006158"/>
    <n v="2016"/>
    <s v="Informes de seguimiento de interventoría"/>
    <n v="2020"/>
    <n v="4"/>
    <d v="2020-03-25T00:00:00"/>
    <n v="309"/>
    <d v="2021-01-28T00:00:00"/>
    <n v="4"/>
    <d v="2021-02-01T00:00:00"/>
    <n v="14"/>
    <s v="Físico "/>
    <m/>
  </r>
  <r>
    <s v="Secretaria de Infraestructura Física"/>
    <x v="4"/>
    <n v="4600006158"/>
    <n v="2016"/>
    <s v="Informes de seguimiento de interventoría"/>
    <n v="2020"/>
    <n v="4"/>
    <d v="2020-06-30T00:00:00"/>
    <n v="212"/>
    <d v="2021-01-28T00:00:00"/>
    <n v="4"/>
    <d v="2021-02-01T00:00:00"/>
    <n v="16"/>
    <s v="Físico "/>
    <m/>
  </r>
  <r>
    <s v="Secretaria de Infraestructura Física"/>
    <x v="4"/>
    <n v="4600006158"/>
    <n v="2016"/>
    <s v="Informes de seguimiento de interventoría"/>
    <n v="2020"/>
    <n v="4"/>
    <d v="2020-07-30T00:00:00"/>
    <n v="182"/>
    <d v="2021-01-28T00:00:00"/>
    <n v="4"/>
    <d v="2021-02-01T00:00:00"/>
    <n v="19"/>
    <s v="Físico "/>
    <m/>
  </r>
  <r>
    <s v="Secretaria de Infraestructura Física"/>
    <x v="4"/>
    <n v="4600006158"/>
    <n v="2016"/>
    <s v="Informes de seguimiento de interventoría"/>
    <n v="2020"/>
    <n v="4"/>
    <d v="2020-08-30T00:00:00"/>
    <n v="151"/>
    <d v="2021-01-28T00:00:00"/>
    <n v="4"/>
    <d v="2021-02-01T00:00:00"/>
    <n v="18"/>
    <s v="Físico "/>
    <m/>
  </r>
  <r>
    <s v="Secretaria de Infraestructura Física"/>
    <x v="4"/>
    <n v="4600006158"/>
    <n v="2016"/>
    <s v="Informes de seguimiento de interventoría"/>
    <n v="2020"/>
    <n v="4"/>
    <d v="2020-09-30T00:00:00"/>
    <n v="120"/>
    <d v="2021-01-28T00:00:00"/>
    <n v="4"/>
    <d v="2021-02-01T00:00:00"/>
    <n v="18"/>
    <s v="Físico "/>
    <m/>
  </r>
  <r>
    <s v="Secretaria de Infraestructura Física"/>
    <x v="4"/>
    <n v="4600006158"/>
    <n v="2016"/>
    <s v="Informes de seguimiento de interventoría"/>
    <n v="2020"/>
    <n v="4"/>
    <d v="2020-03-25T00:00:00"/>
    <n v="309"/>
    <d v="2021-01-28T00:00:00"/>
    <n v="4"/>
    <d v="2021-02-01T00:00:00"/>
    <n v="321"/>
    <s v="Físico "/>
    <m/>
  </r>
  <r>
    <s v="Secretaria de Infraestructura Física"/>
    <x v="4"/>
    <n v="4600006158"/>
    <n v="2016"/>
    <s v="Informes de seguimiento de interventoría"/>
    <n v="2020"/>
    <n v="4"/>
    <d v="2020-06-30T00:00:00"/>
    <n v="212"/>
    <d v="2021-01-28T00:00:00"/>
    <n v="4"/>
    <d v="2021-02-01T00:00:00"/>
    <n v="532"/>
    <s v="Físico "/>
    <m/>
  </r>
  <r>
    <s v="Secretaria de Infraestructura Física"/>
    <x v="4"/>
    <n v="4600006158"/>
    <n v="2016"/>
    <s v="Informes de seguimiento de interventoría"/>
    <n v="2020"/>
    <n v="4"/>
    <d v="2020-07-30T00:00:00"/>
    <n v="182"/>
    <d v="2021-01-28T00:00:00"/>
    <n v="4"/>
    <d v="2021-02-01T00:00:00"/>
    <n v="215"/>
    <s v="Físico "/>
    <m/>
  </r>
  <r>
    <s v="Secretaria de Infraestructura Física"/>
    <x v="4"/>
    <n v="4600006158"/>
    <n v="2016"/>
    <s v="Informes de seguimiento de interventoría"/>
    <n v="2020"/>
    <n v="4"/>
    <d v="2020-08-30T00:00:00"/>
    <n v="151"/>
    <d v="2021-01-28T00:00:00"/>
    <n v="4"/>
    <d v="2021-02-01T00:00:00"/>
    <n v="508"/>
    <s v="Físico "/>
    <m/>
  </r>
  <r>
    <s v="Secretaria de Infraestructura Física"/>
    <x v="4"/>
    <n v="4600006158"/>
    <n v="2016"/>
    <s v="Informes de seguimiento de interventoría"/>
    <n v="2020"/>
    <n v="4"/>
    <d v="2020-09-30T00:00:00"/>
    <n v="120"/>
    <d v="2021-01-28T00:00:00"/>
    <n v="4"/>
    <d v="2021-02-01T00:00:00"/>
    <n v="438"/>
    <s v="Físico "/>
    <m/>
  </r>
  <r>
    <s v="Secretaria de Infraestructura Física"/>
    <x v="6"/>
    <n v="4600005634"/>
    <n v="2016"/>
    <s v="Estudios y diseños"/>
    <n v="2017"/>
    <n v="1"/>
    <d v="2017-11-30T00:00:00"/>
    <n v="1154"/>
    <d v="2021-01-27T00:00:00"/>
    <n v="1"/>
    <d v="2021-01-28T00:00:00"/>
    <n v="282"/>
    <s v="Físico "/>
    <m/>
  </r>
  <r>
    <s v="Secretaria de Infraestructura Física"/>
    <x v="6"/>
    <n v="4600005634"/>
    <n v="2016"/>
    <s v="Estudios y diseños"/>
    <n v="2017"/>
    <n v="1"/>
    <d v="2017-11-30T00:00:00"/>
    <n v="1154"/>
    <d v="2021-01-27T00:00:00"/>
    <n v="1"/>
    <d v="2021-01-28T00:00:00"/>
    <n v="52"/>
    <s v="Físico "/>
    <m/>
  </r>
  <r>
    <s v="Secretaria de Infraestructura Física"/>
    <x v="6"/>
    <n v="4600005634"/>
    <n v="2016"/>
    <s v="Estudios y diseños"/>
    <n v="2017"/>
    <n v="1"/>
    <d v="2017-11-30T00:00:00"/>
    <n v="1154"/>
    <d v="2021-01-27T00:00:00"/>
    <n v="1"/>
    <d v="2021-01-28T00:00:00"/>
    <n v="43"/>
    <s v="Físico "/>
    <m/>
  </r>
  <r>
    <s v="Secretaria de Infraestructura Física"/>
    <x v="6"/>
    <n v="4600005634"/>
    <n v="2016"/>
    <s v="Estudios y diseños"/>
    <n v="2018"/>
    <n v="2"/>
    <d v="2018-05-30T00:00:00"/>
    <n v="973"/>
    <d v="2021-01-27T00:00:00"/>
    <n v="1"/>
    <d v="2021-01-28T00:00:00"/>
    <n v="133"/>
    <s v="Físico "/>
    <m/>
  </r>
  <r>
    <s v="Secretaria de Infraestructura Física"/>
    <x v="6"/>
    <n v="4600005634"/>
    <n v="2016"/>
    <s v="Estudios y diseños"/>
    <n v="2017"/>
    <n v="1"/>
    <d v="2017-10-31T00:00:00"/>
    <n v="1184"/>
    <d v="2021-01-27T00:00:00"/>
    <n v="1"/>
    <d v="2021-01-28T00:00:00"/>
    <n v="246"/>
    <s v="Físico "/>
    <m/>
  </r>
  <r>
    <s v="Secretaria de Infraestructura Física"/>
    <x v="6"/>
    <n v="4600005634"/>
    <n v="2016"/>
    <s v="Estudios y diseños"/>
    <n v="2018"/>
    <n v="2"/>
    <d v="2018-05-30T00:00:00"/>
    <n v="973"/>
    <d v="2021-01-27T00:00:00"/>
    <n v="1"/>
    <d v="2021-01-28T00:00:00"/>
    <n v="6"/>
    <s v="Físico "/>
    <m/>
  </r>
  <r>
    <s v="Secretaria de Infraestructura Física"/>
    <x v="6"/>
    <n v="4600005634"/>
    <n v="2016"/>
    <s v="Estudios y diseños"/>
    <n v="2018"/>
    <n v="2"/>
    <d v="2018-05-30T00:00:00"/>
    <n v="973"/>
    <d v="2021-01-27T00:00:00"/>
    <n v="1"/>
    <d v="2021-01-28T00:00:00"/>
    <n v="572"/>
    <s v="Físico "/>
    <m/>
  </r>
  <r>
    <s v="Secretaria de Infraestructura Física"/>
    <x v="6"/>
    <n v="4600005634"/>
    <n v="2016"/>
    <s v="Estudios y diseños"/>
    <n v="2018"/>
    <n v="2"/>
    <d v="2018-05-30T00:00:00"/>
    <n v="973"/>
    <d v="2021-01-27T00:00:00"/>
    <n v="1"/>
    <d v="2021-01-28T00:00:00"/>
    <n v="145"/>
    <s v="Físico "/>
    <m/>
  </r>
  <r>
    <s v="Secretaria de Infraestructura Física"/>
    <x v="6"/>
    <n v="4600005634"/>
    <n v="2016"/>
    <s v="Estudios y diseños"/>
    <n v="2018"/>
    <n v="2"/>
    <d v="2018-05-30T00:00:00"/>
    <n v="973"/>
    <d v="2021-01-27T00:00:00"/>
    <n v="1"/>
    <d v="2021-01-28T00:00:00"/>
    <n v="44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6-30T00:00:00"/>
    <n v="216"/>
    <d v="2021-02-01T00:00:00"/>
    <n v="1"/>
    <d v="2021-02-02T00:00:00"/>
    <n v="67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7-31T00:00:00"/>
    <n v="185"/>
    <d v="2021-02-01T00:00:00"/>
    <n v="1"/>
    <d v="2021-02-02T00:00:00"/>
    <n v="62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8-31T00:00:00"/>
    <n v="154"/>
    <d v="2021-02-01T00:00:00"/>
    <n v="1"/>
    <d v="2021-02-02T00:00:00"/>
    <n v="128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9-30T00:00:00"/>
    <n v="124"/>
    <d v="2021-02-01T00:00:00"/>
    <n v="1"/>
    <d v="2021-02-02T00:00:00"/>
    <n v="133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6-30T00:00:00"/>
    <n v="216"/>
    <d v="2021-02-01T00:00:00"/>
    <n v="1"/>
    <d v="2021-02-02T00:00:00"/>
    <n v="28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7-31T00:00:00"/>
    <n v="185"/>
    <d v="2021-02-01T00:00:00"/>
    <n v="1"/>
    <d v="2021-02-02T00:00:00"/>
    <n v="37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8-31T00:00:00"/>
    <n v="154"/>
    <d v="2021-02-01T00:00:00"/>
    <n v="1"/>
    <d v="2021-02-02T00:00:00"/>
    <n v="41"/>
    <s v="Físico "/>
    <m/>
  </r>
  <r>
    <s v="Supervisión ambiental- Secretaria de Infraestructura Física"/>
    <x v="7"/>
    <n v="4600006158"/>
    <n v="2016"/>
    <s v="Informes de seguimiento de interventoría"/>
    <n v="2020"/>
    <n v="4"/>
    <d v="2020-09-30T00:00:00"/>
    <n v="124"/>
    <d v="2021-02-01T00:00:00"/>
    <n v="1"/>
    <d v="2021-02-02T00:00:00"/>
    <n v="59"/>
    <s v="Físico "/>
    <m/>
  </r>
  <r>
    <s v="Supervisión ambiental- Secretaria de Infraestructura Física"/>
    <x v="7"/>
    <n v="4600006158"/>
    <n v="2016"/>
    <s v="Informes de seguimiento de interventoría"/>
    <n v="2017"/>
    <n v="1"/>
    <d v="2017-07-31T00:00:00"/>
    <n v="1282"/>
    <d v="2021-02-02T00:00:00"/>
    <n v="1"/>
    <d v="2021-02-03T00:00:00"/>
    <n v="36"/>
    <s v="Físico "/>
    <m/>
  </r>
  <r>
    <s v="Dirección de Desarrollo Físico "/>
    <x v="0"/>
    <n v="4600009793"/>
    <n v="2019"/>
    <s v="Informes de seguimiento de interventoría"/>
    <n v="2020"/>
    <n v="1"/>
    <d v="2020-12-15T00:00:00"/>
    <n v="50"/>
    <d v="2021-02-03T00:00:00"/>
    <n v="0"/>
    <d v="2021-02-03T00:00:00"/>
    <n v="45"/>
    <s v="Físico "/>
    <m/>
  </r>
  <r>
    <s v="Dirección de Desarrollo Físico "/>
    <x v="0"/>
    <n v="4600009793"/>
    <n v="2019"/>
    <s v="Informes de seguimiento de interventoría"/>
    <n v="2020"/>
    <n v="1"/>
    <d v="2020-12-15T00:00:00"/>
    <n v="50"/>
    <d v="2021-02-03T00:00:00"/>
    <n v="0"/>
    <d v="2021-02-03T00:00:00"/>
    <n v="14"/>
    <s v="Físico "/>
    <m/>
  </r>
  <r>
    <s v="Dirección de Desarrollo Físico "/>
    <x v="0"/>
    <n v="4600010098"/>
    <n v="2019"/>
    <s v="Informes de seguimiento de interventoría"/>
    <n v="2020"/>
    <n v="1"/>
    <d v="2020-12-15T00:00:00"/>
    <n v="50"/>
    <d v="2021-02-03T00:00:00"/>
    <n v="0"/>
    <d v="2021-02-03T00:00:00"/>
    <n v="40"/>
    <s v="Físico "/>
    <m/>
  </r>
  <r>
    <s v="Dirección de Desarrollo Físico "/>
    <x v="0"/>
    <n v="4600010098"/>
    <n v="2019"/>
    <s v="Informes de seguimiento de interventoría"/>
    <n v="2020"/>
    <n v="1"/>
    <d v="2020-12-15T00:00:00"/>
    <n v="50"/>
    <d v="2021-02-03T00:00:00"/>
    <n v="0"/>
    <d v="2021-02-03T00:00:00"/>
    <n v="13"/>
    <s v="Físico "/>
    <m/>
  </r>
  <r>
    <s v="Dirección de Desarrollo Físico "/>
    <x v="0"/>
    <n v="4600008967"/>
    <n v="2019"/>
    <s v="Informes de seguimiento de interventoría"/>
    <n v="2020"/>
    <n v="1"/>
    <d v="2020-12-15T00:00:00"/>
    <n v="50"/>
    <d v="2021-02-03T00:00:00"/>
    <n v="1"/>
    <d v="2021-02-04T00:00:00"/>
    <n v="721"/>
    <s v="Físico "/>
    <m/>
  </r>
  <r>
    <s v="Dirección de Desarrollo Físico "/>
    <x v="0"/>
    <n v="4600009024"/>
    <n v="2018"/>
    <s v="Informes de seguimiento de interventoría"/>
    <n v="2019"/>
    <n v="1"/>
    <d v="2019-04-30T00:00:00"/>
    <n v="645"/>
    <d v="2021-02-03T00:00:00"/>
    <n v="1"/>
    <d v="2021-02-04T00:00:00"/>
    <n v="238"/>
    <s v="Físico "/>
    <m/>
  </r>
  <r>
    <s v="Dirección de Desarrollo Físico "/>
    <x v="0"/>
    <n v="4600009024"/>
    <n v="2018"/>
    <s v="Informes de seguimiento de interventoría"/>
    <n v="2019"/>
    <n v="1"/>
    <d v="2019-05-31T00:00:00"/>
    <n v="614"/>
    <d v="2021-02-03T00:00:00"/>
    <n v="1"/>
    <d v="2021-02-04T00:00:00"/>
    <n v="220"/>
    <s v="Físico "/>
    <m/>
  </r>
  <r>
    <s v="Dirección de Desarrollo Físico "/>
    <x v="0"/>
    <n v="4600009024"/>
    <n v="2018"/>
    <s v="Acta de comité de obra"/>
    <n v="1900"/>
    <n v="-118"/>
    <m/>
    <n v="44230"/>
    <d v="2021-02-03T00:00:00"/>
    <n v="1"/>
    <d v="2021-02-04T00:00:00"/>
    <n v="64"/>
    <s v="Físico "/>
    <m/>
  </r>
  <r>
    <s v="Secretaria de Infraestructura Física"/>
    <x v="6"/>
    <n v="4600005634"/>
    <n v="2016"/>
    <s v="Oficio "/>
    <n v="2017"/>
    <n v="1"/>
    <d v="2017-09-13T00:00:00"/>
    <n v="1244"/>
    <d v="2021-02-08T00:00:00"/>
    <n v="1"/>
    <d v="2021-02-09T00:00:00"/>
    <n v="1"/>
    <s v="Físico "/>
    <m/>
  </r>
  <r>
    <s v="Secretaria de Infraestructura Física"/>
    <x v="6"/>
    <n v="4600005634"/>
    <n v="2016"/>
    <s v="Oficio "/>
    <n v="2017"/>
    <n v="1"/>
    <d v="2017-11-21T00:00:00"/>
    <n v="1175"/>
    <d v="2021-02-08T00:00:00"/>
    <n v="1"/>
    <d v="2021-02-09T00:00:00"/>
    <n v="1"/>
    <s v="Físico "/>
    <m/>
  </r>
  <r>
    <s v="Secretaria de Infraestructura Física"/>
    <x v="6"/>
    <n v="4600005634"/>
    <n v="2016"/>
    <s v="Oficio "/>
    <n v="2017"/>
    <n v="1"/>
    <d v="2017-11-21T00:00:00"/>
    <n v="1175"/>
    <d v="2021-02-08T00:00:00"/>
    <n v="1"/>
    <d v="2021-02-09T00:00:00"/>
    <n v="1"/>
    <s v="Físico "/>
    <m/>
  </r>
  <r>
    <s v="Secretaria de Infraestructura Física"/>
    <x v="6"/>
    <n v="4600005634"/>
    <n v="2016"/>
    <s v="Oficio "/>
    <n v="2018"/>
    <n v="2"/>
    <d v="2018-03-06T00:00:00"/>
    <n v="1070"/>
    <d v="2021-02-08T00:00:00"/>
    <n v="1"/>
    <d v="2021-02-09T00:00:00"/>
    <n v="2"/>
    <s v="Físico "/>
    <m/>
  </r>
  <r>
    <s v="Secretaria de Infraestructura Física"/>
    <x v="6"/>
    <n v="4600005634"/>
    <n v="2016"/>
    <s v="Oficio "/>
    <n v="2018"/>
    <n v="2"/>
    <d v="2018-04-20T00:00:00"/>
    <n v="1025"/>
    <d v="2021-02-08T00:00:00"/>
    <n v="1"/>
    <d v="2021-02-09T00:00:00"/>
    <n v="3"/>
    <s v="Físico "/>
    <m/>
  </r>
  <r>
    <s v="Secretaria de Infraestructura Física"/>
    <x v="6"/>
    <n v="4600005634"/>
    <n v="2016"/>
    <s v="Oficio "/>
    <n v="2018"/>
    <n v="2"/>
    <d v="2018-05-18T00:00:00"/>
    <n v="997"/>
    <d v="2021-02-08T00:00:00"/>
    <n v="1"/>
    <d v="2021-02-09T00:00:00"/>
    <n v="2"/>
    <s v="Físico "/>
    <m/>
  </r>
  <r>
    <s v="Secretaria de Infraestructura Física"/>
    <x v="6"/>
    <n v="4600005634"/>
    <n v="2016"/>
    <s v="Oficio "/>
    <n v="2019"/>
    <n v="3"/>
    <d v="2019-03-18T00:00:00"/>
    <n v="693"/>
    <d v="2021-02-08T00:00:00"/>
    <n v="1"/>
    <d v="2021-02-09T00:00:00"/>
    <n v="1"/>
    <s v="Físico "/>
    <m/>
  </r>
  <r>
    <s v="Secretaria de Infraestructura Física"/>
    <x v="3"/>
    <n v="4600010878"/>
    <n v="2020"/>
    <s v="Informes de seguimiento de interventoría"/>
    <n v="2020"/>
    <n v="0"/>
    <d v="2020-10-21T00:00:00"/>
    <n v="112"/>
    <d v="2021-02-10T00:00:00"/>
    <n v="0"/>
    <d v="2021-02-10T00:00:00"/>
    <n v="121"/>
    <s v="Físico "/>
    <m/>
  </r>
  <r>
    <s v="Secretaria de Infraestructura Física"/>
    <x v="3"/>
    <n v="4600010878"/>
    <n v="2020"/>
    <s v="Informes de seguimiento de interventoría"/>
    <n v="2020"/>
    <n v="0"/>
    <d v="2020-11-21T00:00:00"/>
    <n v="81"/>
    <d v="2021-02-10T00:00:00"/>
    <n v="0"/>
    <d v="2021-02-10T00:00:00"/>
    <n v="181"/>
    <s v="Físico "/>
    <m/>
  </r>
  <r>
    <s v="Secretaria de Infraestructura Física"/>
    <x v="3"/>
    <n v="4600010878"/>
    <n v="2020"/>
    <s v="Informes de seguimiento de interventoría"/>
    <n v="2020"/>
    <n v="0"/>
    <d v="2020-12-21T00:00:00"/>
    <n v="51"/>
    <d v="2021-02-10T00:00:00"/>
    <n v="0"/>
    <d v="2021-02-10T00:00:00"/>
    <n v="86"/>
    <s v="Físico "/>
    <m/>
  </r>
  <r>
    <s v="Secretaria de Infraestructura Física"/>
    <x v="3"/>
    <n v="4600010878"/>
    <n v="2020"/>
    <s v="Informes de seguimiento de interventoría"/>
    <n v="2020"/>
    <n v="0"/>
    <d v="2020-10-21T00:00:00"/>
    <n v="112"/>
    <d v="2021-02-10T00:00:00"/>
    <n v="0"/>
    <d v="2021-02-10T00:00:00"/>
    <n v="117"/>
    <s v="Físico "/>
    <m/>
  </r>
  <r>
    <s v="Secretaria de Infraestructura Física"/>
    <x v="3"/>
    <n v="4600010878"/>
    <n v="2020"/>
    <s v="Informes de seguimiento de interventoría"/>
    <n v="2020"/>
    <n v="0"/>
    <d v="2020-11-21T00:00:00"/>
    <n v="81"/>
    <d v="2021-02-10T00:00:00"/>
    <n v="0"/>
    <d v="2021-02-10T00:00:00"/>
    <n v="171"/>
    <s v="Físico "/>
    <m/>
  </r>
  <r>
    <s v="Secretaria de Infraestructura Física"/>
    <x v="3"/>
    <n v="4600010878"/>
    <n v="2020"/>
    <s v="Informes de seguimiento de interventoría"/>
    <n v="2020"/>
    <n v="0"/>
    <d v="2020-12-21T00:00:00"/>
    <n v="51"/>
    <d v="2021-02-10T00:00:00"/>
    <n v="0"/>
    <d v="2021-02-10T00:00:00"/>
    <n v="52"/>
    <s v="Físico "/>
    <m/>
  </r>
  <r>
    <s v="Dirección de Desarrollo Físico "/>
    <x v="5"/>
    <s v="2018-AS-20-006"/>
    <n v="2018"/>
    <s v="Acta de terminación"/>
    <n v="2021"/>
    <n v="3"/>
    <d v="2021-01-14T00:00:00"/>
    <n v="32"/>
    <d v="2021-02-15T00:00:00"/>
    <n v="0"/>
    <d v="2021-02-15T00:00:00"/>
    <n v="4"/>
    <s v="Físico "/>
    <m/>
  </r>
  <r>
    <s v="Dirección de Desarrollo Físico "/>
    <x v="5"/>
    <s v="2018-AS-20-006"/>
    <n v="2018"/>
    <s v="Acta recibo"/>
    <n v="2021"/>
    <n v="3"/>
    <d v="2021-01-14T00:00:00"/>
    <n v="32"/>
    <d v="2021-02-15T00:00:00"/>
    <n v="0"/>
    <d v="2021-02-15T00:00:00"/>
    <n v="2"/>
    <s v="Físico "/>
    <m/>
  </r>
  <r>
    <s v="Dirección de Desarrollo Físico "/>
    <x v="5"/>
    <s v="2018-AS-20-006"/>
    <n v="2018"/>
    <s v="Acta recibo"/>
    <n v="2021"/>
    <n v="3"/>
    <d v="2021-02-03T00:00:00"/>
    <n v="12"/>
    <d v="2021-02-15T00:00:00"/>
    <n v="0"/>
    <d v="2021-02-15T00:00:00"/>
    <n v="7"/>
    <s v="Físico "/>
    <m/>
  </r>
  <r>
    <s v="Dirección de Desarrollo Físico "/>
    <x v="5"/>
    <n v="4600009736"/>
    <n v="2019"/>
    <s v="Acta recibo"/>
    <n v="2020"/>
    <n v="1"/>
    <d v="2020-02-07T00:00:00"/>
    <n v="374"/>
    <d v="2021-02-15T00:00:00"/>
    <n v="0"/>
    <d v="2021-02-15T00:00:00"/>
    <n v="11"/>
    <s v="Físico "/>
    <m/>
  </r>
  <r>
    <s v="Secretaria de Infraestructura Física"/>
    <x v="6"/>
    <n v="4600005634"/>
    <n v="2016"/>
    <s v="Certificado de aprobación de estudios y diseños"/>
    <n v="2021"/>
    <n v="5"/>
    <d v="2021-02-05T00:00:00"/>
    <n v="10"/>
    <d v="2021-02-15T00:00:00"/>
    <n v="0"/>
    <d v="2021-02-15T00:00:00"/>
    <n v="2"/>
    <s v="Físico "/>
    <m/>
  </r>
  <r>
    <s v="Secretaria de Infraestructura Física"/>
    <x v="6"/>
    <n v="4600005634"/>
    <n v="2016"/>
    <s v="Certificado de aprobación de estudios y diseños"/>
    <n v="2021"/>
    <n v="5"/>
    <d v="2021-02-05T00:00:00"/>
    <n v="10"/>
    <d v="2021-02-15T00:00:00"/>
    <n v="0"/>
    <d v="2021-02-15T00:00:00"/>
    <n v="2"/>
    <s v="Físico "/>
    <m/>
  </r>
  <r>
    <s v="Secretaria de Infraestructura Física"/>
    <x v="6"/>
    <n v="4600005634"/>
    <n v="2016"/>
    <s v="Certificado de aprobación de estudios y diseños"/>
    <n v="2021"/>
    <n v="5"/>
    <d v="2021-02-05T00:00:00"/>
    <n v="10"/>
    <d v="2021-02-15T00:00:00"/>
    <n v="0"/>
    <d v="2021-02-15T00:00:00"/>
    <n v="2"/>
    <s v="Físico "/>
    <m/>
  </r>
  <r>
    <s v="Dirección de Desarrollo Físico "/>
    <x v="8"/>
    <n v="4600009736"/>
    <n v="2019"/>
    <s v="Certificado de disponibilidad presupuestal"/>
    <n v="2021"/>
    <n v="2"/>
    <d v="2021-01-28T00:00:00"/>
    <n v="18"/>
    <d v="2021-02-15T00:00:00"/>
    <n v="1"/>
    <d v="2021-02-16T00:00:00"/>
    <n v="2"/>
    <s v="Físico "/>
    <m/>
  </r>
  <r>
    <s v="Secretaria de Infraestructura Física"/>
    <x v="9"/>
    <n v="4600009973"/>
    <n v="2019"/>
    <s v="Autorización de desembolso"/>
    <n v="2021"/>
    <n v="2"/>
    <d v="2021-03-16T00:00:00"/>
    <n v="-27"/>
    <d v="2021-02-17T00:00:00"/>
    <n v="0"/>
    <d v="2021-02-17T00:00:00"/>
    <n v="227"/>
    <s v="Físico "/>
    <m/>
  </r>
  <r>
    <s v="Dirección de Desarrollo Físico "/>
    <x v="5"/>
    <n v="4600010063"/>
    <n v="2019"/>
    <s v="Informes de seguimiento de interventoría"/>
    <n v="2020"/>
    <n v="1"/>
    <d v="2020-02-28T00:00:00"/>
    <n v="360"/>
    <d v="2021-02-22T00:00:00"/>
    <n v="1"/>
    <d v="2021-02-23T00:00:00"/>
    <n v="71"/>
    <s v="Físico "/>
    <m/>
  </r>
  <r>
    <s v="Dirección de Desarrollo Físico "/>
    <x v="5"/>
    <n v="4600010063"/>
    <n v="2019"/>
    <s v="Informes de seguimiento de interventoría"/>
    <n v="2020"/>
    <n v="1"/>
    <d v="2020-02-28T00:00:00"/>
    <n v="360"/>
    <d v="2021-02-22T00:00:00"/>
    <n v="1"/>
    <d v="2021-02-23T00:00:00"/>
    <n v="34"/>
    <s v="Físico "/>
    <m/>
  </r>
  <r>
    <s v="Dirección de Desarrollo Físico "/>
    <x v="5"/>
    <n v="4600010063"/>
    <n v="2019"/>
    <s v="Informes de seguimiento de interventoría"/>
    <n v="2020"/>
    <n v="1"/>
    <d v="2020-02-28T00:00:00"/>
    <n v="360"/>
    <d v="2021-02-22T00:00:00"/>
    <n v="1"/>
    <d v="2021-02-23T00:00:00"/>
    <n v="543"/>
    <s v="Físico "/>
    <m/>
  </r>
  <r>
    <s v="Dirección de Desarrollo Físico "/>
    <x v="5"/>
    <n v="4600010063"/>
    <n v="2019"/>
    <s v="Informes de seguimiento de interventoría"/>
    <n v="2020"/>
    <n v="1"/>
    <d v="2020-03-30T00:00:00"/>
    <n v="329"/>
    <d v="2021-02-22T00:00:00"/>
    <n v="1"/>
    <d v="2021-02-23T00:00:00"/>
    <n v="222"/>
    <s v="Físico "/>
    <m/>
  </r>
  <r>
    <s v="Dirección de Desarrollo Físico "/>
    <x v="5"/>
    <n v="4600010063"/>
    <n v="2019"/>
    <s v="Informes de seguimiento de interventoría"/>
    <n v="2020"/>
    <n v="1"/>
    <d v="2020-03-30T00:00:00"/>
    <n v="329"/>
    <d v="2021-02-22T00:00:00"/>
    <n v="1"/>
    <d v="2021-02-23T00:00:00"/>
    <n v="73"/>
    <s v="Físico "/>
    <m/>
  </r>
  <r>
    <s v="Dirección de Desarrollo Físico "/>
    <x v="5"/>
    <n v="4600010063"/>
    <n v="2019"/>
    <s v="Informes de seguimiento de interventoría"/>
    <n v="2020"/>
    <n v="1"/>
    <d v="2020-03-30T00:00:00"/>
    <n v="329"/>
    <d v="2021-02-22T00:00:00"/>
    <n v="1"/>
    <d v="2021-02-23T00:00:00"/>
    <n v="593"/>
    <s v="Físico "/>
    <m/>
  </r>
  <r>
    <s v="Dirección administrativa y financiera"/>
    <x v="10"/>
    <n v="4600007385"/>
    <n v="2017"/>
    <s v="Acta de cierre del expediente "/>
    <n v="2021"/>
    <n v="4"/>
    <d v="2021-02-24T00:00:00"/>
    <n v="0"/>
    <d v="2021-02-24T00:00:00"/>
    <n v="1"/>
    <d v="2021-02-25T00:00:00"/>
    <n v="3"/>
    <s v="Físico "/>
    <m/>
  </r>
  <r>
    <s v="Dirreción de proyectos especiales"/>
    <x v="11"/>
    <n v="4600009894"/>
    <n v="2018"/>
    <s v="Certificado de aprobación de pólizas"/>
    <n v="2021"/>
    <n v="3"/>
    <d v="2021-01-26T00:00:00"/>
    <n v="31"/>
    <d v="2021-02-26T00:00:00"/>
    <n v="3"/>
    <d v="2021-03-01T00:00:00"/>
    <n v="63"/>
    <s v="Físico "/>
    <m/>
  </r>
  <r>
    <s v="Dirreción de proyectos especiales"/>
    <x v="11"/>
    <n v="4600009178"/>
    <n v="2018"/>
    <s v="Acta de reunión"/>
    <n v="2021"/>
    <n v="3"/>
    <d v="2021-01-15T00:00:00"/>
    <n v="42"/>
    <d v="2021-02-26T00:00:00"/>
    <n v="3"/>
    <d v="2021-03-01T00:00:00"/>
    <n v="2"/>
    <s v="Físico "/>
    <m/>
  </r>
  <r>
    <s v="Dirreción de proyectos especiales"/>
    <x v="11"/>
    <n v="4600009178"/>
    <n v="2018"/>
    <s v="Acta de reunión"/>
    <n v="2021"/>
    <n v="3"/>
    <d v="2021-01-19T00:00:00"/>
    <n v="38"/>
    <d v="2021-02-26T00:00:00"/>
    <n v="3"/>
    <d v="2021-03-01T00:00:00"/>
    <n v="2"/>
    <s v="Físico "/>
    <m/>
  </r>
  <r>
    <s v="Dirreción de proyectos especiales"/>
    <x v="11"/>
    <n v="4600009178"/>
    <n v="2018"/>
    <s v="Acta de reunión"/>
    <n v="2021"/>
    <n v="3"/>
    <d v="2021-01-27T00:00:00"/>
    <n v="30"/>
    <d v="2021-02-26T00:00:00"/>
    <n v="3"/>
    <d v="2021-03-01T00:00:00"/>
    <n v="1"/>
    <s v="Físico "/>
    <m/>
  </r>
  <r>
    <s v="Dirreción de proyectos especiales"/>
    <x v="11"/>
    <n v="4600009178"/>
    <n v="2018"/>
    <s v="Acta de reunión"/>
    <n v="2021"/>
    <n v="3"/>
    <d v="2021-01-27T00:00:00"/>
    <n v="30"/>
    <d v="2021-02-26T00:00:00"/>
    <n v="3"/>
    <d v="2021-03-01T00:00:00"/>
    <n v="3"/>
    <s v="Físico "/>
    <m/>
  </r>
  <r>
    <s v="Dirreción de proyectos especiales"/>
    <x v="11"/>
    <n v="4600009177"/>
    <n v="2019"/>
    <s v="Acta de reunión"/>
    <n v="2020"/>
    <n v="1"/>
    <d v="2020-03-01T00:00:00"/>
    <n v="362"/>
    <d v="2021-02-26T00:00:00"/>
    <n v="7"/>
    <d v="2021-03-05T00:00:00"/>
    <n v="1"/>
    <s v="Físico "/>
    <m/>
  </r>
  <r>
    <s v="Dirreción de proyectos especiales"/>
    <x v="11"/>
    <n v="4600008959"/>
    <n v="2019"/>
    <s v="Acta de reunión"/>
    <n v="2020"/>
    <n v="1"/>
    <d v="2020-05-19T00:00:00"/>
    <n v="283"/>
    <d v="2021-02-26T00:00:00"/>
    <n v="7"/>
    <d v="2021-03-05T00:00:00"/>
    <n v="1"/>
    <s v="Físico "/>
    <m/>
  </r>
  <r>
    <s v="Dirreción de proyectos especiales"/>
    <x v="11"/>
    <n v="4600009177"/>
    <n v="2019"/>
    <s v="Acta de reunión"/>
    <n v="2020"/>
    <n v="1"/>
    <d v="2020-06-02T00:00:00"/>
    <n v="269"/>
    <d v="2021-02-26T00:00:00"/>
    <n v="7"/>
    <d v="2021-03-05T00:00:00"/>
    <n v="1"/>
    <s v="Físico "/>
    <m/>
  </r>
  <r>
    <s v="Dirreción de proyectos especiales"/>
    <x v="11"/>
    <n v="4600009173"/>
    <n v="2019"/>
    <s v="Acta de reunión"/>
    <n v="2020"/>
    <n v="1"/>
    <d v="2020-06-16T00:00:00"/>
    <n v="255"/>
    <d v="2021-02-26T00:00:00"/>
    <n v="7"/>
    <d v="2021-03-05T00:00:00"/>
    <n v="1"/>
    <s v="Físico "/>
    <m/>
  </r>
  <r>
    <s v="Dirreción de proyectos especiales"/>
    <x v="11"/>
    <n v="4600009508"/>
    <n v="2019"/>
    <s v="Acta de reunión"/>
    <n v="2020"/>
    <n v="1"/>
    <d v="2020-07-01T00:00:00"/>
    <n v="240"/>
    <d v="2021-02-26T00:00:00"/>
    <n v="7"/>
    <d v="2021-03-05T00:00:00"/>
    <n v="1"/>
    <s v="Físico "/>
    <m/>
  </r>
  <r>
    <s v="Dirreción de proyectos especiales"/>
    <x v="11"/>
    <n v="4600008557"/>
    <n v="2019"/>
    <s v="Acta de reunión"/>
    <n v="2021"/>
    <n v="2"/>
    <d v="2021-09-15T00:00:00"/>
    <n v="-201"/>
    <d v="2021-02-26T00:00:00"/>
    <n v="7"/>
    <d v="2021-03-05T00:00:00"/>
    <n v="21"/>
    <s v="Físico "/>
    <m/>
  </r>
  <r>
    <s v="Dirreción de proyectos especiales"/>
    <x v="11"/>
    <n v="4600009178"/>
    <n v="2019"/>
    <s v="Acta de reunión"/>
    <n v="2020"/>
    <n v="1"/>
    <d v="2020-09-16T00:00:00"/>
    <n v="163"/>
    <d v="2021-02-26T00:00:00"/>
    <n v="7"/>
    <d v="2021-03-05T00:00:00"/>
    <n v="21"/>
    <s v="Físico "/>
    <m/>
  </r>
  <r>
    <s v="Dirreción de proyectos especiales"/>
    <x v="11"/>
    <n v="4600009174"/>
    <n v="2019"/>
    <s v="Acta de reunión"/>
    <n v="2020"/>
    <n v="1"/>
    <d v="2020-09-17T00:00:00"/>
    <n v="162"/>
    <d v="2021-02-26T00:00:00"/>
    <n v="7"/>
    <d v="2021-03-05T00:00:00"/>
    <n v="6"/>
    <s v="Físico "/>
    <m/>
  </r>
  <r>
    <s v="Dirreción de proyectos especiales"/>
    <x v="11"/>
    <n v="4600008809"/>
    <n v="2019"/>
    <s v="Acta de reunión"/>
    <n v="2020"/>
    <n v="1"/>
    <d v="2020-11-09T00:00:00"/>
    <n v="109"/>
    <d v="2021-02-26T00:00:00"/>
    <n v="7"/>
    <d v="2021-03-05T00:00:00"/>
    <n v="1"/>
    <s v="Físico "/>
    <m/>
  </r>
  <r>
    <s v="Dirreción de proyectos especiales"/>
    <x v="11"/>
    <n v="4600008809"/>
    <n v="2019"/>
    <s v="Acta de reunión"/>
    <n v="2020"/>
    <n v="1"/>
    <d v="2020-11-10T00:00:00"/>
    <n v="108"/>
    <d v="2021-02-26T00:00:00"/>
    <n v="7"/>
    <d v="2021-03-05T00:00:00"/>
    <n v="1"/>
    <s v="Físico "/>
    <m/>
  </r>
  <r>
    <s v="Dirreción de proyectos especiales"/>
    <x v="11"/>
    <n v="4600010024"/>
    <n v="2019"/>
    <s v="Acta de reunión"/>
    <n v="2020"/>
    <n v="1"/>
    <d v="2020-12-02T00:00:00"/>
    <n v="86"/>
    <d v="2021-02-26T00:00:00"/>
    <n v="7"/>
    <d v="2021-03-05T00:00:00"/>
    <n v="1"/>
    <s v="Físico "/>
    <m/>
  </r>
  <r>
    <s v="Dirreción de proyectos especiales"/>
    <x v="11"/>
    <n v="4600008819"/>
    <n v="2019"/>
    <s v="Acta de reunión"/>
    <n v="2021"/>
    <n v="2"/>
    <d v="2021-01-14T00:00:00"/>
    <n v="43"/>
    <d v="2021-02-26T00:00:00"/>
    <n v="7"/>
    <d v="2021-03-05T00:00:00"/>
    <n v="1"/>
    <s v="Físico "/>
    <m/>
  </r>
  <r>
    <s v="Dirreción de proyectos especiales"/>
    <x v="11"/>
    <n v="4600009104"/>
    <n v="2019"/>
    <s v="Acta de reunión"/>
    <n v="2021"/>
    <n v="2"/>
    <d v="2021-01-20T00:00:00"/>
    <n v="37"/>
    <d v="2021-02-26T00:00:00"/>
    <n v="7"/>
    <d v="2021-03-05T00:00:00"/>
    <n v="2"/>
    <s v="Físico "/>
    <m/>
  </r>
  <r>
    <s v="Dirreción de proyectos especiales"/>
    <x v="11"/>
    <n v="4600009509"/>
    <n v="2019"/>
    <s v="Acta de reunión"/>
    <n v="2021"/>
    <n v="2"/>
    <d v="2021-01-21T00:00:00"/>
    <n v="36"/>
    <d v="2021-02-26T00:00:00"/>
    <n v="7"/>
    <d v="2021-03-05T00:00:00"/>
    <n v="7"/>
    <s v="Físico "/>
    <m/>
  </r>
  <r>
    <s v="Dirreción de proyectos especiales"/>
    <x v="11"/>
    <n v="4600008809"/>
    <n v="2019"/>
    <s v="Acta de reunión"/>
    <n v="2021"/>
    <n v="2"/>
    <d v="2021-02-17T00:00:00"/>
    <n v="9"/>
    <d v="2021-02-26T00:00:00"/>
    <n v="7"/>
    <d v="2021-03-05T00:00:00"/>
    <n v="1"/>
    <s v="Físico "/>
    <m/>
  </r>
  <r>
    <s v="Dirección administrativa y financiera"/>
    <x v="12"/>
    <n v="4600010487"/>
    <n v="2020"/>
    <s v="Informes de seguimiento de interventoría"/>
    <n v="2020"/>
    <n v="0"/>
    <d v="2020-04-30T00:00:00"/>
    <n v="301"/>
    <d v="2021-02-25T00:00:00"/>
    <n v="8"/>
    <d v="2021-03-05T00:00:00"/>
    <n v="108"/>
    <s v="Físico "/>
    <m/>
  </r>
  <r>
    <s v="Dirección administrativa y financiera"/>
    <x v="12"/>
    <n v="4600010487"/>
    <n v="2020"/>
    <s v="Informes de seguimiento de interventoría"/>
    <n v="2020"/>
    <n v="0"/>
    <d v="2020-04-30T00:00:00"/>
    <n v="301"/>
    <d v="2021-02-25T00:00:00"/>
    <n v="5"/>
    <d v="2021-03-02T00:00:00"/>
    <n v="10"/>
    <s v="Físico "/>
    <m/>
  </r>
  <r>
    <s v="Dirección administrativa y financiera"/>
    <x v="12"/>
    <n v="4600010487"/>
    <n v="2020"/>
    <s v="Informes de seguimiento de interventoría"/>
    <n v="2020"/>
    <n v="0"/>
    <d v="2020-05-30T00:00:00"/>
    <n v="271"/>
    <d v="2021-02-25T00:00:00"/>
    <n v="5"/>
    <d v="2021-03-02T00:00:00"/>
    <n v="75"/>
    <s v="Físico "/>
    <m/>
  </r>
  <r>
    <s v="Dirección administrativa y financiera"/>
    <x v="12"/>
    <n v="4600010487"/>
    <n v="2020"/>
    <s v="Informes de seguimiento de interventoría"/>
    <n v="2020"/>
    <n v="0"/>
    <d v="2020-05-30T00:00:00"/>
    <n v="271"/>
    <d v="2021-02-25T00:00:00"/>
    <n v="5"/>
    <d v="2021-03-02T00:00:00"/>
    <n v="75"/>
    <s v="Físico "/>
    <m/>
  </r>
  <r>
    <s v="Dirección administrativa y financiera"/>
    <x v="12"/>
    <n v="4600010487"/>
    <n v="2020"/>
    <s v="Informes de seguimiento de interventoría"/>
    <n v="2020"/>
    <n v="0"/>
    <d v="2020-06-30T00:00:00"/>
    <n v="240"/>
    <d v="2021-02-25T00:00:00"/>
    <n v="5"/>
    <d v="2021-03-02T00:00:00"/>
    <n v="55"/>
    <s v="Físico "/>
    <m/>
  </r>
  <r>
    <s v="Dirección administrativa y financiera"/>
    <x v="12"/>
    <n v="4600010487"/>
    <n v="2020"/>
    <s v="Informes de seguimiento de interventoría"/>
    <n v="2020"/>
    <n v="0"/>
    <d v="2020-06-30T00:00:00"/>
    <n v="240"/>
    <d v="2021-02-25T00:00:00"/>
    <n v="5"/>
    <d v="2021-03-02T00:00:00"/>
    <n v="40"/>
    <s v="Físico "/>
    <m/>
  </r>
  <r>
    <s v="Dirección administrativa y financiera"/>
    <x v="12"/>
    <n v="4600010487"/>
    <n v="2020"/>
    <s v="Informes de seguimiento de interventoría"/>
    <n v="2020"/>
    <n v="0"/>
    <d v="2020-07-30T00:00:00"/>
    <n v="210"/>
    <d v="2021-02-25T00:00:00"/>
    <n v="5"/>
    <d v="2021-03-02T00:00:00"/>
    <n v="68"/>
    <s v="Físico "/>
    <m/>
  </r>
  <r>
    <s v="Dirección administrativa y financiera"/>
    <x v="12"/>
    <n v="4600010487"/>
    <n v="2020"/>
    <s v="Informes de seguimiento de interventoría"/>
    <n v="2020"/>
    <n v="0"/>
    <d v="2020-07-30T00:00:00"/>
    <n v="210"/>
    <d v="2021-02-25T00:00:00"/>
    <n v="5"/>
    <d v="2021-03-02T00:00:00"/>
    <n v="80"/>
    <s v="Físico "/>
    <m/>
  </r>
  <r>
    <s v="Dirección administrativa y financiera"/>
    <x v="12"/>
    <n v="4600010487"/>
    <n v="2020"/>
    <s v="Informes de seguimiento de interventoría"/>
    <n v="2020"/>
    <n v="0"/>
    <d v="2020-08-30T00:00:00"/>
    <n v="179"/>
    <d v="2021-02-25T00:00:00"/>
    <n v="5"/>
    <d v="2021-03-02T00:00:00"/>
    <n v="85"/>
    <s v="Físico "/>
    <m/>
  </r>
  <r>
    <s v="Dirección administrativa y financiera"/>
    <x v="12"/>
    <n v="4600010487"/>
    <n v="2020"/>
    <s v="Informes de seguimiento de interventoría"/>
    <n v="2020"/>
    <n v="0"/>
    <d v="2020-08-30T00:00:00"/>
    <n v="179"/>
    <d v="2021-02-25T00:00:00"/>
    <n v="5"/>
    <d v="2021-03-02T00:00:00"/>
    <n v="30"/>
    <s v="Físico "/>
    <m/>
  </r>
  <r>
    <s v="Dirección administrativa y financiera"/>
    <x v="12"/>
    <n v="4600010487"/>
    <n v="2020"/>
    <s v="Informes de seguimiento de interventoría"/>
    <n v="2020"/>
    <n v="0"/>
    <d v="2020-09-30T00:00:00"/>
    <n v="148"/>
    <d v="2021-02-25T00:00:00"/>
    <n v="5"/>
    <d v="2021-03-02T00:00:00"/>
    <n v="82"/>
    <s v="Físico "/>
    <m/>
  </r>
  <r>
    <s v="Dirección administrativa y financiera"/>
    <x v="12"/>
    <n v="4600010487"/>
    <n v="2020"/>
    <s v="Informes de seguimiento de interventoría"/>
    <n v="2020"/>
    <n v="0"/>
    <d v="2020-09-30T00:00:00"/>
    <n v="148"/>
    <d v="2021-02-25T00:00:00"/>
    <n v="5"/>
    <d v="2021-03-02T00:00:00"/>
    <n v="26"/>
    <s v="Físico "/>
    <m/>
  </r>
  <r>
    <s v="Dirección administrativa y financiera"/>
    <x v="12"/>
    <n v="4600010487"/>
    <n v="2020"/>
    <s v="Informes de seguimiento de interventoría"/>
    <n v="2020"/>
    <n v="0"/>
    <d v="2020-10-30T00:00:00"/>
    <n v="118"/>
    <d v="2021-02-25T00:00:00"/>
    <n v="5"/>
    <d v="2021-03-02T00:00:00"/>
    <n v="85"/>
    <s v="Físico "/>
    <m/>
  </r>
  <r>
    <s v="Dirección administrativa y financiera"/>
    <x v="12"/>
    <n v="4600010487"/>
    <n v="2020"/>
    <s v="Informes de seguimiento de interventoría"/>
    <n v="2020"/>
    <n v="0"/>
    <d v="2020-10-30T00:00:00"/>
    <n v="118"/>
    <d v="2021-02-25T00:00:00"/>
    <n v="5"/>
    <d v="2021-03-02T00:00:00"/>
    <n v="116"/>
    <s v="Físico "/>
    <m/>
  </r>
  <r>
    <s v="Dirección administrativa y financiera"/>
    <x v="12"/>
    <n v="4600010487"/>
    <n v="2020"/>
    <s v="Informes de seguimiento de interventoría"/>
    <n v="2020"/>
    <n v="0"/>
    <d v="2020-11-30T00:00:00"/>
    <n v="87"/>
    <d v="2021-02-25T00:00:00"/>
    <n v="5"/>
    <d v="2021-03-02T00:00:00"/>
    <n v="89"/>
    <s v="Físico "/>
    <m/>
  </r>
  <r>
    <s v="Dirección administrativa y financiera"/>
    <x v="12"/>
    <n v="4600010487"/>
    <n v="2020"/>
    <s v="Informes de seguimiento de interventoría"/>
    <n v="2020"/>
    <n v="0"/>
    <d v="2020-11-30T00:00:00"/>
    <n v="87"/>
    <d v="2021-02-25T00:00:00"/>
    <n v="5"/>
    <d v="2021-03-02T00:00:00"/>
    <n v="66"/>
    <s v="Físico "/>
    <m/>
  </r>
  <r>
    <s v="Dirección administrativa y financiera"/>
    <x v="12"/>
    <n v="4600010487"/>
    <n v="2020"/>
    <s v="Informes de seguimiento de interventoría"/>
    <n v="2020"/>
    <n v="0"/>
    <d v="2020-12-30T00:00:00"/>
    <n v="57"/>
    <d v="2021-02-25T00:00:00"/>
    <n v="5"/>
    <d v="2021-03-02T00:00:00"/>
    <n v="94"/>
    <s v="Físico "/>
    <m/>
  </r>
  <r>
    <s v="Dirección administrativa y financiera"/>
    <x v="12"/>
    <n v="4600010487"/>
    <n v="2020"/>
    <s v="Informes de seguimiento de interventoría"/>
    <n v="2020"/>
    <n v="0"/>
    <d v="2020-12-30T00:00:00"/>
    <n v="57"/>
    <d v="2021-02-25T00:00:00"/>
    <n v="5"/>
    <d v="2021-03-02T00:00:00"/>
    <n v="173"/>
    <s v="Físico "/>
    <m/>
  </r>
  <r>
    <s v="Dirreción de proyectos especiales"/>
    <x v="11"/>
    <n v="4600009894"/>
    <n v="2018"/>
    <s v="Oficio "/>
    <n v="2020"/>
    <n v="2"/>
    <d v="2020-03-02T00:00:00"/>
    <n v="361"/>
    <d v="2021-02-26T00:00:00"/>
    <n v="5"/>
    <d v="2021-03-03T00:00:00"/>
    <n v="5"/>
    <s v="Físico "/>
    <m/>
  </r>
  <r>
    <s v="Dirreción de proyectos especiales"/>
    <x v="11"/>
    <n v="4600009894"/>
    <n v="2018"/>
    <s v="Acta de reunión"/>
    <n v="2021"/>
    <n v="3"/>
    <d v="2021-01-27T00:00:00"/>
    <n v="30"/>
    <d v="2021-02-26T00:00:00"/>
    <n v="5"/>
    <d v="2021-03-03T00:00:00"/>
    <n v="63"/>
    <s v="Físico "/>
    <m/>
  </r>
  <r>
    <s v="Dirección de Desarrollo Físico "/>
    <x v="5"/>
    <n v="4600010762"/>
    <n v="2020"/>
    <s v="Informes de seguimiento de interventoría"/>
    <n v="2020"/>
    <n v="0"/>
    <d v="2020-09-30T00:00:00"/>
    <n v="152"/>
    <d v="2021-03-01T00:00:00"/>
    <n v="2"/>
    <d v="2021-03-03T00:00:00"/>
    <n v="62"/>
    <s v="Físico "/>
    <m/>
  </r>
  <r>
    <s v="Dirección de Desarrollo Físico "/>
    <x v="5"/>
    <n v="4600010762"/>
    <n v="2020"/>
    <s v="Informes de seguimiento de interventoría"/>
    <n v="2020"/>
    <n v="0"/>
    <d v="2020-09-30T00:00:00"/>
    <n v="152"/>
    <d v="2021-03-01T00:00:00"/>
    <n v="2"/>
    <d v="2021-03-03T00:00:00"/>
    <n v="7"/>
    <s v="Físico "/>
    <m/>
  </r>
  <r>
    <s v="Dirección de Desarrollo Físico "/>
    <x v="5"/>
    <n v="4600010762"/>
    <n v="2020"/>
    <s v="Informes de seguimiento de interventoría"/>
    <n v="2020"/>
    <n v="0"/>
    <d v="2020-10-30T00:00:00"/>
    <n v="122"/>
    <d v="2021-03-01T00:00:00"/>
    <n v="2"/>
    <d v="2021-03-03T00:00:00"/>
    <n v="49"/>
    <s v="Físico "/>
    <m/>
  </r>
  <r>
    <s v="Dirección de Desarrollo Físico "/>
    <x v="5"/>
    <n v="4600010762"/>
    <n v="2020"/>
    <s v="Informes de seguimiento de interventoría"/>
    <n v="2020"/>
    <n v="0"/>
    <d v="2020-10-30T00:00:00"/>
    <n v="122"/>
    <d v="2021-03-01T00:00:00"/>
    <n v="2"/>
    <d v="2021-03-03T00:00:00"/>
    <n v="9"/>
    <s v="Físico "/>
    <m/>
  </r>
  <r>
    <s v="Dirección de Desarrollo Físico "/>
    <x v="5"/>
    <n v="4600010762"/>
    <n v="2020"/>
    <s v="Informes de seguimiento de interventoría"/>
    <n v="2020"/>
    <n v="0"/>
    <d v="2020-11-30T00:00:00"/>
    <n v="91"/>
    <d v="2021-03-01T00:00:00"/>
    <n v="2"/>
    <d v="2021-03-03T00:00:00"/>
    <n v="54"/>
    <s v="Físico "/>
    <m/>
  </r>
  <r>
    <s v="Dirección de Desarrollo Físico "/>
    <x v="5"/>
    <n v="4600010762"/>
    <n v="2020"/>
    <s v="Informes de seguimiento de interventoría"/>
    <n v="2020"/>
    <n v="0"/>
    <d v="2020-11-30T00:00:00"/>
    <n v="91"/>
    <d v="2021-03-01T00:00:00"/>
    <n v="2"/>
    <d v="2021-03-03T00:00:00"/>
    <n v="9"/>
    <s v="Físico "/>
    <m/>
  </r>
  <r>
    <s v="Dirección de Desarrollo Físico "/>
    <x v="5"/>
    <n v="4600010762"/>
    <n v="2020"/>
    <s v="Informes de seguimiento de interventoría"/>
    <n v="2020"/>
    <n v="0"/>
    <d v="2020-12-30T00:00:00"/>
    <n v="61"/>
    <d v="2021-03-01T00:00:00"/>
    <n v="2"/>
    <d v="2021-03-03T00:00:00"/>
    <n v="48"/>
    <s v="Físico "/>
    <m/>
  </r>
  <r>
    <s v="Dirección de Desarrollo Físico "/>
    <x v="5"/>
    <n v="4600010762"/>
    <n v="2020"/>
    <s v="Informes de seguimiento de interventoría"/>
    <n v="2020"/>
    <n v="0"/>
    <d v="2020-12-30T00:00:00"/>
    <n v="61"/>
    <d v="2021-03-01T00:00:00"/>
    <n v="2"/>
    <d v="2021-03-03T00:00:00"/>
    <n v="9"/>
    <s v="Físico "/>
    <m/>
  </r>
  <r>
    <s v="Dirección administrativa y financiera"/>
    <x v="12"/>
    <n v="4600008450"/>
    <n v="2018"/>
    <s v="Acta de liquidación"/>
    <n v="2019"/>
    <n v="1"/>
    <d v="2019-08-15T00:00:00"/>
    <n v="564"/>
    <d v="2021-03-01T00:00:00"/>
    <n v="1"/>
    <d v="2021-03-02T00:00:00"/>
    <n v="8"/>
    <s v="Físico "/>
    <m/>
  </r>
  <r>
    <s v="Dirreción de proyectos especiales"/>
    <x v="2"/>
    <n v="4600008730"/>
    <n v="2018"/>
    <s v="Autorización de desembolso"/>
    <n v="2019"/>
    <n v="1"/>
    <d v="2019-12-26T00:00:00"/>
    <n v="432"/>
    <d v="2021-03-02T00:00:00"/>
    <n v="3"/>
    <d v="2021-03-05T00:00:00"/>
    <n v="246"/>
    <s v="Físico "/>
    <m/>
  </r>
  <r>
    <s v="Secretaria de Infraestructura Física"/>
    <x v="13"/>
    <n v="4600008144"/>
    <n v="2018"/>
    <s v="Informes de seguimiento de interventoría"/>
    <n v="2019"/>
    <n v="1"/>
    <d v="2019-04-30T00:00:00"/>
    <n v="673"/>
    <d v="2021-03-03T00:00:00"/>
    <n v="2"/>
    <d v="2021-03-05T00:00:00"/>
    <n v="51"/>
    <s v="Físico "/>
    <m/>
  </r>
  <r>
    <s v="Secretaria de Infraestructura Física"/>
    <x v="13"/>
    <n v="4600008144"/>
    <n v="2018"/>
    <s v="Informes de seguimiento de interventoría"/>
    <n v="2019"/>
    <n v="1"/>
    <d v="2019-05-31T00:00:00"/>
    <n v="642"/>
    <d v="2021-03-03T00:00:00"/>
    <n v="2"/>
    <d v="2021-03-05T00:00:00"/>
    <n v="49"/>
    <s v="Físico "/>
    <m/>
  </r>
  <r>
    <s v="Secretaria de Infraestructura Física"/>
    <x v="13"/>
    <n v="4600008144"/>
    <n v="2018"/>
    <s v="Informes de seguimiento de interventoría"/>
    <n v="2019"/>
    <n v="1"/>
    <d v="2019-06-30T00:00:00"/>
    <n v="612"/>
    <d v="2021-03-03T00:00:00"/>
    <n v="2"/>
    <d v="2021-03-05T00:00:00"/>
    <n v="50"/>
    <s v="Físico "/>
    <m/>
  </r>
  <r>
    <s v="Dirección de Desarrollo Físico "/>
    <x v="14"/>
    <n v="4600008198"/>
    <n v="2018"/>
    <s v="Acta de pago"/>
    <n v="2019"/>
    <n v="1"/>
    <d v="2019-02-05T00:00:00"/>
    <n v="757"/>
    <d v="2021-03-03T00:00:00"/>
    <n v="1"/>
    <d v="2021-03-04T00:00:00"/>
    <n v="9"/>
    <s v="Físico "/>
    <m/>
  </r>
  <r>
    <s v="Dirección de Desarrollo Físico "/>
    <x v="14"/>
    <n v="4600008205"/>
    <n v="2018"/>
    <s v="Acta de reunión"/>
    <n v="2019"/>
    <n v="1"/>
    <d v="2019-04-25T00:00:00"/>
    <n v="678"/>
    <d v="2021-03-03T00:00:00"/>
    <n v="1"/>
    <d v="2021-03-04T00:00:00"/>
    <n v="1"/>
    <s v="Físico "/>
    <m/>
  </r>
  <r>
    <s v="Dirección administrativa y financiera"/>
    <x v="12"/>
    <n v="4600010487"/>
    <n v="2020"/>
    <s v="Actos que resuelven adición, prórroga, modificación, suspensión, y/o reinicio"/>
    <n v="2020"/>
    <n v="0"/>
    <d v="2020-08-05T00:00:00"/>
    <n v="211"/>
    <d v="2021-03-04T00:00:00"/>
    <n v="0"/>
    <d v="2021-03-04T00:00:00"/>
    <s v="sin foliar"/>
    <s v="Físico "/>
    <m/>
  </r>
  <r>
    <s v="Dirección administrativa y financiera"/>
    <x v="12"/>
    <n v="4600010487"/>
    <n v="2020"/>
    <s v="Actos que resuelven adición, prórroga, modificación, suspensión, y/o reinicio"/>
    <n v="2020"/>
    <n v="0"/>
    <d v="2020-11-06T00:00:00"/>
    <n v="118"/>
    <d v="2021-03-04T00:00:00"/>
    <n v="0"/>
    <d v="2021-03-04T00:00:00"/>
    <s v="sin foliar"/>
    <s v="Físico "/>
    <m/>
  </r>
  <r>
    <s v="Dirección de Desarrollo Físico "/>
    <x v="14"/>
    <n v="4600008149"/>
    <n v="2018"/>
    <s v="Acta de inicio"/>
    <n v="2018"/>
    <n v="0"/>
    <d v="2018-07-13T00:00:00"/>
    <n v="969"/>
    <d v="2021-03-08T00:00:00"/>
    <n v="0"/>
    <d v="2021-03-08T00:00:00"/>
    <n v="1"/>
    <s v="Físico "/>
    <m/>
  </r>
  <r>
    <s v="Dirección de Desarrollo Físico "/>
    <x v="14"/>
    <n v="4600008149"/>
    <n v="2018"/>
    <s v="Informes de seguimiento de interventoría"/>
    <n v="2019"/>
    <n v="1"/>
    <d v="2019-05-30T00:00:00"/>
    <n v="648"/>
    <d v="2021-03-08T00:00:00"/>
    <n v="0"/>
    <d v="2021-03-08T00:00:00"/>
    <n v="20"/>
    <s v="Físico "/>
    <m/>
  </r>
  <r>
    <s v="Dirección de Desarrollo Físico "/>
    <x v="14"/>
    <n v="4600008149"/>
    <n v="2018"/>
    <s v="Informes de seguimiento de interventoría"/>
    <n v="2019"/>
    <n v="1"/>
    <d v="2019-02-28T00:00:00"/>
    <n v="739"/>
    <d v="2021-03-08T00:00:00"/>
    <n v="0"/>
    <d v="2021-03-08T00:00:00"/>
    <n v="21"/>
    <s v="Físico "/>
    <m/>
  </r>
  <r>
    <s v="Dirección de Desarrollo Físico "/>
    <x v="14"/>
    <n v="4600008149"/>
    <n v="2018"/>
    <s v="Informes de seguimiento de interventoría"/>
    <n v="2019"/>
    <n v="1"/>
    <d v="2019-06-18T00:00:00"/>
    <n v="629"/>
    <d v="2021-03-08T00:00:00"/>
    <n v="0"/>
    <d v="2021-03-08T00:00:00"/>
    <n v="21"/>
    <s v="Físico "/>
    <m/>
  </r>
  <r>
    <s v="Dirección de Desarrollo Físico "/>
    <x v="14"/>
    <n v="4600008149"/>
    <n v="2018"/>
    <s v="comunicados"/>
    <n v="2019"/>
    <n v="1"/>
    <d v="2019-07-19T00:00:00"/>
    <n v="598"/>
    <d v="2021-03-08T00:00:00"/>
    <n v="0"/>
    <d v="2021-03-08T00:00:00"/>
    <n v="43"/>
    <s v="Físico "/>
    <m/>
  </r>
  <r>
    <s v="Dirreción de proyectos especiales"/>
    <x v="2"/>
    <n v="4600009908"/>
    <n v="2019"/>
    <s v="Autorización de desembolso"/>
    <n v="2020"/>
    <n v="1"/>
    <d v="2020-02-01T00:00:00"/>
    <n v="401"/>
    <d v="2021-03-08T00:00:00"/>
    <n v="1"/>
    <d v="2021-03-09T00:00:00"/>
    <n v="275"/>
    <s v="Físico "/>
    <m/>
  </r>
  <r>
    <s v="Dirreción de proyectos especiales"/>
    <x v="2"/>
    <n v="4600008730"/>
    <n v="2018"/>
    <s v="Autorización de desembolso"/>
    <n v="2020"/>
    <n v="2"/>
    <d v="2020-03-20T00:00:00"/>
    <n v="353"/>
    <d v="2021-03-08T00:00:00"/>
    <n v="1"/>
    <d v="2021-03-09T00:00:00"/>
    <n v="2"/>
    <s v="Físico "/>
    <m/>
  </r>
  <r>
    <s v="Dirreción de proyectos especiales"/>
    <x v="15"/>
    <s v="2017-SS-20-0004"/>
    <n v="2017"/>
    <s v="Informes de seguimiento de interventoría"/>
    <n v="2018"/>
    <n v="1"/>
    <d v="2018-05-30T00:00:00"/>
    <n v="1009"/>
    <d v="2021-03-04T00:00:00"/>
    <n v="5"/>
    <d v="2021-03-09T00:00:00"/>
    <n v="337"/>
    <s v="Físico "/>
    <m/>
  </r>
  <r>
    <s v="Dirreción de proyectos especiales"/>
    <x v="15"/>
    <s v="2017-SS-20-0004"/>
    <n v="2017"/>
    <s v="Informes de seguimiento de interventoría"/>
    <n v="2018"/>
    <n v="1"/>
    <d v="2018-06-30T00:00:00"/>
    <n v="978"/>
    <d v="2021-03-04T00:00:00"/>
    <n v="5"/>
    <d v="2021-03-09T00:00:00"/>
    <n v="557"/>
    <s v="Físico "/>
    <m/>
  </r>
  <r>
    <s v="Dirreción de proyectos especiales"/>
    <x v="15"/>
    <s v="2017-SS-20-0004"/>
    <n v="2017"/>
    <s v="Informes de seguimiento de interventoría"/>
    <n v="2018"/>
    <n v="1"/>
    <d v="2018-08-30T00:00:00"/>
    <n v="917"/>
    <d v="2021-03-04T00:00:00"/>
    <n v="5"/>
    <d v="2021-03-09T00:00:00"/>
    <n v="519"/>
    <s v="Físico "/>
    <m/>
  </r>
  <r>
    <s v="Dirreción de proyectos especiales"/>
    <x v="15"/>
    <s v="2017-SS-20-0004"/>
    <n v="2017"/>
    <s v="Informes de seguimiento de interventoría"/>
    <n v="2018"/>
    <n v="1"/>
    <d v="2018-11-30T00:00:00"/>
    <n v="825"/>
    <d v="2021-03-04T00:00:00"/>
    <n v="5"/>
    <d v="2021-03-09T00:00:00"/>
    <n v="335"/>
    <s v="Físico "/>
    <m/>
  </r>
  <r>
    <s v="Dirreción de proyectos especiales"/>
    <x v="15"/>
    <s v="2017-SS-20-0004"/>
    <n v="2017"/>
    <s v="Informes de seguimiento de interventoría"/>
    <n v="2019"/>
    <n v="2"/>
    <d v="2019-01-07T00:00:00"/>
    <n v="787"/>
    <d v="2021-03-04T00:00:00"/>
    <n v="5"/>
    <d v="2021-03-09T00:00:00"/>
    <n v="247"/>
    <s v="Físico "/>
    <m/>
  </r>
  <r>
    <s v="Dirreción de proyectos especiales"/>
    <x v="15"/>
    <s v="2017-SS-20-0004"/>
    <n v="2017"/>
    <s v="Informes de seguimiento de interventoría"/>
    <n v="2019"/>
    <n v="2"/>
    <d v="2019-02-07T00:00:00"/>
    <n v="756"/>
    <d v="2021-03-04T00:00:00"/>
    <n v="5"/>
    <d v="2021-03-09T00:00:00"/>
    <n v="227"/>
    <s v="Físico "/>
    <m/>
  </r>
  <r>
    <s v="Dirreción de proyectos especiales"/>
    <x v="15"/>
    <s v="2017-SS-20-0004"/>
    <n v="2017"/>
    <s v="Informes de seguimiento de interventoría"/>
    <n v="2019"/>
    <n v="2"/>
    <d v="2019-03-07T00:00:00"/>
    <n v="728"/>
    <d v="2021-03-04T00:00:00"/>
    <n v="5"/>
    <d v="2021-03-09T00:00:00"/>
    <n v="405"/>
    <s v="Físico "/>
    <m/>
  </r>
  <r>
    <s v="Dirreción de proyectos especiales"/>
    <x v="15"/>
    <s v="2017-SS-20-0004"/>
    <n v="2017"/>
    <s v="Informes de seguimiento de interventoría"/>
    <n v="2019"/>
    <n v="2"/>
    <d v="2019-04-12T00:00:00"/>
    <n v="692"/>
    <d v="2021-03-04T00:00:00"/>
    <n v="5"/>
    <d v="2021-03-09T00:00:00"/>
    <n v="228"/>
    <s v="Físico "/>
    <m/>
  </r>
  <r>
    <s v="Dirección de Desarrollo Físico "/>
    <x v="5"/>
    <n v="4600004616"/>
    <n v="2015"/>
    <s v="Acta de reunión"/>
    <n v="2021"/>
    <n v="6"/>
    <d v="2021-01-21T00:00:00"/>
    <n v="48"/>
    <d v="2021-03-10T00:00:00"/>
    <n v="0"/>
    <d v="2021-03-10T00:00:00"/>
    <n v="1"/>
    <s v="Físico "/>
    <m/>
  </r>
  <r>
    <s v="Dirección de Desarrollo Físico "/>
    <x v="5"/>
    <n v="4600004616"/>
    <n v="2015"/>
    <s v="Acta de reunión"/>
    <n v="2021"/>
    <n v="6"/>
    <d v="2021-01-21T00:00:00"/>
    <n v="48"/>
    <d v="2021-03-10T00:00:00"/>
    <n v="0"/>
    <d v="2021-03-10T00:00:00"/>
    <n v="3"/>
    <s v="Físico "/>
    <m/>
  </r>
  <r>
    <s v="Dirección administrativa y financiera"/>
    <x v="10"/>
    <n v="4600005684"/>
    <n v="2016"/>
    <s v="Acta de cierre del expediente "/>
    <n v="2021"/>
    <n v="5"/>
    <d v="2021-03-10T00:00:00"/>
    <n v="1"/>
    <d v="2021-03-11T00:00:00"/>
    <n v="0"/>
    <d v="2021-03-11T00:00:00"/>
    <n v="2"/>
    <s v="Físico "/>
    <m/>
  </r>
  <r>
    <s v="Dirección administrativa y financiera"/>
    <x v="10"/>
    <n v="4600006727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x v="10"/>
    <n v="4600006821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x v="10"/>
    <n v="4600007025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x v="10"/>
    <n v="4600007639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x v="10"/>
    <s v="2015-AS-20-0093"/>
    <n v="2015"/>
    <s v="Acta de cierre del expediente "/>
    <n v="2021"/>
    <n v="6"/>
    <d v="2021-03-10T00:00:00"/>
    <n v="1"/>
    <d v="2021-03-11T00:00:00"/>
    <n v="0"/>
    <d v="2021-03-11T00:00:00"/>
    <n v="2"/>
    <s v="Físico "/>
    <m/>
  </r>
  <r>
    <s v="Dirección de Desarrollo Físico "/>
    <x v="16"/>
    <n v="4600009816"/>
    <n v="2020"/>
    <s v="Acta de visita a la obra"/>
    <n v="2021"/>
    <n v="1"/>
    <d v="2021-01-19T00:00:00"/>
    <n v="51"/>
    <d v="2021-03-11T00:00:00"/>
    <n v="0"/>
    <d v="2021-03-11T00:00:00"/>
    <n v="4"/>
    <s v="Físico "/>
    <m/>
  </r>
  <r>
    <s v="Dirección de Desarrollo Físico "/>
    <x v="0"/>
    <n v="4600008967"/>
    <n v="2018"/>
    <s v="Acta de visita a la obra"/>
    <n v="2021"/>
    <n v="3"/>
    <d v="2021-01-29T00:00:00"/>
    <n v="41"/>
    <d v="2021-03-11T00:00:00"/>
    <n v="0"/>
    <d v="2021-03-11T00:00:00"/>
    <n v="1"/>
    <s v="Físico "/>
    <m/>
  </r>
  <r>
    <s v="Dirección de Desarrollo Físico "/>
    <x v="0"/>
    <n v="4600008967"/>
    <n v="2018"/>
    <s v="Acta de visita a la obra"/>
    <n v="2021"/>
    <n v="3"/>
    <d v="2021-01-29T00:00:00"/>
    <n v="41"/>
    <d v="2021-03-11T00:00:00"/>
    <n v="0"/>
    <d v="2021-03-11T00:00:00"/>
    <n v="4"/>
    <s v="Físico "/>
    <m/>
  </r>
  <r>
    <s v="Secretaria de Infraestructura Física"/>
    <x v="4"/>
    <n v="4600006158"/>
    <n v="2016"/>
    <s v="Informes de seguimiento de interventoría"/>
    <n v="2020"/>
    <n v="4"/>
    <d v="2020-03-25T00:00:00"/>
    <n v="355"/>
    <d v="2021-03-15T00:00:00"/>
    <n v="0"/>
    <d v="2021-03-15T00:00:00"/>
    <n v="43"/>
    <s v="Físico "/>
    <m/>
  </r>
  <r>
    <s v="Secretaria de Infraestructura Física"/>
    <x v="4"/>
    <n v="4600006158"/>
    <n v="2016"/>
    <s v="Informes de seguimiento de interventoría"/>
    <n v="2020"/>
    <n v="4"/>
    <d v="2020-06-30T00:00:00"/>
    <n v="258"/>
    <d v="2021-03-15T00:00:00"/>
    <n v="0"/>
    <d v="2021-03-15T00:00:00"/>
    <n v="118"/>
    <s v="Físico "/>
    <m/>
  </r>
  <r>
    <s v="Secretaria de Infraestructura Física"/>
    <x v="4"/>
    <n v="4600006158"/>
    <n v="2016"/>
    <s v="Informes de seguimiento de interventoría"/>
    <n v="2020"/>
    <n v="4"/>
    <d v="2020-07-31T00:00:00"/>
    <n v="227"/>
    <d v="2021-03-15T00:00:00"/>
    <n v="0"/>
    <d v="2021-03-15T00:00:00"/>
    <n v="76"/>
    <s v="Físico "/>
    <m/>
  </r>
  <r>
    <s v="Secretaria de Infraestructura Física"/>
    <x v="4"/>
    <n v="4600006158"/>
    <n v="2016"/>
    <s v="Informes de seguimiento de interventoría"/>
    <n v="2020"/>
    <n v="4"/>
    <d v="2020-08-31T00:00:00"/>
    <n v="196"/>
    <d v="2021-03-15T00:00:00"/>
    <n v="0"/>
    <d v="2021-03-15T00:00:00"/>
    <n v="73"/>
    <s v="Físico "/>
    <m/>
  </r>
  <r>
    <s v="Secretaria de Infraestructura Física"/>
    <x v="4"/>
    <n v="4600006158"/>
    <n v="2016"/>
    <s v="Informes de seguimiento de interventoría"/>
    <n v="2020"/>
    <n v="4"/>
    <d v="2020-09-30T00:00:00"/>
    <n v="166"/>
    <d v="2021-03-15T00:00:00"/>
    <n v="0"/>
    <d v="2021-03-15T00:00:00"/>
    <n v="116"/>
    <s v="Físico "/>
    <m/>
  </r>
  <r>
    <s v="Dirección de Desarrollo Físico "/>
    <x v="14"/>
    <n v="4600005373"/>
    <n v="2017"/>
    <s v="Oficio "/>
    <n v="2017"/>
    <n v="0"/>
    <d v="2017-01-30T00:00:00"/>
    <n v="1505"/>
    <d v="2021-03-15T00:00:00"/>
    <n v="4"/>
    <d v="2021-03-19T00:00:00"/>
    <n v="1"/>
    <m/>
    <m/>
  </r>
  <r>
    <s v="Dirección de Desarrollo Físico "/>
    <x v="14"/>
    <n v="4600005373"/>
    <n v="2017"/>
    <s v="Oficio "/>
    <n v="2017"/>
    <n v="0"/>
    <d v="2017-01-06T00:00:00"/>
    <n v="1529"/>
    <d v="2021-03-15T00:00:00"/>
    <n v="4"/>
    <d v="2021-03-19T00:00:00"/>
    <n v="1"/>
    <m/>
    <m/>
  </r>
  <r>
    <s v="Dirección de Desarrollo Físico "/>
    <x v="14"/>
    <n v="4600007151"/>
    <n v="2016"/>
    <s v="Oficio "/>
    <n v="2017"/>
    <n v="1"/>
    <d v="2017-12-11T00:00:00"/>
    <n v="1192"/>
    <d v="2021-03-17T00:00:00"/>
    <n v="0"/>
    <d v="2021-03-17T00:00:00"/>
    <n v="4"/>
    <s v="Físico "/>
    <m/>
  </r>
  <r>
    <s v="Dirección de Desarrollo Físico "/>
    <x v="14"/>
    <n v="4600007151"/>
    <n v="2016"/>
    <s v="Oficio "/>
    <n v="2017"/>
    <n v="1"/>
    <d v="2017-12-07T00:00:00"/>
    <n v="1196"/>
    <d v="2021-03-17T00:00:00"/>
    <n v="0"/>
    <d v="2021-03-17T00:00:00"/>
    <n v="2"/>
    <s v="Físico "/>
    <m/>
  </r>
  <r>
    <s v="Dirección de Desarrollo Físico "/>
    <x v="14"/>
    <n v="4600007151"/>
    <n v="2016"/>
    <s v="Oficio "/>
    <n v="2018"/>
    <n v="2"/>
    <d v="2018-01-16T00:00:00"/>
    <n v="1156"/>
    <d v="2021-03-17T00:00:00"/>
    <n v="0"/>
    <d v="2021-03-17T00:00:00"/>
    <n v="1"/>
    <s v="Físico "/>
    <m/>
  </r>
  <r>
    <s v="Dirección de Desarrollo Físico "/>
    <x v="14"/>
    <n v="4600007151"/>
    <n v="2016"/>
    <s v="Oficio "/>
    <n v="2018"/>
    <n v="2"/>
    <d v="2018-01-16T00:00:00"/>
    <n v="1156"/>
    <d v="2021-03-17T00:00:00"/>
    <n v="0"/>
    <d v="2021-03-17T00:00:00"/>
    <n v="1"/>
    <s v="Físico "/>
    <m/>
  </r>
  <r>
    <s v="Dirección de Desarrollo Físico "/>
    <x v="14"/>
    <n v="4600007151"/>
    <n v="2016"/>
    <s v="Acta de reunión"/>
    <n v="2017"/>
    <n v="1"/>
    <d v="2017-09-12T00:00:00"/>
    <n v="1282"/>
    <d v="2021-03-17T00:00:00"/>
    <n v="0"/>
    <d v="2021-03-17T00:00:00"/>
    <n v="13"/>
    <s v="Físico "/>
    <m/>
  </r>
  <r>
    <s v="Dirección de Desarrollo Físico "/>
    <x v="14"/>
    <n v="600007218"/>
    <n v="2017"/>
    <s v="Oficio "/>
    <n v="2018"/>
    <n v="1"/>
    <d v="2018-10-01T00:00:00"/>
    <n v="898"/>
    <d v="2021-03-17T00:00:00"/>
    <n v="0"/>
    <d v="2021-03-17T00:00:00"/>
    <n v="1"/>
    <s v="Físico "/>
    <m/>
  </r>
  <r>
    <s v="Dirección de Desarrollo Físico "/>
    <x v="14"/>
    <n v="600007218"/>
    <n v="2017"/>
    <s v="Oficio "/>
    <n v="2017"/>
    <n v="0"/>
    <d v="2017-12-07T00:00:00"/>
    <n v="1196"/>
    <d v="2021-03-17T00:00:00"/>
    <n v="0"/>
    <d v="2021-03-17T00:00:00"/>
    <n v="1"/>
    <s v="Físico "/>
    <m/>
  </r>
  <r>
    <s v="Dirección de Desarrollo Físico "/>
    <x v="14"/>
    <n v="600007218"/>
    <n v="2017"/>
    <s v="Oficio "/>
    <n v="2017"/>
    <n v="0"/>
    <d v="2017-09-01T00:00:00"/>
    <n v="1293"/>
    <d v="2021-03-17T00:00:00"/>
    <n v="0"/>
    <d v="2021-03-17T00:00:00"/>
    <n v="2"/>
    <s v="Físico "/>
    <m/>
  </r>
  <r>
    <s v="Dirección de Desarrollo Físico "/>
    <x v="14"/>
    <n v="600007218"/>
    <n v="2017"/>
    <s v="Oficio "/>
    <n v="2018"/>
    <n v="1"/>
    <d v="2018-01-25T00:00:00"/>
    <n v="1147"/>
    <d v="2021-03-17T00:00:00"/>
    <n v="0"/>
    <d v="2021-03-17T00:00:00"/>
    <n v="8"/>
    <s v="Físico "/>
    <m/>
  </r>
  <r>
    <s v="Dirección de Desarrollo Físico "/>
    <x v="14"/>
    <n v="600007218"/>
    <n v="2017"/>
    <s v="Oficio "/>
    <n v="2018"/>
    <n v="1"/>
    <d v="2018-01-16T00:00:00"/>
    <n v="1156"/>
    <d v="2021-03-17T00:00:00"/>
    <n v="0"/>
    <d v="2021-03-17T00:00:00"/>
    <n v="1"/>
    <s v="Físico "/>
    <m/>
  </r>
  <r>
    <s v="Secretaria de Infraestructura Física"/>
    <x v="6"/>
    <n v="600005634"/>
    <n v="2017"/>
    <s v="Oficio "/>
    <n v="2018"/>
    <n v="1"/>
    <d v="2018-02-26T00:00:00"/>
    <n v="1115"/>
    <d v="2021-03-17T00:00:00"/>
    <n v="6"/>
    <d v="2021-03-23T00:00:00"/>
    <n v="9"/>
    <m/>
    <m/>
  </r>
  <r>
    <s v="Secretaria de Infraestructura Física"/>
    <x v="6"/>
    <n v="600005634"/>
    <m/>
    <s v="Oficio "/>
    <n v="2019"/>
    <n v="2019"/>
    <d v="2019-02-18T00:00:00"/>
    <n v="758"/>
    <d v="2021-03-17T00:00:00"/>
    <n v="6"/>
    <d v="2021-03-23T00:00:00"/>
    <n v="8"/>
    <m/>
    <m/>
  </r>
  <r>
    <s v="Dirección de Desarrollo Físico "/>
    <x v="14"/>
    <s v="2019-SS-20-004"/>
    <n v="2019"/>
    <s v="Oficio "/>
    <n v="2019"/>
    <n v="0"/>
    <d v="2019-05-30T00:00:00"/>
    <n v="657"/>
    <d v="2021-03-17T00:00:00"/>
    <n v="0"/>
    <d v="2021-03-17T00:00:00"/>
    <n v="1"/>
    <s v="Físico "/>
    <m/>
  </r>
  <r>
    <s v="Dirección de Desarrollo Físico "/>
    <x v="14"/>
    <s v="2019-SS-20-004"/>
    <n v="2019"/>
    <s v="Oficio "/>
    <n v="2019"/>
    <n v="0"/>
    <d v="2019-02-06T00:00:00"/>
    <n v="770"/>
    <d v="2021-03-17T00:00:00"/>
    <n v="0"/>
    <d v="2021-03-17T00:00:00"/>
    <n v="1"/>
    <s v="Físico "/>
    <m/>
  </r>
  <r>
    <s v="Dirección de Desarrollo Físico "/>
    <x v="14"/>
    <s v="2019-SS-20-004"/>
    <n v="2019"/>
    <s v="Oficio "/>
    <n v="2019"/>
    <n v="0"/>
    <d v="2019-02-04T00:00:00"/>
    <n v="772"/>
    <d v="2021-03-17T00:00:00"/>
    <n v="0"/>
    <d v="2021-03-17T00:00:00"/>
    <n v="2"/>
    <s v="Físico "/>
    <m/>
  </r>
  <r>
    <s v="Dirección de Desarrollo Físico "/>
    <x v="14"/>
    <s v="2018-OO-20-004"/>
    <n v="2018"/>
    <s v="Oficio "/>
    <n v="2018"/>
    <n v="0"/>
    <d v="2018-02-13T00:00:00"/>
    <n v="1128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8"/>
    <n v="0"/>
    <d v="2018-02-22T00:00:00"/>
    <n v="1119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8"/>
    <n v="0"/>
    <d v="2018-02-22T00:00:00"/>
    <n v="1119"/>
    <d v="2021-03-17T00:00:00"/>
    <n v="1"/>
    <d v="2021-03-18T00:00:00"/>
    <n v="1"/>
    <s v="Físico "/>
    <m/>
  </r>
  <r>
    <s v="Dirección de Desarrollo Físico "/>
    <x v="14"/>
    <s v="2018-OO-20-004"/>
    <n v="2018"/>
    <s v="Acta de reunión"/>
    <n v="2017"/>
    <n v="-1"/>
    <d v="2017-04-01T00:00:00"/>
    <n v="1446"/>
    <d v="2021-03-17T00:00:00"/>
    <n v="1"/>
    <d v="2021-03-18T00:00:00"/>
    <n v="4"/>
    <s v="Físico "/>
    <m/>
  </r>
  <r>
    <s v="Dirección de Desarrollo Físico "/>
    <x v="14"/>
    <s v="2018-OO-20-004"/>
    <n v="2018"/>
    <s v="Oficio "/>
    <n v="2018"/>
    <n v="0"/>
    <d v="2018-02-20T00:00:00"/>
    <n v="1121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8"/>
    <n v="0"/>
    <d v="2018-04-13T00:00:00"/>
    <n v="1069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8"/>
    <n v="0"/>
    <d v="2018-06-29T00:00:00"/>
    <n v="992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7"/>
    <n v="-1"/>
    <d v="2017-05-03T00:00:00"/>
    <n v="1414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8"/>
    <n v="0"/>
    <d v="2018-08-25T00:00:00"/>
    <n v="935"/>
    <d v="2021-03-17T00:00:00"/>
    <n v="1"/>
    <d v="2021-03-18T00:00:00"/>
    <n v="3"/>
    <s v="Físico "/>
    <m/>
  </r>
  <r>
    <s v="Dirección de Desarrollo Físico "/>
    <x v="14"/>
    <s v="2018-OO-20-004"/>
    <n v="2018"/>
    <s v="Oficio "/>
    <n v="2018"/>
    <n v="0"/>
    <d v="2018-12-11T00:00:00"/>
    <n v="827"/>
    <d v="2021-03-17T00:00:00"/>
    <n v="1"/>
    <d v="2021-03-18T00:00:00"/>
    <n v="3"/>
    <s v="Físico "/>
    <m/>
  </r>
  <r>
    <s v="Dirección de Desarrollo Físico "/>
    <x v="14"/>
    <s v="2018-OO-20-004"/>
    <n v="2018"/>
    <s v="Oficio "/>
    <n v="2019"/>
    <n v="1"/>
    <d v="2019-06-16T00:00:00"/>
    <n v="640"/>
    <d v="2021-03-17T00:00:00"/>
    <n v="1"/>
    <d v="2021-03-18T00:00:00"/>
    <n v="10"/>
    <s v="Físico "/>
    <m/>
  </r>
  <r>
    <s v="Dirección de Desarrollo Físico "/>
    <x v="14"/>
    <s v="2018-OO-20-004"/>
    <n v="2018"/>
    <s v="Oficio "/>
    <n v="2019"/>
    <n v="1"/>
    <d v="2019-09-09T00:00:00"/>
    <n v="555"/>
    <d v="2021-03-17T00:00:00"/>
    <n v="1"/>
    <d v="2021-03-18T00:00:00"/>
    <n v="8"/>
    <s v="Físico "/>
    <m/>
  </r>
  <r>
    <s v="Dirección de Desarrollo Físico "/>
    <x v="14"/>
    <s v="2018-OO-20-004"/>
    <n v="2018"/>
    <s v="Oficio "/>
    <n v="2019"/>
    <n v="1"/>
    <d v="2019-12-30T00:00:00"/>
    <n v="443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9"/>
    <n v="1"/>
    <d v="2019-08-13T00:00:00"/>
    <n v="582"/>
    <d v="2021-03-17T00:00:00"/>
    <n v="1"/>
    <d v="2021-03-18T00:00:00"/>
    <n v="7"/>
    <s v="Físico "/>
    <m/>
  </r>
  <r>
    <s v="Dirección de Desarrollo Físico "/>
    <x v="14"/>
    <s v="2018-OO-20-004"/>
    <n v="2018"/>
    <s v="Oficio "/>
    <n v="2019"/>
    <n v="1"/>
    <d v="2019-12-30T00:00:00"/>
    <n v="443"/>
    <d v="2021-03-17T00:00:00"/>
    <n v="1"/>
    <d v="2021-03-18T00:00:00"/>
    <n v="1"/>
    <s v="Físico "/>
    <m/>
  </r>
  <r>
    <s v="Dirección de Desarrollo Físico "/>
    <x v="14"/>
    <s v="2018-OO-20-004"/>
    <n v="2018"/>
    <s v="Oficio "/>
    <n v="2019"/>
    <n v="1"/>
    <d v="2019-06-14T00:00:00"/>
    <n v="642"/>
    <d v="2021-03-17T00:00:00"/>
    <n v="1"/>
    <d v="2021-03-18T00:00:00"/>
    <n v="3"/>
    <s v="Físico "/>
    <m/>
  </r>
  <r>
    <s v="Dirección de Desarrollo Físico "/>
    <x v="14"/>
    <s v="2018-OO-20-004"/>
    <n v="2018"/>
    <s v="Oficio "/>
    <n v="2019"/>
    <n v="1"/>
    <d v="2019-06-11T00:00:00"/>
    <n v="645"/>
    <d v="2021-03-17T00:00:00"/>
    <n v="1"/>
    <d v="2021-03-18T00:00:00"/>
    <n v="7"/>
    <s v="Físico "/>
    <m/>
  </r>
  <r>
    <s v="Dirección de Desarrollo Físico "/>
    <x v="5"/>
    <n v="4600010762"/>
    <n v="2020"/>
    <s v="Oficio "/>
    <n v="2020"/>
    <n v="0"/>
    <d v="2020-08-05T00:00:00"/>
    <n v="232"/>
    <d v="2021-03-25T00:00:00"/>
    <n v="0"/>
    <d v="2021-03-25T00:00:00"/>
    <n v="19"/>
    <s v="Físico "/>
    <m/>
  </r>
  <r>
    <s v="Dirección de Desarrollo Físico "/>
    <x v="5"/>
    <n v="4600010762"/>
    <n v="2020"/>
    <s v="Oficio "/>
    <n v="2020"/>
    <n v="0"/>
    <d v="2020-08-24T00:00:00"/>
    <n v="213"/>
    <d v="2021-03-25T00:00:00"/>
    <n v="0"/>
    <d v="2021-03-25T00:00:00"/>
    <n v="6"/>
    <s v="Físico "/>
    <m/>
  </r>
  <r>
    <s v="Dirección de Desarrollo Físico "/>
    <x v="5"/>
    <n v="4600010762"/>
    <n v="2020"/>
    <s v="Acta de reunión"/>
    <n v="2020"/>
    <n v="0"/>
    <d v="2020-08-31T00:00:00"/>
    <n v="206"/>
    <d v="2021-03-25T00:00:00"/>
    <n v="0"/>
    <d v="2021-03-25T00:00:00"/>
    <n v="4"/>
    <s v="Físico "/>
    <m/>
  </r>
  <r>
    <s v="Dirección de Desarrollo Físico "/>
    <x v="5"/>
    <n v="4600010762"/>
    <n v="2020"/>
    <s v="Oficio "/>
    <n v="2020"/>
    <n v="0"/>
    <d v="2020-07-08T00:00:00"/>
    <n v="260"/>
    <d v="2021-03-25T00:00:00"/>
    <n v="0"/>
    <d v="2021-03-25T00:00:00"/>
    <n v="5"/>
    <s v="Físico "/>
    <m/>
  </r>
  <r>
    <s v="Dirección de Desarrollo Físico "/>
    <x v="5"/>
    <n v="4600010762"/>
    <n v="2020"/>
    <s v="Oficio "/>
    <n v="2020"/>
    <n v="0"/>
    <d v="2020-08-04T00:00:00"/>
    <n v="233"/>
    <d v="2021-03-25T00:00:00"/>
    <n v="0"/>
    <d v="2021-03-25T00:00:00"/>
    <n v="2"/>
    <s v="Físico "/>
    <m/>
  </r>
  <r>
    <s v="Dirección de Desarrollo Físico "/>
    <x v="5"/>
    <n v="4600010762"/>
    <n v="2020"/>
    <s v="Oficio "/>
    <n v="2020"/>
    <n v="0"/>
    <d v="2020-08-14T00:00:00"/>
    <n v="223"/>
    <d v="2021-03-25T00:00:00"/>
    <n v="0"/>
    <d v="2021-03-25T00:00:00"/>
    <n v="2"/>
    <s v="Físico "/>
    <m/>
  </r>
  <r>
    <s v="Dirección de Desarrollo Físico "/>
    <x v="5"/>
    <n v="4600010762"/>
    <n v="2020"/>
    <s v="Oficio "/>
    <n v="2020"/>
    <n v="0"/>
    <d v="2020-08-21T00:00:00"/>
    <n v="216"/>
    <d v="2021-03-25T00:00:00"/>
    <n v="0"/>
    <d v="2021-03-25T00:00:00"/>
    <n v="2"/>
    <s v="Físico "/>
    <m/>
  </r>
  <r>
    <s v="Dirección de Desarrollo Físico "/>
    <x v="5"/>
    <n v="4600010762"/>
    <n v="2020"/>
    <s v="Oficio "/>
    <n v="2020"/>
    <n v="0"/>
    <d v="2020-08-31T00:00:00"/>
    <n v="206"/>
    <d v="2021-03-25T00:00:00"/>
    <n v="0"/>
    <d v="2021-03-25T00:00:00"/>
    <n v="1"/>
    <s v="Físico "/>
    <m/>
  </r>
  <r>
    <s v="Dirección de Desarrollo Físico "/>
    <x v="5"/>
    <n v="4600010762"/>
    <n v="2020"/>
    <s v="Oficio "/>
    <n v="2020"/>
    <n v="0"/>
    <d v="2020-09-01T00:00:00"/>
    <n v="205"/>
    <d v="2021-03-25T00:00:00"/>
    <n v="0"/>
    <d v="2021-03-25T00:00:00"/>
    <n v="1"/>
    <s v="Físico "/>
    <m/>
  </r>
  <r>
    <s v="Dirección de Desarrollo Físico "/>
    <x v="5"/>
    <n v="4600010762"/>
    <n v="2020"/>
    <s v="Oficio "/>
    <n v="2020"/>
    <n v="0"/>
    <d v="2020-09-07T00:00:00"/>
    <n v="199"/>
    <d v="2021-03-25T00:00:00"/>
    <n v="0"/>
    <d v="2021-03-25T00:00:00"/>
    <n v="4"/>
    <s v="Físico "/>
    <m/>
  </r>
  <r>
    <s v="Dirección de Desarrollo Físico "/>
    <x v="5"/>
    <n v="4600010762"/>
    <n v="2020"/>
    <s v="Acta de reunión"/>
    <n v="2020"/>
    <n v="0"/>
    <d v="2020-09-14T00:00:00"/>
    <n v="192"/>
    <d v="2021-03-25T00:00:00"/>
    <n v="0"/>
    <d v="2021-03-25T00:00:00"/>
    <n v="3"/>
    <s v="Físico "/>
    <m/>
  </r>
  <r>
    <s v="Dirección de Desarrollo Físico "/>
    <x v="5"/>
    <n v="4600010762"/>
    <n v="2020"/>
    <s v="Oficio "/>
    <n v="2020"/>
    <n v="0"/>
    <d v="2020-09-17T00:00:00"/>
    <n v="189"/>
    <d v="2021-03-25T00:00:00"/>
    <n v="0"/>
    <d v="2021-03-25T00:00:00"/>
    <n v="1"/>
    <s v="Físico "/>
    <m/>
  </r>
  <r>
    <s v="Dirección de Desarrollo Físico "/>
    <x v="5"/>
    <n v="4600010762"/>
    <n v="2020"/>
    <s v="Oficio "/>
    <n v="2020"/>
    <n v="0"/>
    <d v="2020-09-23T00:00:00"/>
    <n v="183"/>
    <d v="2021-03-25T00:00:00"/>
    <n v="0"/>
    <d v="2021-03-25T00:00:00"/>
    <n v="3"/>
    <s v="Físico "/>
    <m/>
  </r>
  <r>
    <s v="Dirección de Desarrollo Físico "/>
    <x v="5"/>
    <n v="4600010762"/>
    <n v="2020"/>
    <s v="Oficio "/>
    <n v="2020"/>
    <n v="0"/>
    <d v="2020-09-23T00:00:00"/>
    <n v="183"/>
    <d v="2021-03-25T00:00:00"/>
    <n v="0"/>
    <d v="2021-03-25T00:00:00"/>
    <n v="1"/>
    <s v="Físico "/>
    <m/>
  </r>
  <r>
    <s v="Dirección de Desarrollo Físico "/>
    <x v="5"/>
    <n v="4600010762"/>
    <n v="2020"/>
    <s v="Acta de reunión"/>
    <n v="2020"/>
    <n v="0"/>
    <d v="2020-09-29T00:00:00"/>
    <n v="177"/>
    <d v="2021-03-25T00:00:00"/>
    <n v="0"/>
    <d v="2021-03-25T00:00:00"/>
    <n v="3"/>
    <s v="Físico "/>
    <m/>
  </r>
  <r>
    <s v="Dirección de Desarrollo Físico "/>
    <x v="5"/>
    <n v="4600010762"/>
    <n v="2020"/>
    <s v="Oficio "/>
    <n v="2020"/>
    <n v="0"/>
    <d v="2020-10-01T00:00:00"/>
    <n v="175"/>
    <d v="2021-03-25T00:00:00"/>
    <n v="0"/>
    <d v="2021-03-25T00:00:00"/>
    <n v="1"/>
    <s v="Físico "/>
    <m/>
  </r>
  <r>
    <s v="Dirección de Desarrollo Físico "/>
    <x v="5"/>
    <n v="4600010762"/>
    <n v="2020"/>
    <s v="Acta de reunión"/>
    <n v="2020"/>
    <n v="0"/>
    <d v="2020-11-05T00:00:00"/>
    <n v="140"/>
    <d v="2021-03-25T00:00:00"/>
    <n v="0"/>
    <d v="2021-03-25T00:00:00"/>
    <n v="2"/>
    <s v="Físico "/>
    <m/>
  </r>
  <r>
    <s v="Dirección de Desarrollo Físico "/>
    <x v="5"/>
    <n v="4600010762"/>
    <n v="2020"/>
    <s v="Acta de reunión"/>
    <n v="2020"/>
    <n v="0"/>
    <d v="2020-11-06T00:00:00"/>
    <n v="139"/>
    <d v="2021-03-25T00:00:00"/>
    <n v="0"/>
    <d v="2021-03-25T00:00:00"/>
    <n v="2"/>
    <s v="Físico "/>
    <m/>
  </r>
  <r>
    <s v="Dirección de Desarrollo Físico "/>
    <x v="5"/>
    <n v="4600010762"/>
    <n v="2020"/>
    <s v="Oficio "/>
    <n v="2020"/>
    <n v="0"/>
    <d v="2020-11-13T00:00:00"/>
    <n v="132"/>
    <d v="2021-03-25T00:00:00"/>
    <n v="0"/>
    <d v="2021-03-25T00:00:00"/>
    <n v="2"/>
    <s v="Físico "/>
    <m/>
  </r>
  <r>
    <s v="Dirección de Desarrollo Físico "/>
    <x v="5"/>
    <n v="4600010762"/>
    <n v="2020"/>
    <s v="Oficio "/>
    <n v="2020"/>
    <n v="0"/>
    <d v="2020-12-23T00:00:00"/>
    <n v="92"/>
    <d v="2021-03-25T00:00:00"/>
    <n v="0"/>
    <d v="2021-03-25T00:00:00"/>
    <n v="2"/>
    <s v="Físico "/>
    <m/>
  </r>
  <r>
    <s v="Dirección administrativa y financiera"/>
    <x v="12"/>
    <n v="4600010487"/>
    <n v="2020"/>
    <s v="Acta de inicio"/>
    <n v="2020"/>
    <n v="0"/>
    <d v="2020-03-10T00:00:00"/>
    <n v="381"/>
    <d v="2021-03-26T00:00:00"/>
    <n v="0"/>
    <d v="2021-03-26T00:00:00"/>
    <n v="2"/>
    <s v="Físico "/>
    <m/>
  </r>
  <r>
    <s v="Dirección administrativa y financiera"/>
    <x v="12"/>
    <n v="4600010487"/>
    <n v="2020"/>
    <s v="Oficio de designación de supervisión"/>
    <n v="2020"/>
    <n v="0"/>
    <d v="2020-11-12T00:00:00"/>
    <n v="134"/>
    <d v="2021-03-26T00:00:00"/>
    <n v="0"/>
    <d v="2021-03-26T00:00:00"/>
    <n v="1"/>
    <s v="Físico "/>
    <m/>
  </r>
  <r>
    <s v="Dirección administrativa y financiera"/>
    <x v="12"/>
    <n v="4600010487"/>
    <n v="2020"/>
    <s v="Oficio de designación de supervisión"/>
    <n v="2021"/>
    <n v="1"/>
    <d v="2021-01-13T00:00:00"/>
    <n v="72"/>
    <d v="2021-03-26T00:00:00"/>
    <n v="0"/>
    <d v="2021-03-26T00:00:00"/>
    <n v="1"/>
    <s v="Físico "/>
    <m/>
  </r>
  <r>
    <s v="Dirección administrativa y financiera"/>
    <x v="12"/>
    <n v="4600010487"/>
    <n v="2020"/>
    <s v="Acta de terminación"/>
    <n v="2020"/>
    <n v="0"/>
    <d v="2020-12-31T00:00:00"/>
    <n v="85"/>
    <d v="2021-03-26T00:00:00"/>
    <n v="0"/>
    <d v="2021-03-26T00:00:00"/>
    <n v="54"/>
    <s v="Físico "/>
    <m/>
  </r>
  <r>
    <s v="Dirección de Desarrollo Físico "/>
    <x v="16"/>
    <s v="2013-CF-20-0267"/>
    <n v="2013"/>
    <s v="Informes de seguimiento a la contratación estatal"/>
    <n v="2020"/>
    <n v="7"/>
    <d v="2020-11-19T00:00:00"/>
    <n v="116"/>
    <d v="2021-03-15T00:00:00"/>
    <n v="0"/>
    <d v="2021-03-15T00:00:00"/>
    <n v="4"/>
    <s v="Físico "/>
    <m/>
  </r>
  <r>
    <s v="Dirección de Desarrollo Físico "/>
    <x v="16"/>
    <s v="2013-CF-20-0267"/>
    <n v="2013"/>
    <s v="Informes de seguimiento a la contratación estatal"/>
    <n v="2021"/>
    <n v="8"/>
    <d v="2021-03-15T00:00:00"/>
    <n v="0"/>
    <d v="2021-03-15T00:00:00"/>
    <n v="0"/>
    <d v="2021-03-15T00:00:00"/>
    <n v="5"/>
    <s v="Físico "/>
    <m/>
  </r>
  <r>
    <s v="Secretaria de Infraestructura Física"/>
    <x v="17"/>
    <n v="4600007127"/>
    <n v="2017"/>
    <s v="Acta de cierre del expediente "/>
    <n v="2021"/>
    <n v="4"/>
    <d v="2021-03-08T00:00:00"/>
    <n v="7"/>
    <d v="2021-03-15T00:00:00"/>
    <n v="1"/>
    <d v="2021-03-16T00:00:00"/>
    <n v="2"/>
    <s v="Físico "/>
    <m/>
  </r>
  <r>
    <s v="Dirección de Desarrollo Físico "/>
    <x v="5"/>
    <n v="4600010762"/>
    <n v="2020"/>
    <s v="Informes de seguimiento de interventoría"/>
    <n v="2021"/>
    <n v="1"/>
    <d v="2021-01-30T00:00:00"/>
    <n v="65"/>
    <d v="2021-04-05T00:00:00"/>
    <n v="0"/>
    <d v="2021-04-05T00:00:00"/>
    <n v="139"/>
    <s v="Físico "/>
    <m/>
  </r>
  <r>
    <s v="Dirección de Desarrollo Físico "/>
    <x v="5"/>
    <n v="4600010762"/>
    <n v="2020"/>
    <s v="Informes de seguimiento de interventoría"/>
    <n v="2020"/>
    <n v="0"/>
    <d v="2020-01-30T00:00:00"/>
    <n v="431"/>
    <d v="2021-04-05T00:00:00"/>
    <n v="0"/>
    <d v="2021-04-05T00:00:00"/>
    <n v="14"/>
    <s v="Físico "/>
    <m/>
  </r>
  <r>
    <s v="Secretaria de Infraestructura Física"/>
    <x v="18"/>
    <n v="4600008952"/>
    <n v="2018"/>
    <s v="Autorización de desembolso"/>
    <n v="2020"/>
    <n v="2"/>
    <d v="2020-07-20T00:00:00"/>
    <n v="259"/>
    <d v="2021-04-05T00:00:00"/>
    <n v="2"/>
    <d v="2021-04-07T00:00:00"/>
    <n v="1"/>
    <s v="Físico "/>
    <m/>
  </r>
  <r>
    <s v="Secretaria de Infraestructura Física"/>
    <x v="18"/>
    <n v="4600008741"/>
    <n v="2018"/>
    <s v="Autorización de desembolso"/>
    <n v="2020"/>
    <n v="2"/>
    <d v="2020-09-03T00:00:00"/>
    <n v="214"/>
    <d v="2021-04-05T00:00:00"/>
    <n v="2"/>
    <d v="2021-04-07T00:00:00"/>
    <n v="1"/>
    <s v="Físico "/>
    <m/>
  </r>
  <r>
    <s v="Dirreción de proyectos especiales"/>
    <x v="2"/>
    <n v="4600008730"/>
    <n v="2018"/>
    <s v="Autorización de desembolso"/>
    <n v="2021"/>
    <n v="3"/>
    <d v="2021-03-11T00:00:00"/>
    <n v="25"/>
    <d v="2021-04-05T00:00:00"/>
    <n v="2"/>
    <d v="2021-04-07T00:00:00"/>
    <n v="3"/>
    <s v="Físico "/>
    <m/>
  </r>
  <r>
    <s v="Dirección de gestión ambiental y social"/>
    <x v="19"/>
    <n v="4600010117"/>
    <n v="2019"/>
    <s v="Informes de seguimiento de interventoría"/>
    <n v="2020"/>
    <n v="1"/>
    <d v="2020-03-30T00:00:00"/>
    <n v="371"/>
    <d v="2021-04-05T00:00:00"/>
    <n v="8"/>
    <d v="2021-04-13T00:00:00"/>
    <n v="30"/>
    <s v="Físico "/>
    <m/>
  </r>
  <r>
    <s v="Dirección de gestión ambiental y social"/>
    <x v="19"/>
    <n v="4600010117"/>
    <n v="2019"/>
    <s v="Informes de seguimiento de interventoría"/>
    <n v="2020"/>
    <n v="1"/>
    <d v="2020-05-30T00:00:00"/>
    <n v="310"/>
    <d v="2021-04-05T00:00:00"/>
    <n v="8"/>
    <d v="2021-04-13T00:00:00"/>
    <n v="34"/>
    <s v="Físico "/>
    <m/>
  </r>
  <r>
    <s v="Dirección de gestión ambiental y social"/>
    <x v="19"/>
    <n v="4600010117"/>
    <n v="2019"/>
    <s v="Informes de seguimiento de interventoría"/>
    <n v="2020"/>
    <n v="1"/>
    <d v="2020-06-30T00:00:00"/>
    <n v="279"/>
    <d v="2021-04-05T00:00:00"/>
    <n v="8"/>
    <d v="2021-04-13T00:00:00"/>
    <n v="36"/>
    <s v="Físico "/>
    <m/>
  </r>
  <r>
    <s v="Dirección de gestión ambiental y social"/>
    <x v="19"/>
    <n v="4600010117"/>
    <n v="2019"/>
    <s v="Informes de seguimiento de interventoría"/>
    <n v="2020"/>
    <n v="1"/>
    <d v="2020-07-30T00:00:00"/>
    <n v="249"/>
    <d v="2021-04-05T00:00:00"/>
    <n v="8"/>
    <d v="2021-04-13T00:00:00"/>
    <n v="38"/>
    <s v="Físico "/>
    <m/>
  </r>
  <r>
    <s v="Dirección de gestión ambiental y social"/>
    <x v="19"/>
    <n v="4600010117"/>
    <n v="2019"/>
    <s v="Informes de seguimiento de interventoría"/>
    <n v="2020"/>
    <n v="1"/>
    <d v="2020-08-30T00:00:00"/>
    <n v="218"/>
    <d v="2021-04-05T00:00:00"/>
    <n v="8"/>
    <d v="2021-04-13T00:00:00"/>
    <n v="34"/>
    <s v="Físico "/>
    <m/>
  </r>
  <r>
    <s v="Dirección de gestión ambiental y social"/>
    <x v="19"/>
    <n v="4600010117"/>
    <n v="2019"/>
    <s v="Informes de seguimiento de interventoría"/>
    <n v="2020"/>
    <n v="1"/>
    <d v="2020-09-30T00:00:00"/>
    <n v="187"/>
    <d v="2021-04-05T00:00:00"/>
    <n v="8"/>
    <d v="2021-04-13T00:00:00"/>
    <n v="171"/>
    <s v="Físico "/>
    <m/>
  </r>
  <r>
    <s v="Dirección de gestión ambiental y social"/>
    <x v="19"/>
    <n v="4600010117"/>
    <n v="2019"/>
    <s v="Informes de seguimiento de interventoría"/>
    <n v="2020"/>
    <n v="1"/>
    <d v="2020-10-30T00:00:00"/>
    <n v="157"/>
    <d v="2021-04-05T00:00:00"/>
    <n v="8"/>
    <d v="2021-04-13T00:00:00"/>
    <n v="92"/>
    <s v="Físico "/>
    <m/>
  </r>
  <r>
    <s v="Dirección de gestión ambiental y social"/>
    <x v="19"/>
    <n v="4600010117"/>
    <n v="2019"/>
    <s v="Informes de seguimiento de interventoría"/>
    <n v="2020"/>
    <n v="1"/>
    <d v="2020-11-10T00:00:00"/>
    <n v="146"/>
    <d v="2021-04-05T00:00:00"/>
    <n v="8"/>
    <d v="2021-04-13T00:00:00"/>
    <n v="108"/>
    <s v="Físico "/>
    <m/>
  </r>
  <r>
    <s v="Dirección de gestión ambiental y social"/>
    <x v="19"/>
    <n v="4600010117"/>
    <n v="2019"/>
    <s v="Informes de seguimiento de interventoría"/>
    <n v="2020"/>
    <n v="1"/>
    <d v="2020-12-30T00:00:00"/>
    <n v="96"/>
    <d v="2021-04-05T00:00:00"/>
    <n v="8"/>
    <d v="2021-04-13T00:00:00"/>
    <n v="97"/>
    <s v="Físico "/>
    <m/>
  </r>
  <r>
    <s v="Dirección de gestión ambiental y social"/>
    <x v="19"/>
    <n v="4600010117"/>
    <n v="2019"/>
    <s v="Informes de seguimiento de interventoría"/>
    <n v="2021"/>
    <n v="2"/>
    <d v="2021-01-31T00:00:00"/>
    <n v="64"/>
    <d v="2021-04-05T00:00:00"/>
    <n v="8"/>
    <d v="2021-04-13T00:00:00"/>
    <n v="35"/>
    <s v="Físico "/>
    <m/>
  </r>
  <r>
    <s v="Dirección de gestión ambiental y social"/>
    <x v="19"/>
    <n v="4600010117"/>
    <n v="2019"/>
    <s v="Informes de seguimiento de interventoría"/>
    <n v="2021"/>
    <n v="2"/>
    <d v="2021-02-28T00:00:00"/>
    <n v="36"/>
    <d v="2021-04-05T00:00:00"/>
    <n v="8"/>
    <d v="2021-04-13T00:00:00"/>
    <n v="95"/>
    <s v="Físico "/>
    <m/>
  </r>
  <r>
    <s v="Dirreción de proyectos especiales"/>
    <x v="2"/>
    <n v="4600009156"/>
    <n v="2018"/>
    <s v="Autorización de desembolso"/>
    <n v="2018"/>
    <n v="0"/>
    <d v="2018-12-18T00:00:00"/>
    <n v="846"/>
    <d v="2021-04-12T00:00:00"/>
    <n v="1"/>
    <d v="2021-04-13T00:00:00"/>
    <n v="4"/>
    <s v="Físico "/>
    <m/>
  </r>
  <r>
    <s v="Dirreción de proyectos especiales"/>
    <x v="2"/>
    <n v="4600009156"/>
    <n v="2018"/>
    <s v="Autorización de desembolso"/>
    <n v="2020"/>
    <n v="2"/>
    <d v="2020-09-30T00:00:00"/>
    <n v="194"/>
    <d v="2021-04-12T00:00:00"/>
    <n v="1"/>
    <d v="2021-04-13T00:00:00"/>
    <n v="4"/>
    <s v="Físico "/>
    <m/>
  </r>
  <r>
    <s v="Dirreción de proyectos especiales"/>
    <x v="2"/>
    <n v="4600009156"/>
    <n v="2018"/>
    <s v="Autorización de desembolso"/>
    <n v="2020"/>
    <n v="2"/>
    <d v="2020-10-26T00:00:00"/>
    <n v="168"/>
    <d v="2021-04-12T00:00:00"/>
    <n v="1"/>
    <d v="2021-04-13T00:00:00"/>
    <n v="5"/>
    <s v="Físico "/>
    <m/>
  </r>
  <r>
    <s v="Dirreción de proyectos especiales"/>
    <x v="2"/>
    <n v="4600008841"/>
    <n v="2018"/>
    <s v="Autorización de desembolso"/>
    <n v="2019"/>
    <n v="1"/>
    <d v="2019-12-16T00:00:00"/>
    <n v="487"/>
    <d v="2021-04-16T00:00:00"/>
    <n v="4"/>
    <d v="2021-04-20T00:00:00"/>
    <n v="43"/>
    <s v="Físico "/>
    <m/>
  </r>
  <r>
    <s v="Dirreción de proyectos especiales"/>
    <x v="2"/>
    <n v="4600009124"/>
    <n v="2018"/>
    <s v="Autorización de desembolso"/>
    <n v="2021"/>
    <n v="3"/>
    <d v="2021-03-05T00:00:00"/>
    <n v="46"/>
    <d v="2021-04-20T00:00:00"/>
    <n v="7"/>
    <d v="2021-04-27T00:00:00"/>
    <n v="138"/>
    <s v="Físico "/>
    <m/>
  </r>
  <r>
    <s v="Dirreción de proyectos especiales"/>
    <x v="2"/>
    <n v="4600008730"/>
    <n v="2018"/>
    <s v="Autorización de desembolso"/>
    <n v="2021"/>
    <n v="3"/>
    <d v="2021-03-11T00:00:00"/>
    <n v="39"/>
    <d v="2021-04-19T00:00:00"/>
    <n v="8"/>
    <d v="2021-04-27T00:00:00"/>
    <n v="16"/>
    <s v="Físico "/>
    <m/>
  </r>
  <r>
    <s v="Dirección de Desarrollo Físico "/>
    <x v="3"/>
    <n v="4600010878"/>
    <n v="2020"/>
    <s v="Informes de seguimiento de interventoría"/>
    <n v="2021"/>
    <n v="1"/>
    <d v="2021-01-21T00:00:00"/>
    <n v="96"/>
    <d v="2021-04-27T00:00:00"/>
    <n v="2"/>
    <d v="2021-04-29T00:00:00"/>
    <n v="407"/>
    <s v="Físico "/>
    <m/>
  </r>
  <r>
    <s v="Dirección de Desarrollo Físico "/>
    <x v="3"/>
    <n v="4600010878"/>
    <n v="2020"/>
    <s v="Informes de seguimiento de interventoría"/>
    <n v="2021"/>
    <n v="1"/>
    <d v="2021-01-21T00:00:00"/>
    <n v="96"/>
    <d v="2021-04-27T00:00:00"/>
    <n v="2"/>
    <d v="2021-04-29T00:00:00"/>
    <n v="270"/>
    <s v="Físico "/>
    <m/>
  </r>
  <r>
    <s v="Dirección de Desarrollo Físico "/>
    <x v="3"/>
    <n v="4600010878"/>
    <n v="2020"/>
    <s v="Informes de seguimiento de interventoría"/>
    <n v="2021"/>
    <n v="1"/>
    <d v="2021-03-25T00:00:00"/>
    <n v="33"/>
    <d v="2021-04-27T00:00:00"/>
    <n v="2"/>
    <d v="2021-04-29T00:00:00"/>
    <n v="22"/>
    <s v="Físico "/>
    <m/>
  </r>
  <r>
    <s v="Dirección de Desarrollo Físico "/>
    <x v="3"/>
    <n v="4600010878"/>
    <n v="2020"/>
    <s v="Informes de seguimiento de interventoría"/>
    <n v="2021"/>
    <n v="1"/>
    <d v="2021-03-25T00:00:00"/>
    <n v="33"/>
    <d v="2021-04-27T00:00:00"/>
    <n v="2"/>
    <d v="2021-04-29T00:00:00"/>
    <n v="150"/>
    <s v="Físico "/>
    <m/>
  </r>
  <r>
    <s v="Dirección de Desarrollo Físico "/>
    <x v="3"/>
    <n v="4600010878"/>
    <n v="2020"/>
    <s v="Informes de seguimiento de interventoría"/>
    <n v="2021"/>
    <n v="1"/>
    <d v="2021-02-21T00:00:00"/>
    <n v="65"/>
    <d v="2021-04-27T00:00:00"/>
    <n v="2"/>
    <d v="2021-04-29T00:00:00"/>
    <n v="511"/>
    <s v="Físico "/>
    <m/>
  </r>
  <r>
    <s v="Dirección de Desarrollo Físico "/>
    <x v="3"/>
    <n v="4600010878"/>
    <n v="2020"/>
    <s v="Informes de seguimiento de interventoría"/>
    <n v="2021"/>
    <n v="1"/>
    <d v="2021-02-21T00:00:00"/>
    <n v="65"/>
    <d v="2021-04-27T00:00:00"/>
    <n v="2"/>
    <d v="2021-04-29T00:00:00"/>
    <n v="91"/>
    <s v="Físico "/>
    <m/>
  </r>
  <r>
    <s v="Dirección de Desarrollo Físico "/>
    <x v="3"/>
    <n v="4600010878"/>
    <n v="2020"/>
    <s v="Informes de seguimiento de interventoría"/>
    <n v="2021"/>
    <n v="1"/>
    <d v="2021-02-21T00:00:00"/>
    <n v="65"/>
    <d v="2021-04-27T00:00:00"/>
    <n v="2"/>
    <d v="2021-04-29T00:00:00"/>
    <n v="2421"/>
    <s v="Físico "/>
    <m/>
  </r>
  <r>
    <s v="Dirección de Desarrollo Físico "/>
    <x v="3"/>
    <n v="4600010878"/>
    <n v="2020"/>
    <s v="Informes de seguimiento de interventoría"/>
    <n v="2021"/>
    <n v="1"/>
    <d v="2021-02-21T00:00:00"/>
    <n v="65"/>
    <d v="2021-04-27T00:00:00"/>
    <n v="2"/>
    <d v="2021-04-29T00:00:00"/>
    <n v="188"/>
    <s v="Físico "/>
    <m/>
  </r>
  <r>
    <s v="Dirección de Desarrollo Físico "/>
    <x v="5"/>
    <n v="4600010762"/>
    <n v="2020"/>
    <s v="Informes de seguimiento de interventoría"/>
    <n v="2021"/>
    <n v="1"/>
    <d v="2021-02-28T00:00:00"/>
    <n v="58"/>
    <d v="2021-04-27T00:00:00"/>
    <n v="6"/>
    <d v="2021-05-03T00:00:00"/>
    <n v="174"/>
    <s v="Físico "/>
    <m/>
  </r>
  <r>
    <s v="Dirección de Desarrollo Físico "/>
    <x v="5"/>
    <n v="4600010762"/>
    <n v="2020"/>
    <s v="Informes de seguimiento de interventoría"/>
    <n v="2021"/>
    <n v="1"/>
    <d v="2021-02-28T00:00:00"/>
    <n v="58"/>
    <d v="2021-04-27T00:00:00"/>
    <n v="6"/>
    <d v="2021-05-03T00:00:00"/>
    <n v="17"/>
    <s v="Físico "/>
    <m/>
  </r>
  <r>
    <s v="Dirección de Desarrollo Físico "/>
    <x v="5"/>
    <n v="4600009736"/>
    <n v="2019"/>
    <s v="Acta de reunión"/>
    <n v="2020"/>
    <n v="1"/>
    <d v="2020-06-23T00:00:00"/>
    <n v="308"/>
    <d v="2021-04-27T00:00:00"/>
    <n v="6"/>
    <d v="2021-05-03T00:00:00"/>
    <n v="3"/>
    <s v="Físico "/>
    <m/>
  </r>
  <r>
    <s v="Dirección de Desarrollo Físico "/>
    <x v="5"/>
    <n v="4600009736"/>
    <n v="2019"/>
    <s v="Acta de reunión"/>
    <n v="2020"/>
    <n v="1"/>
    <d v="2020-07-13T00:00:00"/>
    <n v="288"/>
    <d v="2021-04-27T00:00:00"/>
    <n v="6"/>
    <d v="2021-05-03T00:00:00"/>
    <n v="2"/>
    <s v="Físico "/>
    <m/>
  </r>
  <r>
    <s v="Dirección de Desarrollo Físico "/>
    <x v="3"/>
    <n v="4600010711"/>
    <n v="2020"/>
    <s v="Informes de seguimiento de interventoría"/>
    <n v="2021"/>
    <n v="1"/>
    <d v="2021-01-31T00:00:00"/>
    <n v="86"/>
    <d v="2021-04-27T00:00:00"/>
    <n v="6"/>
    <d v="2021-05-03T00:00:00"/>
    <n v="33"/>
    <s v="Físico "/>
    <m/>
  </r>
  <r>
    <s v="Dirección de Desarrollo Físico "/>
    <x v="3"/>
    <n v="4600010711"/>
    <n v="2020"/>
    <s v="Informes de seguimiento de interventoría"/>
    <n v="2021"/>
    <n v="1"/>
    <d v="2021-02-28T00:00:00"/>
    <n v="58"/>
    <d v="2021-04-27T00:00:00"/>
    <n v="6"/>
    <d v="2021-05-03T00:00:00"/>
    <n v="34"/>
    <s v="Físico "/>
    <m/>
  </r>
  <r>
    <s v="Dirección de Desarrollo Físico "/>
    <x v="3"/>
    <n v="4600010711"/>
    <n v="2020"/>
    <s v="Informes de seguimiento de interventoría"/>
    <n v="2021"/>
    <n v="1"/>
    <d v="2021-03-31T00:00:00"/>
    <n v="27"/>
    <d v="2021-04-27T00:00:00"/>
    <n v="6"/>
    <d v="2021-05-03T00:00:00"/>
    <n v="33"/>
    <s v="Físico "/>
    <m/>
  </r>
  <r>
    <s v="Dirección de Desarrollo Físico "/>
    <x v="3"/>
    <n v="4600010711"/>
    <n v="2020"/>
    <s v="Informes de seguimiento de interventoría"/>
    <n v="2021"/>
    <n v="1"/>
    <d v="2021-01-31T00:00:00"/>
    <n v="86"/>
    <d v="2021-04-27T00:00:00"/>
    <n v="6"/>
    <d v="2021-05-03T00:00:00"/>
    <n v="9"/>
    <s v="Físico "/>
    <m/>
  </r>
  <r>
    <s v="Dirección de Desarrollo Físico "/>
    <x v="3"/>
    <n v="4600010711"/>
    <n v="2020"/>
    <s v="Informes de seguimiento de interventoría"/>
    <n v="2020"/>
    <n v="0"/>
    <d v="2020-12-31T00:00:00"/>
    <n v="117"/>
    <d v="2021-04-27T00:00:00"/>
    <n v="6"/>
    <d v="2021-05-03T00:00:00"/>
    <n v="108"/>
    <s v="Físico "/>
    <m/>
  </r>
  <r>
    <s v="Dirección de Desarrollo Físico "/>
    <x v="3"/>
    <n v="4600010711"/>
    <n v="2020"/>
    <s v="Informes de seguimiento de interventoría"/>
    <n v="2021"/>
    <n v="1"/>
    <d v="2021-02-28T00:00:00"/>
    <n v="58"/>
    <d v="2021-04-27T00:00:00"/>
    <n v="6"/>
    <d v="2021-05-03T00:00:00"/>
    <n v="10"/>
    <s v="Físico "/>
    <m/>
  </r>
  <r>
    <s v="Dirección de Desarrollo Físico "/>
    <x v="3"/>
    <n v="4600010711"/>
    <n v="2020"/>
    <s v="Informes de seguimiento de interventoría"/>
    <n v="2021"/>
    <n v="1"/>
    <d v="2021-02-28T00:00:00"/>
    <n v="58"/>
    <d v="2021-04-27T00:00:00"/>
    <n v="6"/>
    <d v="2021-05-03T00:00:00"/>
    <n v="5"/>
    <s v="Físico "/>
    <m/>
  </r>
  <r>
    <s v="Dirección de Desarrollo Físico "/>
    <x v="3"/>
    <n v="4600010711"/>
    <n v="2020"/>
    <s v="Informes de seguimiento de interventoría"/>
    <n v="2021"/>
    <n v="1"/>
    <d v="2021-01-31T00:00:00"/>
    <n v="86"/>
    <d v="2021-04-27T00:00:00"/>
    <n v="6"/>
    <d v="2021-05-03T00:00:00"/>
    <n v="105"/>
    <s v="Físico "/>
    <m/>
  </r>
  <r>
    <s v="Dirección de Desarrollo Físico "/>
    <x v="3"/>
    <n v="4600010711"/>
    <n v="2020"/>
    <s v="Informes de seguimiento de interventoría"/>
    <n v="2021"/>
    <n v="1"/>
    <d v="2021-01-31T00:00:00"/>
    <n v="86"/>
    <d v="2021-04-27T00:00:00"/>
    <n v="6"/>
    <d v="2021-05-03T00:00:00"/>
    <n v="14"/>
    <s v="Físico "/>
    <m/>
  </r>
  <r>
    <s v="Dirección de Desarrollo Físico "/>
    <x v="3"/>
    <n v="4600010711"/>
    <n v="2020"/>
    <s v="Informes de seguimiento de interventoría"/>
    <n v="2021"/>
    <n v="1"/>
    <d v="2021-03-31T00:00:00"/>
    <n v="27"/>
    <d v="2021-04-27T00:00:00"/>
    <n v="6"/>
    <d v="2021-05-03T00:00:00"/>
    <n v="10"/>
    <s v="Físico "/>
    <m/>
  </r>
  <r>
    <s v="Dirección de Desarrollo Físico "/>
    <x v="3"/>
    <n v="4600010711"/>
    <n v="2020"/>
    <s v="Informes de seguimiento de interventoría"/>
    <n v="2021"/>
    <n v="1"/>
    <d v="2021-02-28T00:00:00"/>
    <n v="58"/>
    <d v="2021-04-27T00:00:00"/>
    <n v="6"/>
    <d v="2021-05-03T00:00:00"/>
    <n v="138"/>
    <s v="Físico "/>
    <m/>
  </r>
  <r>
    <s v="Dirección de Desarrollo Físico "/>
    <x v="3"/>
    <n v="4600010711"/>
    <n v="2020"/>
    <s v="Informe de prevención de COVID-19"/>
    <n v="2021"/>
    <n v="1"/>
    <d v="2021-02-28T00:00:00"/>
    <n v="58"/>
    <d v="2021-04-27T00:00:00"/>
    <n v="6"/>
    <d v="2021-05-03T00:00:00"/>
    <n v="9"/>
    <s v="Físico "/>
    <m/>
  </r>
  <r>
    <s v="Dirección de Desarrollo Físico "/>
    <x v="3"/>
    <n v="4600010711"/>
    <n v="2020"/>
    <s v="Informe de prevención de COVID-19"/>
    <n v="2021"/>
    <n v="1"/>
    <d v="2021-03-31T00:00:00"/>
    <n v="27"/>
    <d v="2021-04-27T00:00:00"/>
    <n v="6"/>
    <d v="2021-05-03T00:00:00"/>
    <n v="11"/>
    <s v="Físico "/>
    <m/>
  </r>
  <r>
    <s v="Dirección de Desarrollo Físico "/>
    <x v="16"/>
    <n v="4600010847"/>
    <n v="2020"/>
    <s v="Acta de precios no previstos"/>
    <n v="2021"/>
    <n v="1"/>
    <d v="2021-03-08T00:00:00"/>
    <n v="59"/>
    <d v="2021-05-06T00:00:00"/>
    <n v="0"/>
    <d v="2021-05-06T00:00:00"/>
    <n v="19"/>
    <s v="Físico "/>
    <m/>
  </r>
  <r>
    <s v="Dirección de Desarrollo Físico "/>
    <x v="5"/>
    <s v="2021-SS-20-0002"/>
    <n v="2021"/>
    <s v="Informes de seguimiento de interventoría"/>
    <n v="2021"/>
    <n v="0"/>
    <d v="2021-03-31T00:00:00"/>
    <n v="40"/>
    <d v="2021-05-10T00:00:00"/>
    <n v="1"/>
    <d v="2021-05-11T00:00:00"/>
    <n v="128"/>
    <s v="Físico "/>
    <m/>
  </r>
  <r>
    <s v="Dirección de Desarrollo Físico "/>
    <x v="5"/>
    <s v="2021-SS-20-0002"/>
    <n v="2021"/>
    <s v="Informes de seguimiento de interventoría"/>
    <n v="2021"/>
    <n v="0"/>
    <d v="2021-03-31T00:00:00"/>
    <n v="40"/>
    <d v="2021-05-10T00:00:00"/>
    <n v="1"/>
    <d v="2021-05-11T00:00:00"/>
    <n v="64"/>
    <s v="Físico "/>
    <m/>
  </r>
  <r>
    <s v="Dirección de Desarrollo Físico "/>
    <x v="5"/>
    <s v="2021-SS-20-0002"/>
    <n v="2021"/>
    <s v="Informes de seguimiento de interventoría"/>
    <n v="2021"/>
    <n v="0"/>
    <d v="2021-03-31T00:00:00"/>
    <n v="40"/>
    <d v="2021-05-10T00:00:00"/>
    <n v="1"/>
    <d v="2021-05-11T00:00:00"/>
    <n v="102"/>
    <s v="Físico "/>
    <m/>
  </r>
  <r>
    <s v="Dirección de Desarrollo Físico "/>
    <x v="5"/>
    <n v="4600010762"/>
    <n v="2020"/>
    <s v="Informes de seguimiento de interventoría"/>
    <n v="2021"/>
    <n v="1"/>
    <d v="2021-03-31T00:00:00"/>
    <n v="27"/>
    <d v="2021-04-27T00:00:00"/>
    <n v="14"/>
    <d v="2021-05-11T00:00:00"/>
    <n v="246"/>
    <s v="Físico "/>
    <m/>
  </r>
  <r>
    <s v="Dirección de Desarrollo Físico "/>
    <x v="5"/>
    <n v="4600010762"/>
    <n v="2020"/>
    <s v="Informes de seguimiento de interventoría"/>
    <n v="2021"/>
    <n v="1"/>
    <d v="2021-03-31T00:00:00"/>
    <n v="27"/>
    <d v="2021-04-27T00:00:00"/>
    <n v="14"/>
    <d v="2021-05-11T00:00:00"/>
    <n v="7"/>
    <s v="Físico "/>
    <m/>
  </r>
  <r>
    <s v="Dirección de Desarrollo Físico "/>
    <x v="5"/>
    <n v="4600010762"/>
    <n v="2020"/>
    <s v="Informes de seguimiento de interventoría"/>
    <n v="2021"/>
    <n v="1"/>
    <d v="2021-03-31T00:00:00"/>
    <n v="27"/>
    <d v="2021-04-27T00:00:00"/>
    <n v="14"/>
    <d v="2021-05-11T00:00:00"/>
    <n v="11"/>
    <s v="Físico "/>
    <m/>
  </r>
  <r>
    <s v="Dirreción de proyectos especiales"/>
    <x v="2"/>
    <n v="4600008768"/>
    <n v="2018"/>
    <s v="Autorización de desembolso"/>
    <n v="2021"/>
    <n v="3"/>
    <d v="2021-04-27T00:00:00"/>
    <n v="7"/>
    <d v="2021-05-04T00:00:00"/>
    <n v="7"/>
    <d v="2021-05-11T00:00:00"/>
    <n v="1"/>
    <s v="Físico "/>
    <m/>
  </r>
  <r>
    <s v="Dirección administrativa y financiera"/>
    <x v="10"/>
    <s v="2013-CF-20-0048"/>
    <n v="2013"/>
    <s v="Acta de cierre del expediente "/>
    <n v="2021"/>
    <n v="8"/>
    <d v="2021-02-25T00:00:00"/>
    <n v="65"/>
    <d v="2021-05-01T00:00:00"/>
    <n v="10"/>
    <d v="2021-05-11T00:00:00"/>
    <n v="2"/>
    <s v="Físico "/>
    <m/>
  </r>
  <r>
    <s v="Secretaria de Infraestructura Física"/>
    <x v="18"/>
    <n v="4600008773"/>
    <n v="2018"/>
    <s v="Autorización de desembolso"/>
    <n v="2021"/>
    <n v="3"/>
    <d v="2021-04-14T00:00:00"/>
    <n v="20"/>
    <d v="2021-05-04T00:00:00"/>
    <n v="7"/>
    <d v="2021-05-11T00:00:00"/>
    <m/>
    <s v="Físico "/>
    <m/>
  </r>
  <r>
    <s v="Dirección de gestión ambiental y social"/>
    <x v="19"/>
    <n v="4600010852"/>
    <n v="2020"/>
    <s v="Informes de seguimiento de interventoría"/>
    <n v="2020"/>
    <n v="0"/>
    <d v="2020-10-30T00:00:00"/>
    <n v="189"/>
    <d v="2021-05-07T00:00:00"/>
    <n v="4"/>
    <d v="2021-05-11T00:00:00"/>
    <n v="80"/>
    <s v="Físico "/>
    <m/>
  </r>
  <r>
    <s v="Dirección de gestión ambiental y social"/>
    <x v="19"/>
    <n v="4600010852"/>
    <n v="2020"/>
    <s v="Informes de seguimiento de interventoría"/>
    <n v="2020"/>
    <n v="0"/>
    <d v="2020-11-30T00:00:00"/>
    <n v="158"/>
    <d v="2021-05-07T00:00:00"/>
    <n v="4"/>
    <d v="2021-05-11T00:00:00"/>
    <n v="61"/>
    <s v="Físico "/>
    <m/>
  </r>
  <r>
    <s v="Dirección de gestión ambiental y social"/>
    <x v="19"/>
    <n v="4600010852"/>
    <n v="2020"/>
    <s v="Informes de seguimiento de interventoría"/>
    <n v="2020"/>
    <n v="0"/>
    <d v="2020-12-31T00:00:00"/>
    <n v="127"/>
    <d v="2021-05-07T00:00:00"/>
    <n v="4"/>
    <d v="2021-05-11T00:00:00"/>
    <n v="88"/>
    <s v="Físico "/>
    <m/>
  </r>
  <r>
    <s v="Dirección de gestión ambiental y social"/>
    <x v="19"/>
    <n v="4600010852"/>
    <n v="2020"/>
    <s v="Informes de seguimiento de interventoría"/>
    <n v="2021"/>
    <n v="1"/>
    <d v="2021-01-31T00:00:00"/>
    <n v="96"/>
    <d v="2021-05-07T00:00:00"/>
    <n v="4"/>
    <d v="2021-05-11T00:00:00"/>
    <n v="119"/>
    <s v="Físico "/>
    <m/>
  </r>
  <r>
    <s v="Dirección de gestión ambiental y social"/>
    <x v="19"/>
    <n v="4600010852"/>
    <n v="2020"/>
    <s v="Informes de seguimiento de interventoría"/>
    <n v="2021"/>
    <n v="1"/>
    <d v="2021-02-28T00:00:00"/>
    <n v="68"/>
    <d v="2021-05-07T00:00:00"/>
    <n v="4"/>
    <d v="2021-05-11T00:00:00"/>
    <n v="101"/>
    <s v="Físico "/>
    <m/>
  </r>
  <r>
    <s v="Dirección de gestión ambiental y social"/>
    <x v="19"/>
    <n v="4600010852"/>
    <n v="2020"/>
    <s v="Informes de seguimiento de interventoría"/>
    <n v="2021"/>
    <n v="1"/>
    <d v="2021-03-30T00:00:00"/>
    <n v="38"/>
    <d v="2021-05-07T00:00:00"/>
    <n v="4"/>
    <d v="2021-05-11T00:00:00"/>
    <n v="80"/>
    <s v="Físico "/>
    <m/>
  </r>
  <r>
    <s v="Dirección de gestión ambiental y social"/>
    <x v="19"/>
    <n v="4600010852"/>
    <n v="2020"/>
    <s v="Informes de seguimiento de interventoría"/>
    <n v="2020"/>
    <n v="0"/>
    <d v="2020-09-09T00:00:00"/>
    <n v="240"/>
    <d v="2021-05-07T00:00:00"/>
    <n v="4"/>
    <d v="2021-05-11T00:00:00"/>
    <n v="97"/>
    <s v="Físico "/>
    <m/>
  </r>
  <r>
    <s v="Dirección de Desarrollo Físico "/>
    <x v="5"/>
    <n v="4600008740"/>
    <n v="2018"/>
    <s v="Oficio "/>
    <n v="2020"/>
    <n v="2"/>
    <d v="2020-10-31T00:00:00"/>
    <n v="191"/>
    <d v="2021-05-10T00:00:00"/>
    <n v="1"/>
    <d v="2021-05-11T00:00:00"/>
    <n v="3"/>
    <s v="Físico "/>
    <m/>
  </r>
  <r>
    <s v="Dirección de Desarrollo Físico "/>
    <x v="5"/>
    <n v="4600008740"/>
    <n v="2018"/>
    <s v="Oficio "/>
    <n v="2020"/>
    <n v="2"/>
    <d v="2020-11-30T00:00:00"/>
    <n v="161"/>
    <d v="2021-05-10T00:00:00"/>
    <n v="1"/>
    <d v="2021-05-11T00:00:00"/>
    <n v="2"/>
    <s v="Físico "/>
    <m/>
  </r>
  <r>
    <s v="Dirección de Desarrollo Físico "/>
    <x v="5"/>
    <n v="4600008740"/>
    <n v="2018"/>
    <s v="Oficio "/>
    <n v="2020"/>
    <n v="2"/>
    <d v="2020-11-19T00:00:00"/>
    <n v="172"/>
    <d v="2021-05-10T00:00:00"/>
    <n v="1"/>
    <d v="2021-05-11T00:00:00"/>
    <n v="15"/>
    <s v="Físico "/>
    <m/>
  </r>
  <r>
    <s v="Dirección de Desarrollo Físico "/>
    <x v="5"/>
    <n v="4600008740"/>
    <n v="2018"/>
    <s v="Informes de seguimiento a la contratación estatal"/>
    <n v="2020"/>
    <n v="2"/>
    <d v="2020-11-27T00:00:00"/>
    <n v="164"/>
    <d v="2021-05-10T00:00:00"/>
    <n v="1"/>
    <d v="2021-05-11T00:00:00"/>
    <n v="5"/>
    <s v="Físico "/>
    <m/>
  </r>
  <r>
    <s v="Dirección de Desarrollo Físico "/>
    <x v="0"/>
    <n v="4600009024"/>
    <n v="2018"/>
    <s v="Informes de seguimiento de interventoría"/>
    <n v="2020"/>
    <n v="2"/>
    <d v="2020-04-23T00:00:00"/>
    <n v="384"/>
    <d v="2021-05-12T00:00:00"/>
    <n v="1"/>
    <d v="2021-05-13T00:00:00"/>
    <n v="723"/>
    <s v="Físico "/>
    <m/>
  </r>
  <r>
    <s v="Dirección de Desarrollo Físico "/>
    <x v="16"/>
    <n v="4600006919"/>
    <n v="2017"/>
    <s v="Acta de reunión"/>
    <n v="1900"/>
    <n v="-117"/>
    <m/>
    <n v="44334"/>
    <d v="2021-05-18T00:00:00"/>
    <n v="0"/>
    <d v="2021-05-18T00:00:00"/>
    <n v="4"/>
    <s v="Físico "/>
    <m/>
  </r>
  <r>
    <s v="Dirección administrativa y financiera"/>
    <x v="10"/>
    <n v="4600008756"/>
    <n v="2018"/>
    <s v="Acta de cierre del expediente "/>
    <n v="2021"/>
    <n v="3"/>
    <d v="2021-05-14T00:00:00"/>
    <n v="0"/>
    <d v="2021-05-14T00:00:00"/>
    <n v="6"/>
    <d v="2021-05-20T00:00:00"/>
    <n v="3"/>
    <s v="Físico "/>
    <m/>
  </r>
  <r>
    <s v="Dirección administrativa y financiera"/>
    <x v="10"/>
    <n v="4600008820"/>
    <n v="2018"/>
    <s v="Acta de cierre del expediente "/>
    <n v="2021"/>
    <n v="3"/>
    <d v="2021-05-14T00:00:00"/>
    <n v="0"/>
    <d v="2021-05-14T00:00:00"/>
    <n v="6"/>
    <d v="2021-05-20T00:00:00"/>
    <n v="3"/>
    <s v="Físico "/>
    <m/>
  </r>
  <r>
    <s v="Dirección administrativa y financiera"/>
    <x v="10"/>
    <n v="4600009682"/>
    <n v="2019"/>
    <s v="Acta de cierre del expediente "/>
    <n v="2021"/>
    <n v="2"/>
    <d v="2021-05-14T00:00:00"/>
    <n v="0"/>
    <d v="2021-05-14T00:00:00"/>
    <n v="6"/>
    <d v="2021-05-20T00:00:00"/>
    <n v="2"/>
    <s v="Físico "/>
    <m/>
  </r>
  <r>
    <s v="Dirección administrativa y financiera"/>
    <x v="10"/>
    <n v="4600008848"/>
    <n v="2018"/>
    <s v="Acta de cierre del expediente "/>
    <n v="2021"/>
    <n v="3"/>
    <d v="2021-05-14T00:00:00"/>
    <n v="0"/>
    <d v="2021-05-14T00:00:00"/>
    <n v="6"/>
    <d v="2021-05-20T00:00:00"/>
    <n v="2"/>
    <s v="Físico "/>
    <m/>
  </r>
  <r>
    <s v="Dirección administrativa y financiera"/>
    <x v="10"/>
    <n v="4600006535"/>
    <n v="2017"/>
    <s v="Acta de cierre del expediente "/>
    <n v="2021"/>
    <n v="4"/>
    <d v="2021-05-06T00:00:00"/>
    <n v="8"/>
    <d v="2021-05-14T00:00:00"/>
    <n v="6"/>
    <d v="2021-05-20T00:00:00"/>
    <n v="2"/>
    <s v="Físico "/>
    <m/>
  </r>
  <r>
    <s v="Dirección administrativa y financiera"/>
    <x v="10"/>
    <n v="4600006532"/>
    <n v="2017"/>
    <s v="Acta de cierre del expediente "/>
    <n v="2021"/>
    <n v="4"/>
    <d v="2021-05-01T00:00:00"/>
    <n v="13"/>
    <d v="2021-05-14T00:00:00"/>
    <n v="6"/>
    <d v="2021-05-20T00:00:00"/>
    <n v="3"/>
    <s v="Físico "/>
    <m/>
  </r>
  <r>
    <s v="Dirección de Desarrollo Físico "/>
    <x v="14"/>
    <n v="4600009849"/>
    <n v="2019"/>
    <s v="Informes de seguimiento de interventoría"/>
    <n v="2020"/>
    <n v="1"/>
    <d v="2020-02-29T00:00:00"/>
    <n v="440"/>
    <d v="2021-05-14T00:00:00"/>
    <n v="6"/>
    <d v="2021-05-20T00:00:00"/>
    <n v="63"/>
    <s v="Físico "/>
    <m/>
  </r>
  <r>
    <s v="Dirección de Desarrollo Físico "/>
    <x v="14"/>
    <n v="4600009849"/>
    <n v="2019"/>
    <s v="Informes de seguimiento de interventoría"/>
    <n v="2020"/>
    <n v="1"/>
    <d v="2020-02-29T00:00:00"/>
    <n v="440"/>
    <d v="2021-05-14T00:00:00"/>
    <n v="6"/>
    <d v="2021-05-20T00:00:00"/>
    <n v="31"/>
    <s v="Físico "/>
    <m/>
  </r>
  <r>
    <s v="Dirección de Desarrollo Físico "/>
    <x v="14"/>
    <n v="4600009849"/>
    <n v="2019"/>
    <s v="Informes de seguimiento de interventoría"/>
    <n v="2020"/>
    <n v="1"/>
    <d v="2020-02-29T00:00:00"/>
    <n v="440"/>
    <d v="2021-05-14T00:00:00"/>
    <n v="6"/>
    <d v="2021-05-20T00:00:00"/>
    <n v="24"/>
    <s v="Físico "/>
    <m/>
  </r>
  <r>
    <s v="Dirección de Desarrollo Físico "/>
    <x v="14"/>
    <n v="4600009849"/>
    <n v="2019"/>
    <s v="Informes de seguimiento de interventoría"/>
    <n v="2020"/>
    <n v="1"/>
    <d v="2020-02-29T00:00:00"/>
    <n v="440"/>
    <d v="2021-05-14T00:00:00"/>
    <n v="6"/>
    <d v="2021-05-20T00:00:00"/>
    <n v="22"/>
    <s v="Físico "/>
    <m/>
  </r>
  <r>
    <s v="Dirección de Desarrollo Físico "/>
    <x v="14"/>
    <n v="4600009849"/>
    <n v="2019"/>
    <s v="Informes de seguimiento de interventoría"/>
    <n v="2020"/>
    <n v="1"/>
    <d v="2020-01-31T00:00:00"/>
    <n v="469"/>
    <d v="2021-05-14T00:00:00"/>
    <n v="6"/>
    <d v="2021-05-20T00:00:00"/>
    <n v="27"/>
    <s v="Físico "/>
    <m/>
  </r>
  <r>
    <s v="Dirección de Desarrollo Físico "/>
    <x v="14"/>
    <n v="4600009849"/>
    <n v="2019"/>
    <s v="Informes de seguimiento de interventoría"/>
    <n v="2020"/>
    <n v="1"/>
    <d v="2020-01-31T00:00:00"/>
    <n v="469"/>
    <d v="2021-05-14T00:00:00"/>
    <n v="6"/>
    <d v="2021-05-20T00:00:00"/>
    <n v="65"/>
    <s v="Físico "/>
    <m/>
  </r>
  <r>
    <s v="Dirección de Desarrollo Físico "/>
    <x v="14"/>
    <n v="4600009849"/>
    <n v="2019"/>
    <s v="Informes de seguimiento de interventoría"/>
    <n v="2019"/>
    <n v="0"/>
    <d v="2019-12-13T00:00:00"/>
    <n v="518"/>
    <d v="2021-05-14T00:00:00"/>
    <n v="6"/>
    <d v="2021-05-20T00:00:00"/>
    <n v="30"/>
    <s v="Físico "/>
    <m/>
  </r>
  <r>
    <s v="Dirección de Desarrollo Físico "/>
    <x v="14"/>
    <n v="4600009849"/>
    <n v="2019"/>
    <s v="Informes de seguimiento de interventoría"/>
    <n v="2019"/>
    <n v="0"/>
    <d v="2019-12-31T00:00:00"/>
    <n v="500"/>
    <d v="2021-05-14T00:00:00"/>
    <n v="6"/>
    <d v="2021-05-20T00:00:00"/>
    <n v="69"/>
    <s v="Físico "/>
    <m/>
  </r>
  <r>
    <s v="Dirección de Desarrollo Físico "/>
    <x v="14"/>
    <n v="4600009849"/>
    <n v="2019"/>
    <s v="Oficio "/>
    <n v="2020"/>
    <n v="1"/>
    <d v="2020-01-16T00:00:00"/>
    <n v="489"/>
    <d v="2021-05-19T00:00:00"/>
    <n v="1"/>
    <d v="2021-05-20T00:00:00"/>
    <n v="41"/>
    <s v="Físico "/>
    <m/>
  </r>
  <r>
    <s v="Dirección de Desarrollo Físico "/>
    <x v="14"/>
    <n v="4600009849"/>
    <n v="2019"/>
    <s v="Oficio "/>
    <n v="2019"/>
    <n v="0"/>
    <d v="2019-11-20T00:00:00"/>
    <n v="546"/>
    <d v="2021-05-19T00:00:00"/>
    <n v="1"/>
    <d v="2021-05-20T00:00:00"/>
    <n v="3"/>
    <s v="Físico "/>
    <m/>
  </r>
  <r>
    <s v="Dirección de Desarrollo Físico "/>
    <x v="14"/>
    <n v="4600009849"/>
    <n v="2019"/>
    <s v="Oficio "/>
    <n v="2020"/>
    <n v="1"/>
    <d v="2020-03-04T00:00:00"/>
    <n v="441"/>
    <d v="2021-05-19T00:00:00"/>
    <n v="1"/>
    <d v="2021-05-20T00:00:00"/>
    <n v="63"/>
    <s v="Físico "/>
    <m/>
  </r>
  <r>
    <s v="Dirección de Desarrollo Físico "/>
    <x v="14"/>
    <n v="4600009849"/>
    <n v="2019"/>
    <s v="Oficio "/>
    <n v="2019"/>
    <n v="0"/>
    <d v="2019-11-25T00:00:00"/>
    <n v="541"/>
    <d v="2021-05-19T00:00:00"/>
    <n v="1"/>
    <d v="2021-05-20T00:00:00"/>
    <n v="16"/>
    <s v="Físico "/>
    <m/>
  </r>
  <r>
    <s v="Dirección de Desarrollo Físico "/>
    <x v="14"/>
    <n v="4600009849"/>
    <n v="2019"/>
    <s v="Oficio "/>
    <n v="2019"/>
    <n v="0"/>
    <d v="2019-08-08T00:00:00"/>
    <n v="650"/>
    <d v="2021-05-19T00:00:00"/>
    <n v="1"/>
    <d v="2021-05-20T00:00:00"/>
    <n v="53"/>
    <s v="Físico "/>
    <m/>
  </r>
  <r>
    <s v="Dirreción de proyectos especiales"/>
    <x v="2"/>
    <n v="4600009130"/>
    <n v="2018"/>
    <s v="Estudios y diseños"/>
    <n v="2020"/>
    <n v="2"/>
    <d v="2020-09-16T00:00:00"/>
    <n v="246"/>
    <d v="2021-05-20T00:00:00"/>
    <n v="0"/>
    <d v="2021-05-20T00:00:00"/>
    <n v="98"/>
    <s v="Físico "/>
    <m/>
  </r>
  <r>
    <s v="Dirreción de proyectos especiales"/>
    <x v="2"/>
    <n v="4600009130"/>
    <n v="2018"/>
    <s v="Estudios y diseños"/>
    <n v="2020"/>
    <n v="2"/>
    <d v="2020-09-16T00:00:00"/>
    <n v="246"/>
    <d v="2021-05-20T00:00:00"/>
    <n v="0"/>
    <d v="2021-05-20T00:00:00"/>
    <n v="67"/>
    <s v="Físico "/>
    <m/>
  </r>
  <r>
    <s v="Dirreción de proyectos especiales"/>
    <x v="2"/>
    <n v="4600009130"/>
    <n v="2018"/>
    <s v="Estudios y diseños"/>
    <n v="2020"/>
    <n v="2"/>
    <d v="2020-09-16T00:00:00"/>
    <n v="246"/>
    <d v="2021-05-20T00:00:00"/>
    <n v="0"/>
    <d v="2021-05-20T00:00:00"/>
    <n v="61"/>
    <s v="Físico "/>
    <m/>
  </r>
  <r>
    <s v="Dirreción de proyectos especiales"/>
    <x v="2"/>
    <n v="4600009130"/>
    <n v="2018"/>
    <s v="Estudios y diseños"/>
    <n v="2020"/>
    <n v="2"/>
    <d v="2020-09-16T00:00:00"/>
    <n v="246"/>
    <d v="2021-05-20T00:00:00"/>
    <n v="0"/>
    <d v="2021-05-20T00:00:00"/>
    <n v="60"/>
    <s v="Físico "/>
    <m/>
  </r>
  <r>
    <s v="Dirreción de proyectos especiales"/>
    <x v="2"/>
    <n v="4600009130"/>
    <n v="2018"/>
    <s v="Estudios y diseños"/>
    <n v="2020"/>
    <n v="2"/>
    <d v="2020-09-16T00:00:00"/>
    <n v="246"/>
    <d v="2021-05-20T00:00:00"/>
    <n v="0"/>
    <d v="2021-05-20T00:00:00"/>
    <n v="2"/>
    <s v="Físico "/>
    <m/>
  </r>
  <r>
    <s v="Dirreción de proyectos especiales"/>
    <x v="2"/>
    <n v="4600009130"/>
    <n v="2018"/>
    <s v="Estudios y diseños"/>
    <n v="2020"/>
    <n v="2"/>
    <d v="2020-09-16T00:00:00"/>
    <n v="246"/>
    <d v="2021-05-20T00:00:00"/>
    <n v="0"/>
    <d v="2021-05-20T00:00:00"/>
    <n v="31"/>
    <s v="Físico "/>
    <m/>
  </r>
  <r>
    <s v="Dirreción de proyectos especiales"/>
    <x v="2"/>
    <n v="4600009130"/>
    <n v="2018"/>
    <s v="Acta de aprobación de estudios y diseños"/>
    <n v="2020"/>
    <n v="2"/>
    <d v="2020-09-16T00:00:00"/>
    <n v="246"/>
    <d v="2021-05-20T00:00:00"/>
    <n v="0"/>
    <d v="2021-05-20T00:00:00"/>
    <n v="1"/>
    <s v="Físico "/>
    <m/>
  </r>
  <r>
    <s v="Dirección de instrumentos de financiación"/>
    <x v="20"/>
    <s v="2013-CF-20-0048"/>
    <n v="2013"/>
    <s v="Resolución de liquidación unilateral"/>
    <n v="2017"/>
    <n v="4"/>
    <d v="2017-07-14T00:00:00"/>
    <n v="1406"/>
    <d v="2021-05-20T00:00:00"/>
    <n v="4"/>
    <d v="2021-05-24T00:00:00"/>
    <n v="14"/>
    <s v="Físico "/>
    <m/>
  </r>
  <r>
    <s v="Secretaria de Infraestructura Física"/>
    <x v="18"/>
    <n v="4600009125"/>
    <n v="2018"/>
    <s v="Autorización de desembolso"/>
    <n v="2021"/>
    <n v="3"/>
    <d v="2021-05-07T00:00:00"/>
    <n v="14"/>
    <d v="2021-05-21T00:00:00"/>
    <n v="3"/>
    <d v="2021-05-24T00:00:00"/>
    <n v="4"/>
    <s v="Físico "/>
    <m/>
  </r>
  <r>
    <s v="Secretaria de Infraestructura Física"/>
    <x v="18"/>
    <n v="4600008807"/>
    <n v="2018"/>
    <s v="Autorización de desembolso"/>
    <n v="2021"/>
    <n v="3"/>
    <d v="2021-05-07T00:00:00"/>
    <n v="16"/>
    <d v="2021-05-23T00:00:00"/>
    <n v="1"/>
    <d v="2021-05-24T00:00:00"/>
    <n v="6"/>
    <s v="Físico "/>
    <m/>
  </r>
  <r>
    <s v="Secretaria de Infraestructura Física"/>
    <x v="18"/>
    <n v="4600008835"/>
    <n v="2018"/>
    <s v="Autorización de desembolso"/>
    <n v="2021"/>
    <n v="3"/>
    <d v="2021-04-29T00:00:00"/>
    <n v="27"/>
    <d v="2021-05-26T00:00:00"/>
    <n v="1"/>
    <d v="2021-05-27T00:00:00"/>
    <n v="4"/>
    <s v="Físico "/>
    <m/>
  </r>
  <r>
    <s v="Secretaria de Infraestructura Física"/>
    <x v="18"/>
    <n v="4600008996"/>
    <n v="2018"/>
    <s v="Autorización de desembolso"/>
    <n v="2021"/>
    <n v="3"/>
    <d v="2021-04-06T00:00:00"/>
    <n v="48"/>
    <d v="2021-05-24T00:00:00"/>
    <n v="1"/>
    <d v="2021-05-25T00:00:00"/>
    <n v="3"/>
    <s v="Físico "/>
    <m/>
  </r>
  <r>
    <s v="Secretaria de Infraestructura Física"/>
    <x v="18"/>
    <n v="4600008986"/>
    <n v="2018"/>
    <s v="Autorización de desembolso"/>
    <n v="2021"/>
    <n v="3"/>
    <d v="2021-04-14T00:00:00"/>
    <n v="41"/>
    <d v="2021-05-25T00:00:00"/>
    <n v="0"/>
    <d v="2021-05-25T00:00:00"/>
    <n v="3"/>
    <s v="Físico "/>
    <m/>
  </r>
  <r>
    <s v="Dirección de Desarrollo Físico "/>
    <x v="5"/>
    <n v="4600010762"/>
    <n v="2020"/>
    <s v="Informes de seguimiento de interventoría"/>
    <n v="2021"/>
    <n v="1"/>
    <d v="2021-03-30T00:00:00"/>
    <n v="55"/>
    <d v="2021-05-24T00:00:00"/>
    <n v="3"/>
    <d v="2021-05-27T00:00:00"/>
    <n v="22"/>
    <s v="Físico "/>
    <m/>
  </r>
  <r>
    <s v="Dirección de Desarrollo Físico "/>
    <x v="5"/>
    <n v="4600010762"/>
    <n v="2020"/>
    <s v="Informes de seguimiento de interventoría"/>
    <n v="2021"/>
    <n v="1"/>
    <d v="2021-01-30T00:00:00"/>
    <n v="114"/>
    <d v="2021-05-24T00:00:00"/>
    <n v="3"/>
    <d v="2021-05-27T00:00:00"/>
    <n v="11"/>
    <s v="Físico "/>
    <m/>
  </r>
  <r>
    <s v="Dirección de Desarrollo Físico "/>
    <x v="5"/>
    <n v="4600010762"/>
    <n v="2020"/>
    <s v="Informes de seguimiento de interventoría"/>
    <n v="2021"/>
    <n v="1"/>
    <d v="2021-03-28T00:00:00"/>
    <n v="57"/>
    <d v="2021-05-24T00:00:00"/>
    <n v="3"/>
    <d v="2021-05-27T00:00:00"/>
    <n v="16"/>
    <s v="Físico "/>
    <m/>
  </r>
  <r>
    <s v="Dirección de Desarrollo Físico "/>
    <x v="5"/>
    <n v="4600010762"/>
    <n v="2020"/>
    <s v="Informes de seguimiento de interventoría"/>
    <n v="2021"/>
    <n v="1"/>
    <d v="2021-03-30T00:00:00"/>
    <n v="55"/>
    <d v="2021-05-24T00:00:00"/>
    <n v="3"/>
    <d v="2021-05-27T00:00:00"/>
    <n v="18"/>
    <s v="Físico "/>
    <m/>
  </r>
  <r>
    <s v="Dirección de Desarrollo Físico "/>
    <x v="5"/>
    <s v="2021-SS-20-0002"/>
    <n v="2021"/>
    <s v="Informes de seguimiento de interventoría"/>
    <n v="2021"/>
    <n v="0"/>
    <d v="2021-04-30T00:00:00"/>
    <n v="24"/>
    <d v="2021-05-24T00:00:00"/>
    <n v="3"/>
    <d v="2021-05-27T00:00:00"/>
    <n v="425"/>
    <s v="Físico "/>
    <m/>
  </r>
  <r>
    <s v="Dirección de Desarrollo Físico "/>
    <x v="5"/>
    <s v="2021-SS-20-0002"/>
    <n v="2021"/>
    <s v="Informes de seguimiento de interventoría"/>
    <n v="2021"/>
    <n v="0"/>
    <d v="2021-04-30T00:00:00"/>
    <n v="24"/>
    <d v="2021-05-24T00:00:00"/>
    <n v="3"/>
    <d v="2021-05-27T00:00:00"/>
    <n v="162"/>
    <s v="Físico "/>
    <m/>
  </r>
  <r>
    <s v="Dirección de Desarrollo Físico "/>
    <x v="5"/>
    <s v="2021-SS-20-0002"/>
    <n v="2021"/>
    <s v="Informes de seguimiento de interventoría"/>
    <n v="2021"/>
    <n v="0"/>
    <d v="2021-04-30T00:00:00"/>
    <n v="24"/>
    <d v="2021-05-24T00:00:00"/>
    <n v="3"/>
    <d v="2021-05-27T00:00:00"/>
    <n v="27"/>
    <s v="Físico "/>
    <m/>
  </r>
  <r>
    <s v="Dirección de Desarrollo Físico "/>
    <x v="5"/>
    <s v="2021-SS-20-0002"/>
    <n v="2021"/>
    <s v="Informes de seguimiento de interventoría"/>
    <n v="2021"/>
    <n v="0"/>
    <d v="2021-04-30T00:00:00"/>
    <n v="24"/>
    <d v="2021-05-24T00:00:00"/>
    <n v="3"/>
    <d v="2021-05-27T00:00:00"/>
    <n v="91"/>
    <s v="Físico "/>
    <m/>
  </r>
  <r>
    <s v="Dirección de Desarrollo Físico "/>
    <x v="5"/>
    <s v="2021-SS-20-0002"/>
    <n v="2021"/>
    <s v="Informes de seguimiento de interventoría"/>
    <n v="2021"/>
    <n v="0"/>
    <d v="2021-04-30T00:00:00"/>
    <n v="24"/>
    <d v="2021-05-24T00:00:00"/>
    <n v="3"/>
    <d v="2021-05-27T00:00:00"/>
    <n v="161"/>
    <s v="Físico "/>
    <m/>
  </r>
  <r>
    <s v="Dirección de Desarrollo Físico "/>
    <x v="5"/>
    <s v="2021-SS-20-0002"/>
    <n v="2021"/>
    <s v="Informes de seguimiento de interventoría"/>
    <n v="2021"/>
    <n v="0"/>
    <d v="2021-03-31T00:00:00"/>
    <n v="54"/>
    <d v="2021-05-24T00:00:00"/>
    <n v="3"/>
    <d v="2021-05-27T00:00:00"/>
    <n v="188"/>
    <s v="Físico "/>
    <m/>
  </r>
  <r>
    <s v="Dirección de Desarrollo Físico "/>
    <x v="5"/>
    <s v="2021-SS-20-0002"/>
    <n v="2021"/>
    <s v="Informes de seguimiento de interventoría"/>
    <n v="2021"/>
    <n v="0"/>
    <d v="2021-03-31T00:00:00"/>
    <n v="54"/>
    <d v="2021-05-24T00:00:00"/>
    <n v="3"/>
    <d v="2021-05-27T00:00:00"/>
    <n v="104"/>
    <s v="Físico "/>
    <m/>
  </r>
  <r>
    <s v="Dirección de Desarrollo Físico "/>
    <x v="5"/>
    <s v="2021-OO-20-0001"/>
    <n v="2021"/>
    <s v="Acta de pago"/>
    <n v="2021"/>
    <n v="0"/>
    <d v="2021-04-05T00:00:00"/>
    <n v="51"/>
    <d v="2021-05-26T00:00:00"/>
    <n v="5"/>
    <d v="2021-05-31T00:00:00"/>
    <n v="38"/>
    <s v="Físico "/>
    <m/>
  </r>
  <r>
    <s v="Dirección de Desarrollo Físico "/>
    <x v="5"/>
    <s v="2021-OO-20-0001"/>
    <n v="2021"/>
    <s v="Acta de pago"/>
    <n v="2021"/>
    <n v="0"/>
    <d v="2021-03-31T00:00:00"/>
    <n v="56"/>
    <d v="2021-05-26T00:00:00"/>
    <n v="5"/>
    <d v="2021-05-31T00:00:00"/>
    <n v="59"/>
    <s v="Físico "/>
    <m/>
  </r>
  <r>
    <s v="Dirección de Desarrollo Físico "/>
    <x v="5"/>
    <s v="2021-OO-20-0001"/>
    <n v="2021"/>
    <s v="Acta de pago"/>
    <n v="2021"/>
    <n v="0"/>
    <d v="2021-04-30T00:00:00"/>
    <n v="26"/>
    <d v="2021-05-26T00:00:00"/>
    <n v="5"/>
    <d v="2021-05-31T00:00:00"/>
    <n v="98"/>
    <s v="Físico "/>
    <m/>
  </r>
  <r>
    <s v="Dirección de Desarrollo Físico "/>
    <x v="5"/>
    <n v="4600010762"/>
    <n v="2020"/>
    <s v="Acta de pago"/>
    <n v="2021"/>
    <n v="1"/>
    <d v="2021-01-30T00:00:00"/>
    <n v="116"/>
    <d v="2021-05-26T00:00:00"/>
    <n v="5"/>
    <d v="2021-05-31T00:00:00"/>
    <n v="104"/>
    <s v="Físico "/>
    <m/>
  </r>
  <r>
    <s v="Dirección de Desarrollo Físico "/>
    <x v="5"/>
    <n v="4600010762"/>
    <n v="2020"/>
    <s v="Acta de pago"/>
    <n v="2021"/>
    <n v="1"/>
    <d v="2021-02-28T00:00:00"/>
    <n v="87"/>
    <d v="2021-05-26T00:00:00"/>
    <n v="5"/>
    <d v="2021-05-31T00:00:00"/>
    <n v="173"/>
    <s v="Físico "/>
    <m/>
  </r>
  <r>
    <s v="Dirección de Desarrollo Físico "/>
    <x v="3"/>
    <n v="4600010711"/>
    <n v="2020"/>
    <s v="Informes de seguimiento de interventoría"/>
    <n v="2021"/>
    <n v="1"/>
    <d v="2021-04-03T00:00:00"/>
    <n v="53"/>
    <d v="2021-05-26T00:00:00"/>
    <n v="5"/>
    <d v="2021-05-31T00:00:00"/>
    <n v="35"/>
    <s v="Físico "/>
    <m/>
  </r>
  <r>
    <s v="Dirección de Desarrollo Físico "/>
    <x v="3"/>
    <n v="4600010711"/>
    <n v="2020"/>
    <s v="Informes de seguimiento de interventoría"/>
    <n v="2021"/>
    <n v="1"/>
    <d v="2021-04-30T00:00:00"/>
    <n v="26"/>
    <d v="2021-05-26T00:00:00"/>
    <n v="5"/>
    <d v="2021-05-31T00:00:00"/>
    <n v="10"/>
    <s v="Físico "/>
    <m/>
  </r>
  <r>
    <s v="Dirección de Desarrollo Físico "/>
    <x v="3"/>
    <n v="4600010711"/>
    <n v="2020"/>
    <s v="Informes de seguimiento de interventoría"/>
    <n v="2021"/>
    <n v="1"/>
    <d v="2021-04-30T00:00:00"/>
    <n v="26"/>
    <d v="2021-05-26T00:00:00"/>
    <n v="5"/>
    <d v="2021-05-31T00:00:00"/>
    <n v="15"/>
    <s v="Físico "/>
    <m/>
  </r>
  <r>
    <s v="Dirección de Desarrollo Físico "/>
    <x v="3"/>
    <n v="4600010711"/>
    <n v="2020"/>
    <s v="Informe de prevención de COVID-19"/>
    <n v="2021"/>
    <n v="1"/>
    <d v="2021-04-30T00:00:00"/>
    <n v="26"/>
    <d v="2021-05-26T00:00:00"/>
    <n v="5"/>
    <d v="2021-05-31T00:00:00"/>
    <n v="11"/>
    <s v="Físico "/>
    <m/>
  </r>
  <r>
    <s v="Dirección de Desarrollo Físico "/>
    <x v="16"/>
    <n v="4600010810"/>
    <n v="2020"/>
    <s v="Informes de seguimiento de interventoría"/>
    <n v="2020"/>
    <n v="0"/>
    <d v="2020-10-31T00:00:00"/>
    <n v="213"/>
    <d v="2021-06-01T00:00:00"/>
    <n v="0"/>
    <d v="2021-06-01T00:00:00"/>
    <n v="132"/>
    <s v="Físico "/>
    <m/>
  </r>
  <r>
    <s v="Dirección de Desarrollo Físico "/>
    <x v="16"/>
    <n v="4600010810"/>
    <n v="2020"/>
    <s v="Informes de seguimiento de interventoría"/>
    <n v="2020"/>
    <n v="0"/>
    <d v="2020-11-30T00:00:00"/>
    <n v="183"/>
    <d v="2021-06-01T00:00:00"/>
    <n v="0"/>
    <d v="2021-06-01T00:00:00"/>
    <n v="34"/>
    <s v="Físico "/>
    <m/>
  </r>
  <r>
    <s v="Dirección de Desarrollo Físico "/>
    <x v="16"/>
    <n v="4600010810"/>
    <n v="2020"/>
    <s v="Informes de seguimiento de interventoría"/>
    <n v="2020"/>
    <n v="0"/>
    <d v="2020-12-31T00:00:00"/>
    <n v="152"/>
    <d v="2021-06-01T00:00:00"/>
    <n v="0"/>
    <d v="2021-06-01T00:00:00"/>
    <n v="66"/>
    <s v="Físico "/>
    <m/>
  </r>
  <r>
    <s v="Dirección de Desarrollo Físico "/>
    <x v="3"/>
    <n v="4600010878"/>
    <n v="2020"/>
    <s v="Informes de seguimiento de interventoría"/>
    <n v="2021"/>
    <n v="1"/>
    <d v="2021-04-21T00:00:00"/>
    <n v="42"/>
    <d v="2021-06-02T00:00:00"/>
    <n v="0"/>
    <d v="2021-06-02T00:00:00"/>
    <n v="411"/>
    <s v="Físico "/>
    <m/>
  </r>
  <r>
    <s v="Dirección de Desarrollo Físico "/>
    <x v="3"/>
    <n v="4600010878"/>
    <n v="2020"/>
    <s v="Informes de seguimiento de interventoría"/>
    <n v="2021"/>
    <n v="1"/>
    <d v="2021-04-21T00:00:00"/>
    <n v="42"/>
    <d v="2021-06-02T00:00:00"/>
    <n v="0"/>
    <d v="2021-06-02T00:00:00"/>
    <n v="328"/>
    <s v="Físico "/>
    <m/>
  </r>
  <r>
    <s v="Dirección de Desarrollo Físico "/>
    <x v="3"/>
    <n v="4600010878"/>
    <n v="2020"/>
    <s v="Informes de seguimiento de interventoría"/>
    <n v="2021"/>
    <n v="1"/>
    <d v="2021-04-21T00:00:00"/>
    <n v="42"/>
    <d v="2021-06-02T00:00:00"/>
    <n v="0"/>
    <d v="2021-06-02T00:00:00"/>
    <n v="21"/>
    <s v="Físico "/>
    <m/>
  </r>
  <r>
    <s v="Dirección de Desarrollo Físico "/>
    <x v="3"/>
    <n v="4600010878"/>
    <n v="2020"/>
    <s v="Informes de seguimiento de interventoría"/>
    <n v="2021"/>
    <n v="1"/>
    <d v="2021-04-21T00:00:00"/>
    <n v="42"/>
    <d v="2021-06-02T00:00:00"/>
    <n v="0"/>
    <d v="2021-06-02T00:00:00"/>
    <n v="154"/>
    <s v="Físico "/>
    <m/>
  </r>
  <r>
    <s v="Dirección de Desarrollo Físico "/>
    <x v="3"/>
    <n v="4600010878"/>
    <n v="2020"/>
    <s v="Informes de seguimiento de interventoría"/>
    <n v="2021"/>
    <n v="1"/>
    <d v="2021-03-21T00:00:00"/>
    <n v="73"/>
    <d v="2021-06-02T00:00:00"/>
    <n v="0"/>
    <d v="2021-06-02T00:00:00"/>
    <n v="398"/>
    <s v="Físico "/>
    <m/>
  </r>
  <r>
    <s v="Dirección de Desarrollo Físico "/>
    <x v="3"/>
    <n v="4600010878"/>
    <n v="2020"/>
    <s v="Informes de seguimiento de interventoría"/>
    <n v="2021"/>
    <n v="1"/>
    <d v="2021-03-21T00:00:00"/>
    <n v="73"/>
    <d v="2021-06-02T00:00:00"/>
    <n v="0"/>
    <d v="2021-06-02T00:00:00"/>
    <n v="85"/>
    <s v="Físico "/>
    <m/>
  </r>
  <r>
    <s v="Dirección de Desarrollo Físico "/>
    <x v="3"/>
    <n v="4600010878"/>
    <n v="2020"/>
    <s v="Informes de seguimiento de interventoría"/>
    <n v="2021"/>
    <n v="1"/>
    <d v="2021-03-21T00:00:00"/>
    <n v="73"/>
    <d v="2021-06-02T00:00:00"/>
    <n v="0"/>
    <d v="2021-06-02T00:00:00"/>
    <n v="22"/>
    <s v="Físico "/>
    <m/>
  </r>
  <r>
    <s v="Dirección de Desarrollo Físico "/>
    <x v="3"/>
    <n v="4600010878"/>
    <n v="2020"/>
    <s v="Informes de seguimiento de interventoría"/>
    <n v="2021"/>
    <n v="1"/>
    <d v="2021-03-21T00:00:00"/>
    <n v="73"/>
    <d v="2021-06-02T00:00:00"/>
    <n v="0"/>
    <d v="2021-06-02T00:00:00"/>
    <n v="198"/>
    <s v="Físico "/>
    <m/>
  </r>
  <r>
    <s v="Dirección de Desarrollo Físico "/>
    <x v="3"/>
    <n v="4600010831"/>
    <n v="2020"/>
    <s v="Acta de pago"/>
    <n v="2020"/>
    <n v="0"/>
    <d v="2020-11-23T00:00:00"/>
    <n v="191"/>
    <d v="2021-06-02T00:00:00"/>
    <n v="0"/>
    <d v="2021-06-02T00:00:00"/>
    <n v="73"/>
    <s v="Físico "/>
    <m/>
  </r>
  <r>
    <s v="Dirección de Desarrollo Físico "/>
    <x v="3"/>
    <n v="4600010831"/>
    <n v="2020"/>
    <s v="Acta de pago"/>
    <n v="2020"/>
    <n v="0"/>
    <d v="2020-12-15T00:00:00"/>
    <n v="169"/>
    <d v="2021-06-02T00:00:00"/>
    <n v="0"/>
    <d v="2021-06-02T00:00:00"/>
    <n v="155"/>
    <s v="Físico "/>
    <m/>
  </r>
  <r>
    <s v="Dirección de Desarrollo Físico "/>
    <x v="3"/>
    <n v="4600010831"/>
    <n v="2020"/>
    <s v="Acta de pago"/>
    <n v="2020"/>
    <n v="0"/>
    <d v="2020-12-19T00:00:00"/>
    <n v="165"/>
    <d v="2021-06-02T00:00:00"/>
    <n v="0"/>
    <d v="2021-06-02T00:00:00"/>
    <n v="185"/>
    <s v="Físico "/>
    <m/>
  </r>
  <r>
    <s v="Dirección de Desarrollo Físico "/>
    <x v="3"/>
    <n v="4600010831"/>
    <n v="2020"/>
    <s v="Acta de pago"/>
    <n v="2021"/>
    <n v="1"/>
    <d v="2021-03-23T00:00:00"/>
    <n v="71"/>
    <d v="2021-06-02T00:00:00"/>
    <n v="0"/>
    <d v="2021-06-02T00:00:00"/>
    <n v="200"/>
    <s v="Físico "/>
    <m/>
  </r>
  <r>
    <s v="Dirección de Desarrollo Físico "/>
    <x v="3"/>
    <n v="4600010831"/>
    <n v="2020"/>
    <s v="Acta de pago"/>
    <n v="2021"/>
    <n v="1"/>
    <d v="2021-04-15T00:00:00"/>
    <n v="48"/>
    <d v="2021-06-02T00:00:00"/>
    <n v="0"/>
    <d v="2021-06-02T00:00:00"/>
    <n v="207"/>
    <s v="Físico "/>
    <m/>
  </r>
  <r>
    <s v="Dirección de Desarrollo Físico "/>
    <x v="0"/>
    <n v="4600009905"/>
    <n v="2020"/>
    <s v="Informes de seguimiento de interventoría"/>
    <n v="2021"/>
    <n v="1"/>
    <d v="2021-01-20T00:00:00"/>
    <n v="134"/>
    <d v="2021-06-03T00:00:00"/>
    <n v="0"/>
    <d v="2021-06-03T00:00:00"/>
    <n v="13"/>
    <s v="Físico "/>
    <m/>
  </r>
  <r>
    <s v="Dirección de Desarrollo Físico "/>
    <x v="0"/>
    <n v="4600009905"/>
    <n v="2020"/>
    <s v="Informes de seguimiento de interventoría"/>
    <n v="2021"/>
    <n v="1"/>
    <d v="2021-02-20T00:00:00"/>
    <n v="103"/>
    <d v="2021-06-03T00:00:00"/>
    <n v="0"/>
    <d v="2021-06-03T00:00:00"/>
    <n v="14"/>
    <s v="Físico "/>
    <m/>
  </r>
  <r>
    <s v="Dirección de Desarrollo Físico "/>
    <x v="0"/>
    <n v="4600009905"/>
    <n v="2020"/>
    <s v="Informes de seguimiento de interventoría"/>
    <n v="2020"/>
    <n v="0"/>
    <d v="2020-03-20T00:00:00"/>
    <n v="440"/>
    <d v="2021-06-03T00:00:00"/>
    <n v="0"/>
    <d v="2021-06-03T00:00:00"/>
    <n v="15"/>
    <s v="Físico "/>
    <m/>
  </r>
  <r>
    <s v="Dirección de Desarrollo Físico "/>
    <x v="0"/>
    <n v="4600009905"/>
    <n v="2020"/>
    <s v="Informes de seguimiento de interventoría"/>
    <n v="2021"/>
    <n v="1"/>
    <d v="2021-02-20T00:00:00"/>
    <n v="103"/>
    <d v="2021-06-03T00:00:00"/>
    <n v="0"/>
    <d v="2021-06-03T00:00:00"/>
    <n v="12"/>
    <s v="Físico "/>
    <m/>
  </r>
  <r>
    <s v="Dirección de Desarrollo Físico "/>
    <x v="0"/>
    <n v="4600009905"/>
    <n v="2020"/>
    <s v="Informes de seguimiento de interventoría"/>
    <n v="2020"/>
    <n v="0"/>
    <d v="2020-03-20T00:00:00"/>
    <n v="440"/>
    <d v="2021-06-03T00:00:00"/>
    <n v="0"/>
    <d v="2021-06-03T00:00:00"/>
    <n v="12"/>
    <s v="Físico "/>
    <m/>
  </r>
  <r>
    <s v="Dirección de Desarrollo Físico "/>
    <x v="16"/>
    <n v="4600010810"/>
    <n v="2020"/>
    <s v="Informes de seguimiento de interventoría"/>
    <n v="2021"/>
    <n v="1"/>
    <d v="2021-01-31T00:00:00"/>
    <n v="128"/>
    <d v="2021-06-08T00:00:00"/>
    <n v="0"/>
    <d v="2021-06-08T00:00:00"/>
    <n v="35"/>
    <s v="Físico "/>
    <m/>
  </r>
  <r>
    <s v="Dirección de Desarrollo Físico "/>
    <x v="16"/>
    <n v="4600010810"/>
    <n v="2020"/>
    <s v="Informes de seguimiento de interventoría"/>
    <n v="2021"/>
    <n v="1"/>
    <d v="2021-02-28T00:00:00"/>
    <n v="100"/>
    <d v="2021-06-08T00:00:00"/>
    <n v="0"/>
    <d v="2021-06-08T00:00:00"/>
    <n v="81"/>
    <s v="Físico "/>
    <m/>
  </r>
  <r>
    <s v="Dirección de gestión ambiental y social"/>
    <x v="19"/>
    <n v="4600010861"/>
    <n v="2020"/>
    <s v="Informes de seguimiento de interventoría"/>
    <n v="2020"/>
    <n v="0"/>
    <d v="2020-10-31T00:00:00"/>
    <n v="228"/>
    <d v="2021-06-16T00:00:00"/>
    <n v="0"/>
    <d v="2021-06-16T00:00:00"/>
    <n v="326"/>
    <s v="Físico "/>
    <m/>
  </r>
  <r>
    <s v="Dirección de gestión ambiental y social"/>
    <x v="19"/>
    <n v="4600010861"/>
    <n v="2020"/>
    <s v="Informes de seguimiento de interventoría"/>
    <n v="2020"/>
    <n v="0"/>
    <d v="2020-11-30T00:00:00"/>
    <n v="198"/>
    <d v="2021-06-16T00:00:00"/>
    <n v="0"/>
    <d v="2021-06-16T00:00:00"/>
    <n v="356"/>
    <s v="Físico "/>
    <m/>
  </r>
  <r>
    <s v="Dirección de gestión ambiental y social"/>
    <x v="19"/>
    <n v="4600010861"/>
    <n v="2020"/>
    <s v="Informes de seguimiento de interventoría"/>
    <n v="2020"/>
    <n v="0"/>
    <d v="2020-12-31T00:00:00"/>
    <n v="167"/>
    <d v="2021-06-16T00:00:00"/>
    <n v="0"/>
    <d v="2021-06-16T00:00:00"/>
    <n v="171"/>
    <s v="Físico "/>
    <m/>
  </r>
  <r>
    <s v="Dirección de gestión ambiental y social"/>
    <x v="19"/>
    <n v="4600010861"/>
    <n v="2020"/>
    <s v="Informes de seguimiento de interventoría"/>
    <n v="2021"/>
    <n v="1"/>
    <d v="2021-01-31T00:00:00"/>
    <n v="136"/>
    <d v="2021-06-16T00:00:00"/>
    <n v="0"/>
    <d v="2021-06-16T00:00:00"/>
    <n v="138"/>
    <s v="Físico "/>
    <m/>
  </r>
  <r>
    <s v="Supervisión ambiental- Secretaria de Infraestructura Física"/>
    <x v="7"/>
    <n v="4600010742"/>
    <n v="2020"/>
    <s v="Informes de seguimiento de interventoría"/>
    <n v="2020"/>
    <n v="0"/>
    <d v="2020-03-31T00:00:00"/>
    <n v="443"/>
    <d v="2021-06-17T00:00:00"/>
    <n v="0"/>
    <d v="2021-06-17T00:00:00"/>
    <n v="43"/>
    <s v="Físico "/>
    <m/>
  </r>
  <r>
    <s v="Supervisión ambiental- Secretaria de Infraestructura Física"/>
    <x v="7"/>
    <n v="4600010742"/>
    <n v="2020"/>
    <s v="Informes de seguimiento de interventoría"/>
    <n v="2020"/>
    <n v="0"/>
    <d v="2020-04-30T00:00:00"/>
    <n v="413"/>
    <d v="2021-06-17T00:00:00"/>
    <n v="0"/>
    <d v="2021-06-17T00:00:00"/>
    <n v="54"/>
    <s v="Físico "/>
    <m/>
  </r>
  <r>
    <s v="Supervisión ambiental- Secretaria de Infraestructura Física"/>
    <x v="7"/>
    <n v="4600011374"/>
    <n v="2020"/>
    <s v="Informes de seguimiento de interventoría"/>
    <n v="2020"/>
    <n v="0"/>
    <d v="2020-05-31T00:00:00"/>
    <n v="382"/>
    <d v="2021-06-17T00:00:00"/>
    <n v="0"/>
    <d v="2021-06-17T00:00:00"/>
    <n v="46"/>
    <s v="Físico "/>
    <m/>
  </r>
  <r>
    <s v="Supervisión ambiental- Secretaria de Infraestructura Física"/>
    <x v="7"/>
    <n v="4600011374"/>
    <n v="2020"/>
    <s v="Informes de seguimiento de interventoría"/>
    <n v="2020"/>
    <n v="0"/>
    <d v="2020-06-30T00:00:00"/>
    <n v="352"/>
    <d v="2021-06-17T00:00:00"/>
    <n v="0"/>
    <d v="2021-06-17T00:00:00"/>
    <n v="51"/>
    <s v="Físico "/>
    <m/>
  </r>
  <r>
    <s v="Supervisión ambiental- Secretaria de Infraestructura Física"/>
    <x v="7"/>
    <n v="4600011374"/>
    <n v="2020"/>
    <s v="Informes de seguimiento de interventoría"/>
    <n v="2020"/>
    <n v="0"/>
    <d v="2020-07-31T00:00:00"/>
    <n v="321"/>
    <d v="2021-06-17T00:00:00"/>
    <n v="0"/>
    <d v="2021-06-17T00:00:00"/>
    <n v="61"/>
    <s v="Físico "/>
    <m/>
  </r>
  <r>
    <s v="Supervisión ambiental- Secretaria de Infraestructura Física"/>
    <x v="7"/>
    <n v="4600011374"/>
    <n v="2020"/>
    <s v="Informes de seguimiento de interventoría"/>
    <n v="2020"/>
    <n v="0"/>
    <d v="2020-08-31T00:00:00"/>
    <n v="290"/>
    <d v="2021-06-17T00:00:00"/>
    <n v="0"/>
    <d v="2021-06-17T00:00:00"/>
    <n v="114"/>
    <s v="Físico "/>
    <m/>
  </r>
  <r>
    <s v="Supervisión ambiental- Secretaria de Infraestructura Física"/>
    <x v="7"/>
    <n v="4600011374"/>
    <n v="2020"/>
    <s v="Informes de seguimiento de interventoría"/>
    <n v="2020"/>
    <n v="0"/>
    <d v="2020-09-30T00:00:00"/>
    <n v="260"/>
    <d v="2021-06-17T00:00:00"/>
    <n v="0"/>
    <d v="2021-06-17T00:00:00"/>
    <n v="55"/>
    <s v="Físico "/>
    <m/>
  </r>
  <r>
    <s v="Supervisión ambiental- Secretaria de Infraestructura Física"/>
    <x v="7"/>
    <n v="4600011374"/>
    <n v="2020"/>
    <s v="Informes de seguimiento de interventoría"/>
    <n v="2020"/>
    <n v="0"/>
    <d v="2020-10-31T00:00:00"/>
    <n v="229"/>
    <d v="2021-06-17T00:00:00"/>
    <n v="0"/>
    <d v="2021-06-17T00:00:00"/>
    <n v="27"/>
    <s v="Físico "/>
    <m/>
  </r>
  <r>
    <s v="Supervisión ambiental- Secretaria de Infraestructura Física"/>
    <x v="7"/>
    <n v="4600009905"/>
    <n v="2020"/>
    <s v="Informes de seguimiento de interventoría"/>
    <n v="2020"/>
    <n v="0"/>
    <d v="2020-12-30T00:00:00"/>
    <n v="169"/>
    <d v="2021-06-17T00:00:00"/>
    <n v="0"/>
    <d v="2021-06-17T00:00:00"/>
    <n v="366"/>
    <s v="Físico "/>
    <m/>
  </r>
  <r>
    <s v="Supervisión ambiental- Secretaria de Infraestructura Física"/>
    <x v="7"/>
    <n v="4600009905"/>
    <n v="2020"/>
    <s v="Informes de seguimiento de interventoría"/>
    <n v="2021"/>
    <n v="1"/>
    <d v="2021-01-31T00:00:00"/>
    <n v="137"/>
    <d v="2021-06-17T00:00:00"/>
    <n v="0"/>
    <d v="2021-06-17T00:00:00"/>
    <n v="317"/>
    <s v="Físico "/>
    <m/>
  </r>
  <r>
    <s v="Supervisión ambiental- Secretaria de Infraestructura Física"/>
    <x v="7"/>
    <n v="4600009905"/>
    <n v="2020"/>
    <s v="Informes de seguimiento de interventoría"/>
    <n v="2021"/>
    <n v="1"/>
    <d v="2021-02-20T00:00:00"/>
    <n v="117"/>
    <d v="2021-06-17T00:00:00"/>
    <n v="0"/>
    <d v="2021-06-17T00:00:00"/>
    <n v="190"/>
    <s v="Físico "/>
    <m/>
  </r>
  <r>
    <s v="Supervisión ambiental- Secretaria de Infraestructura Física"/>
    <x v="7"/>
    <n v="4600009905"/>
    <n v="2020"/>
    <s v="Informes de seguimiento de interventoría"/>
    <n v="2021"/>
    <n v="1"/>
    <d v="2021-03-20T00:00:00"/>
    <n v="89"/>
    <d v="2021-06-17T00:00:00"/>
    <n v="0"/>
    <d v="2021-06-17T00:00:00"/>
    <n v="106"/>
    <s v="Físico "/>
    <m/>
  </r>
  <r>
    <s v="Supervisión ambiental- Secretaria de Infraestructura Física"/>
    <x v="7"/>
    <n v="4600009905"/>
    <n v="2020"/>
    <s v="Informes de seguimiento de interventoría"/>
    <n v="2020"/>
    <n v="0"/>
    <d v="2020-12-15T00:00:00"/>
    <n v="184"/>
    <d v="2021-06-17T00:00:00"/>
    <n v="0"/>
    <d v="2021-06-17T00:00:00"/>
    <n v="35"/>
    <s v="Físico "/>
    <m/>
  </r>
  <r>
    <s v="Supervisión ambiental- Secretaria de Infraestructura Física"/>
    <x v="7"/>
    <n v="4600009905"/>
    <n v="2020"/>
    <s v="Informes de seguimiento de interventoría"/>
    <n v="2021"/>
    <n v="1"/>
    <d v="2021-01-25T00:00:00"/>
    <n v="143"/>
    <d v="2021-06-17T00:00:00"/>
    <n v="0"/>
    <d v="2021-06-17T00:00:00"/>
    <n v="45"/>
    <s v="Físico "/>
    <m/>
  </r>
  <r>
    <s v="Supervisión ambiental- Secretaria de Infraestructura Física"/>
    <x v="7"/>
    <n v="4600009905"/>
    <n v="2020"/>
    <s v="Informes de seguimiento de interventoría"/>
    <n v="2021"/>
    <n v="1"/>
    <d v="2021-02-25T00:00:00"/>
    <n v="112"/>
    <d v="2021-06-17T00:00:00"/>
    <n v="0"/>
    <d v="2021-06-17T00:00:00"/>
    <n v="54"/>
    <s v="Físico "/>
    <m/>
  </r>
  <r>
    <s v="Supervisión ambiental- Secretaria de Infraestructura Física"/>
    <x v="7"/>
    <n v="4600009905"/>
    <n v="2020"/>
    <s v="Informes de seguimiento de interventoría"/>
    <n v="2021"/>
    <n v="1"/>
    <d v="2021-03-25T00:00:00"/>
    <n v="84"/>
    <d v="2021-06-17T00:00:00"/>
    <n v="0"/>
    <d v="2021-06-17T00:00:00"/>
    <n v="25"/>
    <s v="Físico "/>
    <m/>
  </r>
  <r>
    <s v="Secretaria de Infraestructura Física"/>
    <x v="21"/>
    <n v="4600010953"/>
    <n v="2020"/>
    <s v="Minuta del convenio"/>
    <n v="2020"/>
    <n v="0"/>
    <d v="2020-10-13T00:00:00"/>
    <n v="248"/>
    <d v="2021-06-18T00:00:00"/>
    <n v="0"/>
    <d v="2021-06-18T00:00:00"/>
    <n v="3"/>
    <s v="Físico "/>
    <m/>
  </r>
  <r>
    <s v="Secretaria de Infraestructura Física"/>
    <x v="21"/>
    <n v="4600010953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53"/>
    <n v="2020"/>
    <s v="Estudios y documentos previos"/>
    <n v="2020"/>
    <n v="0"/>
    <d v="2020-09-08T00:00:00"/>
    <n v="283"/>
    <d v="2021-06-18T00:00:00"/>
    <n v="0"/>
    <d v="2021-06-18T00:00:00"/>
    <n v="37"/>
    <s v="Físico "/>
    <m/>
  </r>
  <r>
    <s v="Secretaria de Infraestructura Física"/>
    <x v="21"/>
    <n v="4600010953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s v="Secretaria de Infraestructura Física"/>
    <x v="21"/>
    <n v="4600010953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53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s v="Secretaria de Infraestructura Física"/>
    <x v="21"/>
    <n v="4600010953"/>
    <n v="2020"/>
    <s v="Certificado de pago aportes parafiscales y seguridad social"/>
    <n v="2020"/>
    <n v="0"/>
    <d v="2020-08-26T00:00:00"/>
    <n v="296"/>
    <d v="2021-06-18T00:00:00"/>
    <n v="0"/>
    <d v="2021-06-18T00:00:00"/>
    <n v="1"/>
    <s v="Físico "/>
    <m/>
  </r>
  <r>
    <s v="Secretaria de Infraestructura Física"/>
    <x v="21"/>
    <n v="4600010953"/>
    <n v="2020"/>
    <s v="Resolución de idoneidad"/>
    <n v="2020"/>
    <n v="0"/>
    <d v="2020-09-03T00:00:00"/>
    <n v="288"/>
    <d v="2021-06-18T00:00:00"/>
    <n v="0"/>
    <d v="2021-06-18T00:00:00"/>
    <n v="3"/>
    <s v="Físico "/>
    <m/>
  </r>
  <r>
    <s v="Secretaria de Infraestructura Física"/>
    <x v="21"/>
    <n v="4600010953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53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53"/>
    <n v="2020"/>
    <s v="Oficio de designación de supervisión"/>
    <n v="2020"/>
    <n v="0"/>
    <d v="2020-11-03T00:00:00"/>
    <n v="227"/>
    <d v="2021-06-18T00:00:00"/>
    <n v="0"/>
    <d v="2021-06-18T00:00:00"/>
    <n v="2"/>
    <s v="Físico "/>
    <m/>
  </r>
  <r>
    <s v="Secretaria de Infraestructura Física"/>
    <x v="21"/>
    <n v="4600010953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s v="Secretaria de Infraestructura Física"/>
    <x v="21"/>
    <n v="4600010972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s v="Secretaria de Infraestructura Física"/>
    <x v="21"/>
    <n v="4600010972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72"/>
    <n v="2020"/>
    <s v="Estudios y documentos previos"/>
    <n v="2020"/>
    <n v="0"/>
    <d v="2020-08-20T00:00:00"/>
    <n v="302"/>
    <d v="2021-06-18T00:00:00"/>
    <n v="0"/>
    <d v="2021-06-18T00:00:00"/>
    <n v="39"/>
    <s v="Físico "/>
    <m/>
  </r>
  <r>
    <s v="Secretaria de Infraestructura Física"/>
    <x v="21"/>
    <n v="4600010972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s v="Secretaria de Infraestructura Física"/>
    <x v="21"/>
    <n v="4600010972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72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s v="Secretaria de Infraestructura Física"/>
    <x v="21"/>
    <n v="4600010972"/>
    <n v="2020"/>
    <s v="Constancia de consulta  de antecedentes penales (Fiscalia)"/>
    <n v="2020"/>
    <n v="0"/>
    <d v="2020-08-25T00:00:00"/>
    <n v="297"/>
    <d v="2021-06-18T00:00:00"/>
    <n v="0"/>
    <d v="2021-06-18T00:00:00"/>
    <n v="1"/>
    <s v="Físico "/>
    <m/>
  </r>
  <r>
    <s v="Secretaria de Infraestructura Física"/>
    <x v="21"/>
    <n v="4600010972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s v="Secretaria de Infraestructura Física"/>
    <x v="21"/>
    <n v="4600010972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72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72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s v="Secretaria de Infraestructura Física"/>
    <x v="21"/>
    <n v="4600010972"/>
    <n v="2020"/>
    <s v="Certificado de aprobación de pólizas"/>
    <n v="2020"/>
    <n v="0"/>
    <d v="2020-11-17T00:00:00"/>
    <n v="213"/>
    <d v="2021-06-18T00:00:00"/>
    <n v="0"/>
    <d v="2021-06-18T00:00:00"/>
    <n v="3"/>
    <s v="Físico "/>
    <m/>
  </r>
  <r>
    <s v="Secretaria de Infraestructura Física"/>
    <x v="21"/>
    <n v="4600010965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s v="Secretaria de Infraestructura Física"/>
    <x v="21"/>
    <n v="4600010965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65"/>
    <n v="2020"/>
    <s v="Estudios y documentos previos"/>
    <n v="2020"/>
    <n v="0"/>
    <d v="2020-08-20T00:00:00"/>
    <n v="302"/>
    <d v="2021-06-18T00:00:00"/>
    <n v="0"/>
    <d v="2021-06-18T00:00:00"/>
    <n v="39"/>
    <s v="Físico "/>
    <m/>
  </r>
  <r>
    <s v="Secretaria de Infraestructura Física"/>
    <x v="21"/>
    <n v="4600010965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s v="Secretaria de Infraestructura Física"/>
    <x v="21"/>
    <n v="4600010965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5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s v="Secretaria de Infraestructura Física"/>
    <x v="21"/>
    <n v="4600010965"/>
    <n v="2020"/>
    <s v="Constancia de consulta  de antecedentes penales (Fiscalia)"/>
    <n v="2020"/>
    <n v="0"/>
    <d v="2020-08-25T00:00:00"/>
    <n v="297"/>
    <d v="2021-06-18T00:00:00"/>
    <n v="0"/>
    <d v="2021-06-18T00:00:00"/>
    <n v="1"/>
    <s v="Físico "/>
    <m/>
  </r>
  <r>
    <s v="Secretaria de Infraestructura Física"/>
    <x v="21"/>
    <n v="4600010965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s v="Secretaria de Infraestructura Física"/>
    <x v="21"/>
    <n v="4600010965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65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65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s v="Secretaria de Infraestructura Física"/>
    <x v="21"/>
    <n v="4600010965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s v="Secretaria de Infraestructura Física"/>
    <x v="21"/>
    <n v="4600011008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s v="Secretaria de Infraestructura Física"/>
    <x v="21"/>
    <n v="4600011008"/>
    <n v="2020"/>
    <s v="Resolución Comité Asesor y Evaluador"/>
    <n v="2020"/>
    <n v="0"/>
    <d v="2020-08-20T00:00:00"/>
    <n v="302"/>
    <d v="2021-06-18T00:00:00"/>
    <n v="0"/>
    <d v="2021-06-18T00:00:00"/>
    <n v="39"/>
    <s v="Físico "/>
    <m/>
  </r>
  <r>
    <s v="Secretaria de Infraestructura Física"/>
    <x v="21"/>
    <n v="4600011008"/>
    <n v="2020"/>
    <s v="Estudios y documentos previos"/>
    <n v="2020"/>
    <n v="0"/>
    <d v="2020-08-20T00:00:00"/>
    <n v="302"/>
    <d v="2021-06-18T00:00:00"/>
    <n v="0"/>
    <d v="2021-06-18T00:00:00"/>
    <n v="1"/>
    <s v="Físico "/>
    <m/>
  </r>
  <r>
    <s v="Secretaria de Infraestructura Física"/>
    <x v="21"/>
    <n v="4600011008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s v="Secretaria de Infraestructura Física"/>
    <x v="21"/>
    <n v="4600011008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1008"/>
    <n v="2020"/>
    <s v="Constancia de consulta procuraduría general de la nación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1008"/>
    <n v="2020"/>
    <s v="Certificado de pago aportes parafiscales y seguridad social"/>
    <n v="2020"/>
    <n v="0"/>
    <d v="2020-08-25T00:00:00"/>
    <n v="297"/>
    <d v="2021-06-18T00:00:00"/>
    <n v="0"/>
    <d v="2021-06-18T00:00:00"/>
    <n v="1"/>
    <s v="Físico "/>
    <m/>
  </r>
  <r>
    <s v="Secretaria de Infraestructura Física"/>
    <x v="21"/>
    <n v="4600011008"/>
    <n v="2020"/>
    <s v="Resolución de idoneidad"/>
    <n v="2020"/>
    <n v="0"/>
    <d v="2020-09-04T00:00:00"/>
    <n v="287"/>
    <d v="2021-06-18T00:00:00"/>
    <n v="0"/>
    <d v="2021-06-18T00:00:00"/>
    <n v="4"/>
    <s v="Físico "/>
    <m/>
  </r>
  <r>
    <s v="Secretaria de Infraestructura Física"/>
    <x v="21"/>
    <n v="4600011008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1008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1008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s v="Secretaria de Infraestructura Física"/>
    <x v="21"/>
    <n v="4600011008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s v="Secretaria de Infraestructura Física"/>
    <x v="21"/>
    <n v="4600010962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s v="Secretaria de Infraestructura Física"/>
    <x v="21"/>
    <n v="4600010962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62"/>
    <n v="2020"/>
    <s v="Estudios y documentos previos"/>
    <n v="2020"/>
    <n v="0"/>
    <d v="2020-08-20T00:00:00"/>
    <n v="302"/>
    <d v="2021-06-18T00:00:00"/>
    <n v="0"/>
    <d v="2021-06-18T00:00:00"/>
    <n v="38"/>
    <s v="Físico "/>
    <m/>
  </r>
  <r>
    <s v="Secretaria de Infraestructura Física"/>
    <x v="21"/>
    <n v="4600010962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s v="Secretaria de Infraestructura Física"/>
    <x v="21"/>
    <n v="4600010962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2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s v="Secretaria de Infraestructura Física"/>
    <x v="21"/>
    <n v="4600010962"/>
    <n v="2020"/>
    <s v="Certificado de pago aportes parafiscales y seguridad social"/>
    <n v="2020"/>
    <n v="0"/>
    <d v="2020-08-25T00:00:00"/>
    <n v="297"/>
    <d v="2021-06-18T00:00:00"/>
    <n v="0"/>
    <d v="2021-06-18T00:00:00"/>
    <n v="1"/>
    <s v="Físico "/>
    <m/>
  </r>
  <r>
    <s v="Secretaria de Infraestructura Física"/>
    <x v="21"/>
    <n v="4600010962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s v="Secretaria de Infraestructura Física"/>
    <x v="21"/>
    <n v="4600010962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62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62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s v="Secretaria de Infraestructura Física"/>
    <x v="21"/>
    <n v="4600010962"/>
    <n v="2020"/>
    <s v="Certificado de aprobación de pólizas"/>
    <n v="2020"/>
    <n v="0"/>
    <d v="2020-10-29T00:00:00"/>
    <n v="232"/>
    <d v="2021-06-18T00:00:00"/>
    <n v="0"/>
    <d v="2021-06-18T00:00:00"/>
    <n v="3"/>
    <s v="Físico "/>
    <m/>
  </r>
  <r>
    <s v="Secretaria de Infraestructura Física"/>
    <x v="21"/>
    <n v="4600010968"/>
    <n v="2020"/>
    <s v="Minuta del convenio"/>
    <n v="2020"/>
    <n v="0"/>
    <d v="2020-10-13T00:00:00"/>
    <n v="248"/>
    <d v="2021-06-18T00:00:00"/>
    <n v="0"/>
    <d v="2021-06-18T00:00:00"/>
    <n v="1"/>
    <s v="Físico "/>
    <m/>
  </r>
  <r>
    <s v="Secretaria de Infraestructura Física"/>
    <x v="21"/>
    <n v="4600010968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68"/>
    <n v="2020"/>
    <s v="Estudios y documentos previos"/>
    <n v="2020"/>
    <n v="0"/>
    <d v="2020-08-20T00:00:00"/>
    <n v="302"/>
    <d v="2021-06-18T00:00:00"/>
    <n v="0"/>
    <d v="2021-06-18T00:00:00"/>
    <n v="31"/>
    <s v="Físico "/>
    <m/>
  </r>
  <r>
    <s v="Secretaria de Infraestructura Física"/>
    <x v="21"/>
    <n v="4600010968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s v="Secretaria de Infraestructura Física"/>
    <x v="21"/>
    <n v="4600010968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8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s v="Secretaria de Infraestructura Física"/>
    <x v="21"/>
    <n v="4600010968"/>
    <n v="2020"/>
    <s v="Certificado de pago aportes parafiscales y seguridad social"/>
    <n v="2020"/>
    <n v="0"/>
    <d v="2020-08-25T00:00:00"/>
    <n v="297"/>
    <d v="2021-06-18T00:00:00"/>
    <n v="0"/>
    <d v="2021-06-18T00:00:00"/>
    <n v="1"/>
    <s v="Físico "/>
    <m/>
  </r>
  <r>
    <s v="Secretaria de Infraestructura Física"/>
    <x v="21"/>
    <n v="4600010968"/>
    <n v="2020"/>
    <s v="Resolución de idoneidad"/>
    <n v="2020"/>
    <n v="0"/>
    <d v="2020-09-04T00:00:00"/>
    <n v="287"/>
    <d v="2021-06-18T00:00:00"/>
    <n v="0"/>
    <d v="2021-06-18T00:00:00"/>
    <n v="3"/>
    <s v="Físico "/>
    <m/>
  </r>
  <r>
    <s v="Secretaria de Infraestructura Física"/>
    <x v="21"/>
    <n v="4600010968"/>
    <n v="2020"/>
    <s v="Certificado de comité de orientación y seguimiento en contratación"/>
    <n v="2020"/>
    <n v="0"/>
    <d v="2020-09-10T00:00:00"/>
    <n v="281"/>
    <d v="2021-06-18T00:00:00"/>
    <n v="0"/>
    <d v="2021-06-18T00:00:00"/>
    <n v="1"/>
    <s v="Físico "/>
    <m/>
  </r>
  <r>
    <s v="Secretaria de Infraestructura Física"/>
    <x v="21"/>
    <n v="4600010968"/>
    <n v="2020"/>
    <s v="Certificado de registro presupuestal de compromiso"/>
    <n v="2020"/>
    <n v="0"/>
    <d v="2020-09-18T00:00:00"/>
    <n v="273"/>
    <d v="2021-06-18T00:00:00"/>
    <n v="0"/>
    <d v="2021-06-18T00:00:00"/>
    <n v="1"/>
    <s v="Físico "/>
    <m/>
  </r>
  <r>
    <s v="Secretaria de Infraestructura Física"/>
    <x v="21"/>
    <n v="4600010968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s v="Secretaria de Infraestructura Física"/>
    <x v="21"/>
    <n v="4600010968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s v="Secretaria de Infraestructura Física"/>
    <x v="21"/>
    <n v="4600010964"/>
    <n v="2020"/>
    <s v="Minuta del convenio"/>
    <n v="2020"/>
    <n v="0"/>
    <d v="2020-10-13T00:00:00"/>
    <n v="248"/>
    <d v="2021-06-18T00:00:00"/>
    <n v="0"/>
    <d v="2021-06-18T00:00:00"/>
    <n v="4"/>
    <s v="Físico "/>
    <m/>
  </r>
  <r>
    <s v="Secretaria de Infraestructura Física"/>
    <x v="21"/>
    <n v="4600010964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64"/>
    <n v="2020"/>
    <s v="Estudios y documentos previos"/>
    <n v="2020"/>
    <n v="0"/>
    <d v="2020-08-20T00:00:00"/>
    <n v="302"/>
    <d v="2021-06-18T00:00:00"/>
    <n v="0"/>
    <d v="2021-06-18T00:00:00"/>
    <n v="37"/>
    <s v="Físico "/>
    <m/>
  </r>
  <r>
    <s v="Secretaria de Infraestructura Física"/>
    <x v="21"/>
    <n v="4600010964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s v="Secretaria de Infraestructura Física"/>
    <x v="21"/>
    <n v="4600010964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4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s v="Secretaria de Infraestructura Física"/>
    <x v="21"/>
    <n v="4600010964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4"/>
    <n v="2020"/>
    <s v="Resolución de idoneidad"/>
    <n v="2020"/>
    <n v="0"/>
    <d v="2020-09-03T00:00:00"/>
    <n v="288"/>
    <d v="2021-06-18T00:00:00"/>
    <n v="0"/>
    <d v="2021-06-18T00:00:00"/>
    <n v="3"/>
    <s v="Físico "/>
    <m/>
  </r>
  <r>
    <s v="Secretaria de Infraestructura Física"/>
    <x v="21"/>
    <n v="4600010964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64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64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s v="Secretaria de Infraestructura Física"/>
    <x v="21"/>
    <n v="4600010964"/>
    <n v="2020"/>
    <s v="Certificado de aprobación de pólizas"/>
    <n v="2020"/>
    <n v="0"/>
    <d v="2020-10-29T00:00:00"/>
    <n v="232"/>
    <d v="2021-06-18T00:00:00"/>
    <n v="0"/>
    <d v="2021-06-18T00:00:00"/>
    <n v="3"/>
    <s v="Físico "/>
    <m/>
  </r>
  <r>
    <s v="Secretaria de Infraestructura Física"/>
    <x v="21"/>
    <n v="4600010963"/>
    <n v="2020"/>
    <s v="Minuta del convenio"/>
    <n v="2020"/>
    <n v="0"/>
    <d v="2020-10-13T00:00:00"/>
    <n v="248"/>
    <d v="2021-06-18T00:00:00"/>
    <n v="0"/>
    <d v="2021-06-18T00:00:00"/>
    <n v="3"/>
    <s v="Físico "/>
    <m/>
  </r>
  <r>
    <s v="Secretaria de Infraestructura Física"/>
    <x v="21"/>
    <n v="4600010963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63"/>
    <n v="2020"/>
    <s v="Estudios y documentos previos"/>
    <n v="2020"/>
    <n v="0"/>
    <d v="2020-08-20T00:00:00"/>
    <n v="302"/>
    <d v="2021-06-18T00:00:00"/>
    <n v="0"/>
    <d v="2021-06-18T00:00:00"/>
    <n v="28"/>
    <s v="Físico "/>
    <m/>
  </r>
  <r>
    <s v="Secretaria de Infraestructura Física"/>
    <x v="21"/>
    <n v="4600010963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s v="Secretaria de Infraestructura Física"/>
    <x v="21"/>
    <n v="4600010963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3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s v="Secretaria de Infraestructura Física"/>
    <x v="21"/>
    <n v="4600010963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63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s v="Secretaria de Infraestructura Física"/>
    <x v="21"/>
    <n v="4600010963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63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63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s v="Secretaria de Infraestructura Física"/>
    <x v="21"/>
    <n v="4600010963"/>
    <n v="2020"/>
    <s v="Certificado de aprobación de pólizas"/>
    <n v="2020"/>
    <n v="0"/>
    <d v="2020-10-22T00:00:00"/>
    <n v="239"/>
    <d v="2021-06-18T00:00:00"/>
    <n v="0"/>
    <d v="2021-06-18T00:00:00"/>
    <n v="3"/>
    <s v="Físico "/>
    <m/>
  </r>
  <r>
    <s v="Secretaria de Infraestructura Física"/>
    <x v="21"/>
    <n v="4600010971"/>
    <n v="2020"/>
    <s v="Minuta del convenio"/>
    <n v="2020"/>
    <n v="0"/>
    <d v="2020-10-13T00:00:00"/>
    <n v="248"/>
    <d v="2021-06-18T00:00:00"/>
    <n v="0"/>
    <d v="2021-06-18T00:00:00"/>
    <n v="3"/>
    <s v="Físico "/>
    <m/>
  </r>
  <r>
    <s v="Secretaria de Infraestructura Física"/>
    <x v="21"/>
    <n v="4600010971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71"/>
    <n v="2020"/>
    <s v="Estudios y documentos previos"/>
    <n v="2020"/>
    <n v="0"/>
    <d v="2020-08-20T00:00:00"/>
    <n v="302"/>
    <d v="2021-06-18T00:00:00"/>
    <n v="0"/>
    <d v="2021-06-18T00:00:00"/>
    <n v="28"/>
    <s v="Físico "/>
    <m/>
  </r>
  <r>
    <s v="Secretaria de Infraestructura Física"/>
    <x v="21"/>
    <n v="4600010971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s v="Secretaria de Infraestructura Física"/>
    <x v="21"/>
    <n v="4600010971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71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s v="Secretaria de Infraestructura Física"/>
    <x v="21"/>
    <n v="4600010971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71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s v="Secretaria de Infraestructura Física"/>
    <x v="21"/>
    <n v="4600010971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71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71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s v="Secretaria de Infraestructura Física"/>
    <x v="21"/>
    <n v="4600010971"/>
    <n v="2020"/>
    <s v="Certificado de aprobación de pólizas"/>
    <n v="2020"/>
    <n v="0"/>
    <d v="2020-10-27T00:00:00"/>
    <n v="234"/>
    <d v="2021-06-18T00:00:00"/>
    <n v="0"/>
    <d v="2021-06-18T00:00:00"/>
    <n v="3"/>
    <s v="Físico "/>
    <m/>
  </r>
  <r>
    <s v="Secretaria de Infraestructura Física"/>
    <x v="21"/>
    <n v="4600010970"/>
    <n v="2020"/>
    <s v="Minuta del convenio"/>
    <n v="2020"/>
    <n v="0"/>
    <d v="2020-10-14T00:00:00"/>
    <n v="247"/>
    <d v="2021-06-18T00:00:00"/>
    <n v="0"/>
    <d v="2021-06-18T00:00:00"/>
    <n v="3"/>
    <s v="Físico "/>
    <m/>
  </r>
  <r>
    <s v="Secretaria de Infraestructura Física"/>
    <x v="21"/>
    <n v="4600010970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s v="Secretaria de Infraestructura Física"/>
    <x v="21"/>
    <n v="4600010970"/>
    <n v="2020"/>
    <s v="Estudios y documentos previos"/>
    <n v="2020"/>
    <n v="0"/>
    <d v="2020-08-20T00:00:00"/>
    <n v="302"/>
    <d v="2021-06-18T00:00:00"/>
    <n v="0"/>
    <d v="2021-06-18T00:00:00"/>
    <n v="32"/>
    <s v="Físico "/>
    <m/>
  </r>
  <r>
    <s v="Secretaria de Infraestructura Física"/>
    <x v="21"/>
    <n v="4600010970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s v="Secretaria de Infraestructura Física"/>
    <x v="21"/>
    <n v="4600010970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70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s v="Secretaria de Infraestructura Física"/>
    <x v="21"/>
    <n v="4600010970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s v="Secretaria de Infraestructura Física"/>
    <x v="21"/>
    <n v="4600010970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s v="Secretaria de Infraestructura Física"/>
    <x v="21"/>
    <n v="4600010970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s v="Secretaria de Infraestructura Física"/>
    <x v="21"/>
    <n v="4600010970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s v="Secretaria de Infraestructura Física"/>
    <x v="21"/>
    <n v="4600010970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s v="Secretaria de Infraestructura Física"/>
    <x v="21"/>
    <n v="4600010970"/>
    <n v="2020"/>
    <s v="Certificado de aprobación de pólizas"/>
    <n v="2020"/>
    <n v="0"/>
    <d v="2020-10-19T00:00:00"/>
    <n v="242"/>
    <d v="2021-06-18T00:00:00"/>
    <n v="0"/>
    <d v="2021-06-18T00:00:00"/>
    <n v="3"/>
    <s v="Físico "/>
    <m/>
  </r>
  <r>
    <s v="Secretaria de Infraestructura Física"/>
    <x v="21"/>
    <n v="4600010970"/>
    <n v="2020"/>
    <s v="Oficio "/>
    <n v="1900"/>
    <n v="-120"/>
    <m/>
    <n v="0"/>
    <m/>
    <n v="0"/>
    <m/>
    <m/>
    <s v="Físico "/>
    <m/>
  </r>
  <r>
    <s v="Dirección de Desarrollo Físico "/>
    <x v="3"/>
    <n v="4600010831"/>
    <n v="2020"/>
    <s v="Acta de pago"/>
    <n v="2021"/>
    <n v="1"/>
    <d v="2021-06-03T00:00:00"/>
    <n v="18"/>
    <d v="2021-06-21T00:00:00"/>
    <n v="0"/>
    <d v="2021-06-21T00:00:00"/>
    <n v="256"/>
    <s v="Físico "/>
    <m/>
  </r>
  <r>
    <s v="Dirección de Desarrollo Físico "/>
    <x v="14"/>
    <n v="4600010852"/>
    <n v="2020"/>
    <s v="Informes de seguimiento de interventoría"/>
    <n v="2020"/>
    <n v="0"/>
    <d v="2020-10-31T00:00:00"/>
    <n v="233"/>
    <d v="2021-06-21T00:00:00"/>
    <n v="1"/>
    <d v="2021-06-22T00:00:00"/>
    <n v="72"/>
    <s v="Físico "/>
    <m/>
  </r>
  <r>
    <s v="Dirección de Desarrollo Físico "/>
    <x v="14"/>
    <n v="4600010852"/>
    <n v="2020"/>
    <s v="Informes de seguimiento de interventoría"/>
    <n v="2020"/>
    <n v="0"/>
    <d v="2020-11-30T00:00:00"/>
    <n v="203"/>
    <d v="2021-06-21T00:00:00"/>
    <n v="1"/>
    <d v="2021-06-22T00:00:00"/>
    <n v="64"/>
    <s v="Físico "/>
    <m/>
  </r>
  <r>
    <s v="Dirección de Desarrollo Físico "/>
    <x v="14"/>
    <n v="4600010852"/>
    <n v="2020"/>
    <s v="Informes de seguimiento de interventoría"/>
    <n v="2020"/>
    <n v="0"/>
    <d v="2020-12-30T00:00:00"/>
    <n v="173"/>
    <d v="2021-06-21T00:00:00"/>
    <n v="1"/>
    <d v="2021-06-22T00:00:00"/>
    <n v="40"/>
    <s v="Físico "/>
    <m/>
  </r>
  <r>
    <s v="Dirección de Desarrollo Físico "/>
    <x v="14"/>
    <n v="4600010852"/>
    <n v="2020"/>
    <s v="Informes de seguimiento de interventoría"/>
    <n v="2021"/>
    <n v="1"/>
    <d v="2021-01-30T00:00:00"/>
    <n v="142"/>
    <d v="2021-06-21T00:00:00"/>
    <n v="1"/>
    <d v="2021-06-22T00:00:00"/>
    <n v="121"/>
    <s v="Físico "/>
    <m/>
  </r>
  <r>
    <s v="Dirección de Desarrollo Físico "/>
    <x v="14"/>
    <n v="4600010852"/>
    <n v="2020"/>
    <s v="Informes de seguimiento de interventoría"/>
    <n v="2021"/>
    <n v="1"/>
    <d v="2021-02-28T00:00:00"/>
    <n v="113"/>
    <d v="2021-06-21T00:00:00"/>
    <n v="1"/>
    <d v="2021-06-22T00:00:00"/>
    <n v="90"/>
    <s v="Físico "/>
    <m/>
  </r>
  <r>
    <s v="Dirección de Desarrollo Físico "/>
    <x v="14"/>
    <n v="4600010852"/>
    <n v="2020"/>
    <s v="Informes de seguimiento de interventoría"/>
    <n v="2021"/>
    <n v="1"/>
    <d v="2021-03-31T00:00:00"/>
    <n v="82"/>
    <d v="2021-06-21T00:00:00"/>
    <n v="1"/>
    <d v="2021-06-22T00:00:00"/>
    <n v="56"/>
    <s v="Físico "/>
    <m/>
  </r>
  <r>
    <s v="Dirección de Desarrollo Físico "/>
    <x v="14"/>
    <n v="4600010852"/>
    <n v="2020"/>
    <s v="Informes de seguimiento de interventoría"/>
    <n v="2021"/>
    <n v="1"/>
    <d v="2021-04-30T00:00:00"/>
    <n v="52"/>
    <d v="2021-06-21T00:00:00"/>
    <n v="1"/>
    <d v="2021-06-22T00:00:00"/>
    <n v="131"/>
    <s v="Físico "/>
    <m/>
  </r>
  <r>
    <s v="Dirección de Desarrollo Físico "/>
    <x v="14"/>
    <n v="4600010852"/>
    <n v="2020"/>
    <s v="Informes de seguimiento de interventoría"/>
    <n v="2021"/>
    <n v="1"/>
    <d v="2021-05-30T00:00:00"/>
    <n v="22"/>
    <d v="2021-06-21T00:00:00"/>
    <n v="1"/>
    <d v="2021-06-22T00:00:00"/>
    <n v="101"/>
    <s v="Físico "/>
    <m/>
  </r>
  <r>
    <s v="Dirección de gestión ambiental y social"/>
    <x v="19"/>
    <n v="4600008772"/>
    <n v="2018"/>
    <s v="Informes de seguimiento de interventoría"/>
    <n v="2019"/>
    <n v="1"/>
    <d v="2019-06-30T00:00:00"/>
    <n v="723"/>
    <d v="2021-06-22T00:00:00"/>
    <n v="0"/>
    <d v="2021-06-22T00:00:00"/>
    <n v="708"/>
    <s v="Físico "/>
    <m/>
  </r>
  <r>
    <s v="Secretaria de Infraestructura Física"/>
    <x v="21"/>
    <n v="4600010959"/>
    <n v="2020"/>
    <s v="Minuta del convenio"/>
    <n v="2020"/>
    <n v="0"/>
    <d v="2020-10-19T00:00:00"/>
    <n v="247"/>
    <d v="2021-06-23T00:00:00"/>
    <n v="0"/>
    <d v="2021-06-23T00:00:00"/>
    <n v="4"/>
    <s v="Físico "/>
    <m/>
  </r>
  <r>
    <s v="Secretaria de Infraestructura Física"/>
    <x v="21"/>
    <n v="4600010959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0959"/>
    <n v="2020"/>
    <s v="Estudios y documentos previos"/>
    <n v="2020"/>
    <n v="0"/>
    <d v="2020-08-27T00:00:00"/>
    <n v="300"/>
    <d v="2021-06-23T00:00:00"/>
    <n v="0"/>
    <d v="2021-06-23T00:00:00"/>
    <n v="30"/>
    <s v="Físico "/>
    <m/>
  </r>
  <r>
    <s v="Secretaria de Infraestructura Física"/>
    <x v="21"/>
    <n v="4600010959"/>
    <n v="2020"/>
    <s v="Certificado de comité interno de contratación"/>
    <n v="2020"/>
    <n v="0"/>
    <d v="2020-08-28T00:00:00"/>
    <n v="299"/>
    <d v="2021-06-23T00:00:00"/>
    <n v="0"/>
    <d v="2021-06-23T00:00:00"/>
    <n v="1"/>
    <s v="Físico "/>
    <m/>
  </r>
  <r>
    <s v="Secretaria de Infraestructura Física"/>
    <x v="21"/>
    <n v="4600010959"/>
    <n v="2020"/>
    <s v="Constancia de consulta contraloría general de la república"/>
    <n v="2020"/>
    <n v="0"/>
    <d v="2020-08-27T00:00:00"/>
    <n v="300"/>
    <d v="2021-06-23T00:00:00"/>
    <n v="0"/>
    <d v="2021-06-23T00:00:00"/>
    <n v="2"/>
    <s v="Físico "/>
    <m/>
  </r>
  <r>
    <s v="Secretaria de Infraestructura Física"/>
    <x v="21"/>
    <n v="4600010959"/>
    <n v="2020"/>
    <s v="Constancia de consulta procuraduría general de la nación"/>
    <n v="2020"/>
    <n v="0"/>
    <d v="2020-08-27T00:00:00"/>
    <n v="300"/>
    <d v="2021-06-23T00:00:00"/>
    <n v="0"/>
    <d v="2021-06-23T00:00:00"/>
    <n v="2"/>
    <s v="Físico "/>
    <m/>
  </r>
  <r>
    <s v="Secretaria de Infraestructura Física"/>
    <x v="21"/>
    <n v="4600010959"/>
    <n v="2020"/>
    <s v="Certificado de pago aportes parafiscales y seguridad social"/>
    <n v="2020"/>
    <n v="0"/>
    <d v="2020-08-27T00:00:00"/>
    <n v="300"/>
    <d v="2021-06-23T00:00:00"/>
    <n v="0"/>
    <d v="2021-06-23T00:00:00"/>
    <n v="1"/>
    <s v="Físico "/>
    <m/>
  </r>
  <r>
    <s v="Secretaria de Infraestructura Física"/>
    <x v="21"/>
    <n v="4600010959"/>
    <n v="2020"/>
    <s v="Resolución de idoneidad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0959"/>
    <n v="2020"/>
    <s v="Certificado de comité de orientación y seguimiento en contratación"/>
    <n v="2020"/>
    <n v="0"/>
    <d v="2020-09-04T00:00:00"/>
    <n v="292"/>
    <d v="2021-06-23T00:00:00"/>
    <n v="0"/>
    <d v="2021-06-23T00:00:00"/>
    <n v="1"/>
    <s v="Físico "/>
    <m/>
  </r>
  <r>
    <s v="Secretaria de Infraestructura Física"/>
    <x v="21"/>
    <n v="4600010959"/>
    <n v="2020"/>
    <s v="Certificado de registro presupuestal de compromiso"/>
    <n v="2020"/>
    <n v="0"/>
    <d v="2020-09-11T00:00:00"/>
    <n v="285"/>
    <d v="2021-06-23T00:00:00"/>
    <n v="0"/>
    <d v="2021-06-23T00:00:00"/>
    <n v="1"/>
    <s v="Físico "/>
    <m/>
  </r>
  <r>
    <s v="Secretaria de Infraestructura Física"/>
    <x v="21"/>
    <n v="4600010959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0959"/>
    <n v="2020"/>
    <s v="Certificado de aprobación de pólizas"/>
    <n v="2020"/>
    <n v="0"/>
    <d v="2020-10-30T00:00:00"/>
    <n v="236"/>
    <d v="2021-06-23T00:00:00"/>
    <n v="0"/>
    <d v="2021-06-23T00:00:00"/>
    <n v="3"/>
    <s v="Físico "/>
    <m/>
  </r>
  <r>
    <s v="Secretaria de Infraestructura Física"/>
    <x v="21"/>
    <n v="4600011027"/>
    <n v="2020"/>
    <s v="Minuta del convenio"/>
    <n v="2020"/>
    <n v="0"/>
    <d v="2020-10-15T00:00:00"/>
    <n v="251"/>
    <d v="2021-06-23T00:00:00"/>
    <n v="0"/>
    <d v="2021-06-23T00:00:00"/>
    <n v="4"/>
    <s v="Físico "/>
    <m/>
  </r>
  <r>
    <s v="Secretaria de Infraestructura Física"/>
    <x v="21"/>
    <n v="4600011027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27"/>
    <n v="2020"/>
    <s v="Estudios y documentos previos"/>
    <n v="2020"/>
    <n v="0"/>
    <d v="2020-08-28T00:00:00"/>
    <n v="299"/>
    <d v="2021-06-23T00:00:00"/>
    <n v="0"/>
    <d v="2021-06-23T00:00:00"/>
    <n v="29"/>
    <s v="Físico "/>
    <m/>
  </r>
  <r>
    <s v="Secretaria de Infraestructura Física"/>
    <x v="21"/>
    <n v="4600011027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1027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1027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1027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s v="Secretaria de Infraestructura Física"/>
    <x v="21"/>
    <n v="4600011027"/>
    <n v="2020"/>
    <s v="Resolución de idoneidad"/>
    <n v="2020"/>
    <n v="0"/>
    <d v="2020-09-22T00:00:00"/>
    <n v="274"/>
    <d v="2021-06-23T00:00:00"/>
    <n v="0"/>
    <d v="2021-06-23T00:00:00"/>
    <n v="3"/>
    <s v="Físico "/>
    <m/>
  </r>
  <r>
    <s v="Secretaria de Infraestructura Física"/>
    <x v="21"/>
    <n v="4600011027"/>
    <n v="2020"/>
    <s v="Certificado de comité de orientación y seguimiento en contratación"/>
    <n v="2020"/>
    <n v="0"/>
    <d v="2020-09-21T00:00:00"/>
    <n v="275"/>
    <d v="2021-06-23T00:00:00"/>
    <n v="0"/>
    <d v="2021-06-23T00:00:00"/>
    <n v="1"/>
    <s v="Físico "/>
    <m/>
  </r>
  <r>
    <s v="Secretaria de Infraestructura Física"/>
    <x v="21"/>
    <n v="4600011027"/>
    <n v="2020"/>
    <s v="Certificado de registro presupuestal de compromiso"/>
    <n v="2020"/>
    <n v="0"/>
    <d v="2020-09-23T00:00:00"/>
    <n v="273"/>
    <d v="2021-06-23T00:00:00"/>
    <n v="0"/>
    <d v="2021-06-23T00:00:00"/>
    <n v="1"/>
    <s v="Físico "/>
    <m/>
  </r>
  <r>
    <s v="Secretaria de Infraestructura Física"/>
    <x v="21"/>
    <n v="4600011027"/>
    <n v="2020"/>
    <s v="Oficio de designación de supervisión"/>
    <n v="2020"/>
    <n v="0"/>
    <d v="2020-11-03T00:00:00"/>
    <n v="232"/>
    <d v="2021-06-23T00:00:00"/>
    <n v="0"/>
    <d v="2021-06-23T00:00:00"/>
    <n v="4"/>
    <s v="Físico "/>
    <m/>
  </r>
  <r>
    <s v="Secretaria de Infraestructura Física"/>
    <x v="21"/>
    <n v="4600011027"/>
    <n v="2020"/>
    <s v="Certificado de aprobación de pólizas"/>
    <n v="2020"/>
    <n v="0"/>
    <d v="2020-10-29T00:00:00"/>
    <n v="237"/>
    <d v="2021-06-23T00:00:00"/>
    <n v="0"/>
    <d v="2021-06-23T00:00:00"/>
    <n v="3"/>
    <s v="Físico "/>
    <m/>
  </r>
  <r>
    <s v="Secretaria de Infraestructura Física"/>
    <x v="21"/>
    <n v="4600010973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0973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0973"/>
    <n v="2020"/>
    <s v="Estudios y documentos previos"/>
    <n v="2020"/>
    <n v="0"/>
    <d v="2020-08-28T00:00:00"/>
    <n v="299"/>
    <d v="2021-06-23T00:00:00"/>
    <n v="0"/>
    <d v="2021-06-23T00:00:00"/>
    <n v="31"/>
    <s v="Físico "/>
    <m/>
  </r>
  <r>
    <s v="Secretaria de Infraestructura Física"/>
    <x v="21"/>
    <n v="4600010973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s v="Secretaria de Infraestructura Física"/>
    <x v="21"/>
    <n v="4600010973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0973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0973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s v="Secretaria de Infraestructura Física"/>
    <x v="21"/>
    <n v="4600010973"/>
    <n v="2020"/>
    <s v="Resolución de idoneidad"/>
    <n v="2020"/>
    <n v="0"/>
    <d v="2020-09-29T00:00:00"/>
    <n v="267"/>
    <d v="2021-06-23T00:00:00"/>
    <n v="0"/>
    <d v="2021-06-23T00:00:00"/>
    <n v="3"/>
    <s v="Físico "/>
    <m/>
  </r>
  <r>
    <s v="Secretaria de Infraestructura Física"/>
    <x v="21"/>
    <n v="4600010973"/>
    <n v="2020"/>
    <s v="Certificado de comité de orientación y seguimiento en contratación"/>
    <n v="2020"/>
    <n v="0"/>
    <d v="2020-09-10T00:00:00"/>
    <n v="286"/>
    <d v="2021-06-23T00:00:00"/>
    <n v="0"/>
    <d v="2021-06-23T00:00:00"/>
    <n v="2"/>
    <s v="Físico "/>
    <m/>
  </r>
  <r>
    <s v="Secretaria de Infraestructura Física"/>
    <x v="21"/>
    <n v="4600010973"/>
    <n v="2020"/>
    <s v="Certificado de registro presupuestal de compromiso"/>
    <n v="2020"/>
    <n v="0"/>
    <d v="2020-09-14T00:00:00"/>
    <n v="282"/>
    <d v="2021-06-23T00:00:00"/>
    <n v="0"/>
    <d v="2021-06-23T00:00:00"/>
    <n v="1"/>
    <s v="Físico "/>
    <m/>
  </r>
  <r>
    <s v="Secretaria de Infraestructura Física"/>
    <x v="21"/>
    <n v="4600010973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0973"/>
    <n v="2020"/>
    <s v="Certificado de aprobación de pólizas"/>
    <n v="2020"/>
    <n v="0"/>
    <d v="2020-11-10T00:00:00"/>
    <n v="225"/>
    <d v="2021-06-23T00:00:00"/>
    <n v="0"/>
    <d v="2021-06-23T00:00:00"/>
    <n v="3"/>
    <s v="Físico "/>
    <m/>
  </r>
  <r>
    <s v="Secretaria de Infraestructura Física"/>
    <x v="21"/>
    <n v="4600010975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0975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0975"/>
    <n v="2020"/>
    <s v="Estudios y documentos previos"/>
    <n v="2020"/>
    <n v="0"/>
    <d v="2020-08-28T00:00:00"/>
    <n v="299"/>
    <d v="2021-06-23T00:00:00"/>
    <n v="0"/>
    <d v="2021-06-23T00:00:00"/>
    <n v="67"/>
    <s v="Físico "/>
    <m/>
  </r>
  <r>
    <s v="Secretaria de Infraestructura Física"/>
    <x v="21"/>
    <n v="4600010975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s v="Secretaria de Infraestructura Física"/>
    <x v="21"/>
    <n v="4600010975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0975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0975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s v="Secretaria de Infraestructura Física"/>
    <x v="21"/>
    <n v="4600010975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0975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0975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0975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0975"/>
    <n v="2020"/>
    <s v="Certificado de aprobación de pólizas"/>
    <n v="2020"/>
    <n v="0"/>
    <d v="2020-12-01T00:00:00"/>
    <n v="204"/>
    <d v="2021-06-23T00:00:00"/>
    <n v="0"/>
    <d v="2021-06-23T00:00:00"/>
    <n v="3"/>
    <s v="Físico "/>
    <m/>
  </r>
  <r>
    <s v="Secretaria de Infraestructura Física"/>
    <x v="21"/>
    <n v="4600011000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1000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00"/>
    <n v="2020"/>
    <s v="Estudios y documentos previos"/>
    <n v="2020"/>
    <n v="0"/>
    <d v="2020-08-28T00:00:00"/>
    <n v="299"/>
    <d v="2021-06-23T00:00:00"/>
    <n v="0"/>
    <d v="2021-06-23T00:00:00"/>
    <n v="29"/>
    <s v="Físico "/>
    <m/>
  </r>
  <r>
    <s v="Secretaria de Infraestructura Física"/>
    <x v="21"/>
    <n v="4600011000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1000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1000"/>
    <n v="2020"/>
    <s v="Constancia de consulta procuraduría general de la nación"/>
    <n v="2020"/>
    <n v="0"/>
    <d v="2020-08-29T00:00:00"/>
    <n v="298"/>
    <d v="2021-06-23T00:00:00"/>
    <n v="0"/>
    <d v="2021-06-23T00:00:00"/>
    <n v="2"/>
    <s v="Físico "/>
    <m/>
  </r>
  <r>
    <s v="Secretaria de Infraestructura Física"/>
    <x v="21"/>
    <n v="4600011000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s v="Secretaria de Infraestructura Física"/>
    <x v="21"/>
    <n v="4600011000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1000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1000"/>
    <n v="2020"/>
    <s v="Certificado de registro presupuestal de compromiso"/>
    <n v="2020"/>
    <n v="0"/>
    <d v="2020-09-16T00:00:00"/>
    <n v="280"/>
    <d v="2021-06-23T00:00:00"/>
    <n v="0"/>
    <d v="2021-06-23T00:00:00"/>
    <n v="1"/>
    <s v="Físico "/>
    <m/>
  </r>
  <r>
    <s v="Secretaria de Infraestructura Física"/>
    <x v="21"/>
    <n v="4600011000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1000"/>
    <n v="2020"/>
    <s v="Certificado de aprobación de pólizas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0993"/>
    <n v="2020"/>
    <s v="Minuta del convenio"/>
    <n v="2020"/>
    <n v="0"/>
    <d v="2020-09-24T00:00:00"/>
    <n v="272"/>
    <d v="2021-06-23T00:00:00"/>
    <n v="0"/>
    <d v="2021-06-23T00:00:00"/>
    <m/>
    <s v="Físico "/>
    <m/>
  </r>
  <r>
    <s v="Secretaria de Infraestructura Física"/>
    <x v="21"/>
    <n v="4600010993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0993"/>
    <n v="2020"/>
    <s v="Estudios y documentos previos"/>
    <n v="2020"/>
    <n v="0"/>
    <d v="2020-08-28T00:00:00"/>
    <n v="299"/>
    <d v="2021-06-23T00:00:00"/>
    <n v="0"/>
    <d v="2021-06-23T00:00:00"/>
    <n v="44"/>
    <s v="Físico "/>
    <m/>
  </r>
  <r>
    <s v="Secretaria de Infraestructura Física"/>
    <x v="21"/>
    <n v="4600010993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0993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0993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s v="Secretaria de Infraestructura Física"/>
    <x v="21"/>
    <n v="4600010993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s v="Secretaria de Infraestructura Física"/>
    <x v="21"/>
    <n v="4600010993"/>
    <n v="2020"/>
    <s v="Resolución de idoneidad"/>
    <n v="2020"/>
    <n v="0"/>
    <d v="2020-08-28T00:00:00"/>
    <n v="299"/>
    <d v="2021-06-23T00:00:00"/>
    <n v="0"/>
    <d v="2021-06-23T00:00:00"/>
    <n v="4"/>
    <s v="Físico "/>
    <m/>
  </r>
  <r>
    <s v="Secretaria de Infraestructura Física"/>
    <x v="21"/>
    <n v="4600010993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0993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0993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0993"/>
    <n v="2020"/>
    <s v="Certificado de aprobación de pólizas"/>
    <n v="2020"/>
    <n v="0"/>
    <d v="2020-11-10T00:00:00"/>
    <n v="225"/>
    <d v="2021-06-23T00:00:00"/>
    <n v="0"/>
    <d v="2021-06-23T00:00:00"/>
    <n v="3"/>
    <s v="Físico "/>
    <m/>
  </r>
  <r>
    <s v="Secretaria de Infraestructura Física"/>
    <x v="21"/>
    <n v="4600010999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0999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0999"/>
    <n v="2020"/>
    <s v="Estudios y documentos previos"/>
    <n v="2020"/>
    <n v="0"/>
    <d v="2020-08-31T00:00:00"/>
    <n v="296"/>
    <d v="2021-06-23T00:00:00"/>
    <n v="0"/>
    <d v="2021-06-23T00:00:00"/>
    <n v="50"/>
    <s v="Físico "/>
    <m/>
  </r>
  <r>
    <s v="Secretaria de Infraestructura Física"/>
    <x v="21"/>
    <n v="4600010999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0999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0999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0999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s v="Secretaria de Infraestructura Física"/>
    <x v="21"/>
    <n v="4600010999"/>
    <n v="2020"/>
    <s v="Resolución de idoneidad"/>
    <n v="2020"/>
    <n v="0"/>
    <d v="2020-09-24T00:00:00"/>
    <n v="272"/>
    <d v="2021-06-23T00:00:00"/>
    <n v="0"/>
    <d v="2021-06-23T00:00:00"/>
    <n v="3"/>
    <s v="Físico "/>
    <m/>
  </r>
  <r>
    <s v="Secretaria de Infraestructura Física"/>
    <x v="21"/>
    <n v="4600010999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0999"/>
    <n v="2020"/>
    <s v="Certificado de registro presupuestal de compromiso"/>
    <n v="2020"/>
    <n v="0"/>
    <d v="2020-09-16T00:00:00"/>
    <n v="280"/>
    <d v="2021-06-23T00:00:00"/>
    <n v="0"/>
    <d v="2021-06-23T00:00:00"/>
    <n v="1"/>
    <s v="Físico "/>
    <m/>
  </r>
  <r>
    <s v="Secretaria de Infraestructura Física"/>
    <x v="21"/>
    <n v="4600010999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s v="Secretaria de Infraestructura Física"/>
    <x v="21"/>
    <n v="4600010999"/>
    <n v="2020"/>
    <s v="Certificado de aprobación de pólizas"/>
    <n v="2020"/>
    <n v="0"/>
    <d v="2020-10-13T00:00:00"/>
    <n v="253"/>
    <d v="2021-06-23T00:00:00"/>
    <n v="0"/>
    <d v="2021-06-23T00:00:00"/>
    <n v="1"/>
    <s v="Físico "/>
    <m/>
  </r>
  <r>
    <s v="Secretaria de Infraestructura Física"/>
    <x v="21"/>
    <n v="4600010998"/>
    <n v="2020"/>
    <s v="Minuta del convenio"/>
    <n v="2020"/>
    <n v="0"/>
    <d v="2020-10-13T00:00:00"/>
    <n v="253"/>
    <d v="2021-06-23T00:00:00"/>
    <n v="0"/>
    <d v="2021-06-23T00:00:00"/>
    <m/>
    <s v="Físico "/>
    <m/>
  </r>
  <r>
    <s v="Secretaria de Infraestructura Física"/>
    <x v="21"/>
    <n v="4600010998"/>
    <n v="2020"/>
    <s v="Resolución Comité Asesor y Evaluador"/>
    <n v="2020"/>
    <n v="0"/>
    <d v="2020-08-27T00:00:00"/>
    <n v="300"/>
    <d v="2021-06-23T00:00:00"/>
    <n v="0"/>
    <d v="2021-06-23T00:00:00"/>
    <n v="2"/>
    <s v="Físico "/>
    <m/>
  </r>
  <r>
    <s v="Secretaria de Infraestructura Física"/>
    <x v="21"/>
    <n v="4600010998"/>
    <n v="2020"/>
    <s v="Estudios y documentos previos"/>
    <n v="2020"/>
    <n v="0"/>
    <d v="2020-08-31T00:00:00"/>
    <n v="296"/>
    <d v="2021-06-23T00:00:00"/>
    <n v="0"/>
    <d v="2021-06-23T00:00:00"/>
    <n v="33"/>
    <s v="Físico "/>
    <m/>
  </r>
  <r>
    <s v="Secretaria de Infraestructura Física"/>
    <x v="21"/>
    <n v="4600010998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s v="Secretaria de Infraestructura Física"/>
    <x v="21"/>
    <n v="4600010998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s v="Secretaria de Infraestructura Física"/>
    <x v="21"/>
    <n v="4600010998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0998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0998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0998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s v="Secretaria de Infraestructura Física"/>
    <x v="21"/>
    <n v="4600010998"/>
    <n v="2020"/>
    <s v="Certificado de aprobación de pólizas"/>
    <n v="2020"/>
    <n v="0"/>
    <d v="2020-10-14T00:00:00"/>
    <n v="252"/>
    <d v="2021-06-23T00:00:00"/>
    <n v="0"/>
    <d v="2021-06-23T00:00:00"/>
    <n v="3"/>
    <s v="Físico "/>
    <m/>
  </r>
  <r>
    <s v="Secretaria de Infraestructura Física"/>
    <x v="21"/>
    <n v="4600011034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1034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34"/>
    <n v="2020"/>
    <s v="Estudios y documentos previos"/>
    <n v="2020"/>
    <n v="0"/>
    <d v="2020-08-31T00:00:00"/>
    <n v="296"/>
    <d v="2021-06-23T00:00:00"/>
    <n v="0"/>
    <d v="2021-06-23T00:00:00"/>
    <n v="35"/>
    <s v="Físico "/>
    <m/>
  </r>
  <r>
    <s v="Secretaria de Infraestructura Física"/>
    <x v="21"/>
    <n v="4600011034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s v="Secretaria de Infraestructura Física"/>
    <x v="21"/>
    <n v="4600011034"/>
    <n v="2020"/>
    <s v="Certificado de pago aportes parafiscales y seguridad social"/>
    <n v="2020"/>
    <n v="0"/>
    <d v="2020-09-07T00:00:00"/>
    <n v="289"/>
    <d v="2021-06-23T00:00:00"/>
    <n v="0"/>
    <d v="2021-06-23T00:00:00"/>
    <n v="1"/>
    <s v="Físico "/>
    <m/>
  </r>
  <r>
    <s v="Secretaria de Infraestructura Física"/>
    <x v="21"/>
    <n v="4600011034"/>
    <n v="2020"/>
    <s v="Resolución de idoneidad"/>
    <n v="2020"/>
    <n v="0"/>
    <d v="2020-09-22T00:00:00"/>
    <n v="274"/>
    <d v="2021-06-23T00:00:00"/>
    <n v="0"/>
    <d v="2021-06-23T00:00:00"/>
    <n v="3"/>
    <s v="Físico "/>
    <m/>
  </r>
  <r>
    <s v="Secretaria de Infraestructura Física"/>
    <x v="21"/>
    <n v="4600011034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1034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1034"/>
    <n v="2020"/>
    <s v="Oficio de designación de supervisión"/>
    <n v="2020"/>
    <n v="0"/>
    <d v="2020-10-28T00:00:00"/>
    <n v="238"/>
    <d v="2021-06-23T00:00:00"/>
    <n v="0"/>
    <d v="2021-06-23T00:00:00"/>
    <n v="3"/>
    <s v="Físico "/>
    <m/>
  </r>
  <r>
    <s v="Secretaria de Infraestructura Física"/>
    <x v="21"/>
    <n v="4600011034"/>
    <n v="2020"/>
    <s v="Certificado de aprobación de pólizas"/>
    <n v="2020"/>
    <n v="0"/>
    <d v="2020-10-23T00:00:00"/>
    <n v="243"/>
    <d v="2021-06-23T00:00:00"/>
    <n v="0"/>
    <d v="2021-06-23T00:00:00"/>
    <n v="3"/>
    <s v="Físico "/>
    <m/>
  </r>
  <r>
    <s v="Secretaria de Infraestructura Física"/>
    <x v="21"/>
    <n v="4600011036"/>
    <n v="2020"/>
    <s v="Minuta del convenio"/>
    <n v="2020"/>
    <n v="0"/>
    <d v="2020-10-15T00:00:00"/>
    <n v="251"/>
    <d v="2021-06-23T00:00:00"/>
    <n v="0"/>
    <d v="2021-06-23T00:00:00"/>
    <n v="4"/>
    <s v="Físico "/>
    <m/>
  </r>
  <r>
    <s v="Secretaria de Infraestructura Física"/>
    <x v="21"/>
    <n v="4600011036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36"/>
    <n v="2020"/>
    <s v="Estudios y documentos previos"/>
    <n v="2020"/>
    <n v="0"/>
    <d v="2020-08-31T00:00:00"/>
    <n v="296"/>
    <d v="2021-06-23T00:00:00"/>
    <n v="0"/>
    <d v="2021-06-23T00:00:00"/>
    <n v="30"/>
    <s v="Físico "/>
    <m/>
  </r>
  <r>
    <s v="Secretaria de Infraestructura Física"/>
    <x v="21"/>
    <n v="4600011036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s v="Secretaria de Infraestructura Física"/>
    <x v="21"/>
    <n v="4600011036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36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36"/>
    <n v="2020"/>
    <s v="Certificado de pago aportes parafiscales y seguridad social"/>
    <n v="2020"/>
    <n v="0"/>
    <d v="2020-09-07T00:00:00"/>
    <n v="289"/>
    <d v="2021-06-23T00:00:00"/>
    <n v="0"/>
    <d v="2021-06-23T00:00:00"/>
    <n v="1"/>
    <s v="Físico "/>
    <m/>
  </r>
  <r>
    <s v="Secretaria de Infraestructura Física"/>
    <x v="21"/>
    <n v="4600011036"/>
    <n v="2020"/>
    <s v="Resolución de idoneidad"/>
    <n v="2020"/>
    <n v="0"/>
    <d v="2020-09-22T00:00:00"/>
    <n v="274"/>
    <d v="2021-06-23T00:00:00"/>
    <n v="0"/>
    <d v="2021-06-23T00:00:00"/>
    <n v="4"/>
    <s v="Físico "/>
    <m/>
  </r>
  <r>
    <s v="Secretaria de Infraestructura Física"/>
    <x v="21"/>
    <n v="4600011036"/>
    <n v="2020"/>
    <s v="Certificado de comité de orientación y seguimiento en contratación"/>
    <n v="2020"/>
    <n v="0"/>
    <d v="2020-09-11T00:00:00"/>
    <n v="285"/>
    <d v="2021-06-23T00:00:00"/>
    <n v="0"/>
    <d v="2021-06-23T00:00:00"/>
    <n v="1"/>
    <s v="Físico "/>
    <m/>
  </r>
  <r>
    <s v="Secretaria de Infraestructura Física"/>
    <x v="21"/>
    <n v="4600011036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1036"/>
    <n v="2020"/>
    <s v="Oficio de designación de supervisión"/>
    <n v="2020"/>
    <n v="0"/>
    <d v="2020-10-28T00:00:00"/>
    <n v="238"/>
    <d v="2021-06-23T00:00:00"/>
    <n v="0"/>
    <d v="2021-06-23T00:00:00"/>
    <n v="3"/>
    <s v="Físico "/>
    <m/>
  </r>
  <r>
    <s v="Secretaria de Infraestructura Física"/>
    <x v="21"/>
    <n v="4600011036"/>
    <n v="2020"/>
    <s v="Certificado de aprobación de pólizas"/>
    <n v="2020"/>
    <n v="0"/>
    <d v="2020-10-30T00:00:00"/>
    <n v="236"/>
    <d v="2021-06-23T00:00:00"/>
    <n v="0"/>
    <d v="2021-06-23T00:00:00"/>
    <n v="3"/>
    <s v="Físico "/>
    <m/>
  </r>
  <r>
    <s v="Secretaria de Infraestructura Física"/>
    <x v="21"/>
    <n v="4600011005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1005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05"/>
    <n v="2020"/>
    <s v="Estudios y documentos previos"/>
    <n v="2020"/>
    <n v="0"/>
    <d v="2020-08-31T00:00:00"/>
    <n v="296"/>
    <d v="2021-06-23T00:00:00"/>
    <n v="0"/>
    <d v="2021-06-23T00:00:00"/>
    <n v="42"/>
    <s v="Físico "/>
    <m/>
  </r>
  <r>
    <s v="Secretaria de Infraestructura Física"/>
    <x v="21"/>
    <n v="4600011005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1005"/>
    <n v="2020"/>
    <s v="Resolución de idoneidad"/>
    <n v="2020"/>
    <n v="0"/>
    <d v="2020-09-10T00:00:00"/>
    <n v="286"/>
    <d v="2021-06-23T00:00:00"/>
    <n v="0"/>
    <d v="2021-06-23T00:00:00"/>
    <n v="4"/>
    <s v="Físico "/>
    <m/>
  </r>
  <r>
    <s v="Secretaria de Infraestructura Física"/>
    <x v="21"/>
    <n v="4600011005"/>
    <n v="2020"/>
    <s v="Certificado de comité de orientación y seguimiento en contratación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1005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1005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1005"/>
    <n v="2020"/>
    <s v="Certificado de aprobación de pólizas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1001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1001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01"/>
    <n v="2020"/>
    <s v="Estudios y documentos previos"/>
    <n v="2020"/>
    <n v="0"/>
    <d v="2020-08-31T00:00:00"/>
    <n v="296"/>
    <d v="2021-06-23T00:00:00"/>
    <n v="0"/>
    <d v="2021-06-23T00:00:00"/>
    <n v="32"/>
    <s v="Físico "/>
    <m/>
  </r>
  <r>
    <s v="Secretaria de Infraestructura Física"/>
    <x v="21"/>
    <n v="4600011001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1001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01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01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s v="Secretaria de Infraestructura Física"/>
    <x v="21"/>
    <n v="4600011001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1001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1001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1001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s v="Secretaria de Infraestructura Física"/>
    <x v="21"/>
    <n v="4600011001"/>
    <n v="2020"/>
    <s v="Certificado de aprobación de pólizas"/>
    <n v="2020"/>
    <n v="0"/>
    <d v="2020-10-22T00:00:00"/>
    <n v="244"/>
    <d v="2021-06-23T00:00:00"/>
    <n v="0"/>
    <d v="2021-06-23T00:00:00"/>
    <n v="3"/>
    <s v="Físico "/>
    <m/>
  </r>
  <r>
    <s v="Secretaria de Infraestructura Física"/>
    <x v="21"/>
    <n v="4600011039"/>
    <n v="2020"/>
    <s v="Minuta del convenio"/>
    <n v="2020"/>
    <n v="0"/>
    <d v="2020-10-16T00:00:00"/>
    <n v="250"/>
    <d v="2021-06-23T00:00:00"/>
    <n v="0"/>
    <d v="2021-06-23T00:00:00"/>
    <n v="4"/>
    <s v="Físico "/>
    <m/>
  </r>
  <r>
    <s v="Secretaria de Infraestructura Física"/>
    <x v="21"/>
    <n v="4600011039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39"/>
    <n v="2020"/>
    <s v="Estudios y documentos previos"/>
    <n v="2020"/>
    <n v="0"/>
    <d v="2020-08-31T00:00:00"/>
    <n v="296"/>
    <d v="2021-06-23T00:00:00"/>
    <n v="0"/>
    <d v="2021-06-23T00:00:00"/>
    <n v="29"/>
    <s v="Físico "/>
    <m/>
  </r>
  <r>
    <s v="Secretaria de Infraestructura Física"/>
    <x v="21"/>
    <n v="4600011039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1039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39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39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s v="Secretaria de Infraestructura Física"/>
    <x v="21"/>
    <n v="4600011039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1039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1039"/>
    <n v="2020"/>
    <s v="Certificado de registro presupuestal de compromiso"/>
    <n v="2020"/>
    <n v="0"/>
    <d v="2020-10-05T00:00:00"/>
    <n v="261"/>
    <d v="2021-06-23T00:00:00"/>
    <n v="0"/>
    <d v="2021-06-23T00:00:00"/>
    <n v="1"/>
    <s v="Físico "/>
    <m/>
  </r>
  <r>
    <s v="Secretaria de Infraestructura Física"/>
    <x v="21"/>
    <n v="4600011039"/>
    <n v="2020"/>
    <s v="Oficio de designación de supervisión"/>
    <n v="2020"/>
    <n v="0"/>
    <d v="2020-10-28T00:00:00"/>
    <n v="238"/>
    <d v="2021-06-23T00:00:00"/>
    <n v="0"/>
    <d v="2021-06-23T00:00:00"/>
    <n v="3"/>
    <s v="Físico "/>
    <m/>
  </r>
  <r>
    <s v="Secretaria de Infraestructura Física"/>
    <x v="21"/>
    <n v="4600011039"/>
    <n v="2020"/>
    <s v="Certificado de aprobación de pólizas"/>
    <n v="2020"/>
    <n v="0"/>
    <d v="2020-10-22T00:00:00"/>
    <n v="244"/>
    <d v="2021-06-23T00:00:00"/>
    <n v="0"/>
    <d v="2021-06-23T00:00:00"/>
    <n v="3"/>
    <s v="Físico "/>
    <m/>
  </r>
  <r>
    <s v="Secretaria de Infraestructura Física"/>
    <x v="21"/>
    <n v="4600010987"/>
    <n v="2020"/>
    <s v="Minuta del convenio"/>
    <n v="2020"/>
    <n v="0"/>
    <d v="2020-10-13T00:00:00"/>
    <n v="253"/>
    <d v="2021-06-23T00:00:00"/>
    <n v="0"/>
    <d v="2021-06-23T00:00:00"/>
    <n v="4"/>
    <s v="Físico "/>
    <m/>
  </r>
  <r>
    <s v="Secretaria de Infraestructura Física"/>
    <x v="21"/>
    <n v="4600010987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0987"/>
    <n v="2020"/>
    <s v="Estudios y documentos previos"/>
    <n v="2020"/>
    <n v="0"/>
    <d v="2020-08-31T00:00:00"/>
    <n v="296"/>
    <d v="2021-06-23T00:00:00"/>
    <n v="0"/>
    <d v="2021-06-23T00:00:00"/>
    <n v="28"/>
    <s v="Físico "/>
    <m/>
  </r>
  <r>
    <s v="Secretaria de Infraestructura Física"/>
    <x v="21"/>
    <n v="4600010987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0987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0987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0987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s v="Secretaria de Infraestructura Física"/>
    <x v="21"/>
    <n v="4600010987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0987"/>
    <n v="2020"/>
    <s v="Certificado de comité de orientación y seguimiento en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0987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0987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s v="Secretaria de Infraestructura Física"/>
    <x v="21"/>
    <n v="4600010987"/>
    <n v="2020"/>
    <s v="Certificado de aprobación de pólizas"/>
    <n v="2020"/>
    <n v="0"/>
    <d v="2020-10-21T00:00:00"/>
    <n v="245"/>
    <d v="2021-06-23T00:00:00"/>
    <n v="0"/>
    <d v="2021-06-23T00:00:00"/>
    <n v="3"/>
    <s v="Físico "/>
    <m/>
  </r>
  <r>
    <s v="Secretaria de Infraestructura Física"/>
    <x v="21"/>
    <n v="4600011002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s v="Secretaria de Infraestructura Física"/>
    <x v="21"/>
    <n v="4600011002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s v="Secretaria de Infraestructura Física"/>
    <x v="21"/>
    <n v="4600011002"/>
    <n v="2020"/>
    <s v="Estudios y documentos previos"/>
    <n v="2020"/>
    <n v="0"/>
    <d v="2020-08-31T00:00:00"/>
    <n v="296"/>
    <d v="2021-06-23T00:00:00"/>
    <n v="0"/>
    <d v="2021-06-23T00:00:00"/>
    <n v="39"/>
    <s v="Físico "/>
    <m/>
  </r>
  <r>
    <s v="Secretaria de Infraestructura Física"/>
    <x v="21"/>
    <n v="4600011002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s v="Secretaria de Infraestructura Física"/>
    <x v="21"/>
    <n v="4600011002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02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s v="Secretaria de Infraestructura Física"/>
    <x v="21"/>
    <n v="4600011002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s v="Secretaria de Infraestructura Física"/>
    <x v="21"/>
    <n v="4600011002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s v="Secretaria de Infraestructura Física"/>
    <x v="21"/>
    <n v="4600011002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s v="Secretaria de Infraestructura Física"/>
    <x v="21"/>
    <n v="4600011002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s v="Secretaria de Infraestructura Física"/>
    <x v="21"/>
    <n v="4600011002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s v="Secretaria de Infraestructura Física"/>
    <x v="21"/>
    <n v="4600011002"/>
    <n v="2020"/>
    <s v="Certificado de aprobación de pólizas"/>
    <n v="2020"/>
    <n v="0"/>
    <d v="2020-11-03T00:00:00"/>
    <n v="232"/>
    <d v="2021-06-23T00:00:00"/>
    <n v="0"/>
    <d v="2021-06-23T00:00:00"/>
    <n v="3"/>
    <s v="Físico "/>
    <m/>
  </r>
  <r>
    <s v="Dirección de Desarrollo Físico "/>
    <x v="5"/>
    <n v="4600008725"/>
    <n v="2018"/>
    <s v="Acta de cierre del expediente "/>
    <n v="2021"/>
    <n v="3"/>
    <d v="2021-06-23T00:00:00"/>
    <n v="0"/>
    <d v="2021-06-23T00:00:00"/>
    <n v="0"/>
    <d v="2021-06-23T00:00:00"/>
    <n v="2"/>
    <s v="Físico "/>
    <m/>
  </r>
  <r>
    <s v="Secretaria de Infraestructura Física"/>
    <x v="22"/>
    <n v="4600010084"/>
    <n v="2019"/>
    <s v="Informes de seguimiento de interventoría"/>
    <n v="2020"/>
    <n v="1"/>
    <d v="2020-12-30T00:00:00"/>
    <n v="177"/>
    <d v="2021-06-25T00:00:00"/>
    <n v="4"/>
    <d v="2021-06-29T00:00:00"/>
    <n v="469"/>
    <s v="Físico "/>
    <m/>
  </r>
  <r>
    <s v="Dirección de Desarrollo Físico "/>
    <x v="5"/>
    <s v="2021-SS-20-0002"/>
    <n v="2021"/>
    <s v="Informes de seguimiento de interventoría"/>
    <n v="2021"/>
    <n v="0"/>
    <d v="2021-05-31T00:00:00"/>
    <n v="29"/>
    <d v="2021-06-29T00:00:00"/>
    <n v="0"/>
    <d v="2021-06-29T00:00:00"/>
    <n v="292"/>
    <s v="Físico "/>
    <m/>
  </r>
  <r>
    <s v="Dirección de Desarrollo Físico "/>
    <x v="5"/>
    <s v="2021-SS-20-0002"/>
    <n v="2021"/>
    <s v="Informes de seguimiento de interventoría"/>
    <n v="2021"/>
    <n v="0"/>
    <d v="2021-05-31T00:00:00"/>
    <n v="29"/>
    <d v="2021-06-29T00:00:00"/>
    <n v="0"/>
    <d v="2021-06-29T00:00:00"/>
    <n v="152"/>
    <s v="Físico "/>
    <m/>
  </r>
  <r>
    <s v="Dirección de Desarrollo Físico "/>
    <x v="5"/>
    <s v="2021-SS-20-0002"/>
    <n v="2021"/>
    <s v="Informes de seguimiento de interventoría"/>
    <n v="2021"/>
    <n v="0"/>
    <d v="2021-05-31T00:00:00"/>
    <n v="29"/>
    <d v="2021-06-29T00:00:00"/>
    <n v="0"/>
    <d v="2021-06-29T00:00:00"/>
    <n v="5"/>
    <s v="Físico "/>
    <m/>
  </r>
  <r>
    <s v="Dirección de Desarrollo Físico "/>
    <x v="5"/>
    <s v="2021-SS-20-0002"/>
    <n v="2021"/>
    <s v="Informes de seguimiento de interventoría"/>
    <n v="2021"/>
    <n v="0"/>
    <d v="2021-05-31T00:00:00"/>
    <n v="29"/>
    <d v="2021-06-29T00:00:00"/>
    <n v="0"/>
    <d v="2021-06-29T00:00:00"/>
    <n v="87"/>
    <s v="Físico "/>
    <m/>
  </r>
  <r>
    <s v="Dirección de Desarrollo Físico "/>
    <x v="5"/>
    <s v="2021-00-20-0001"/>
    <n v="2021"/>
    <s v="Acta de pago"/>
    <n v="2021"/>
    <n v="0"/>
    <d v="2021-05-31T00:00:00"/>
    <n v="-5"/>
    <d v="2021-05-26T00:00:00"/>
    <n v="34"/>
    <d v="2021-06-29T00:00:00"/>
    <n v="119"/>
    <s v="Físico "/>
    <m/>
  </r>
  <r>
    <s v="Dirección de Desarrollo Físico "/>
    <x v="16"/>
    <s v="2019-OO-20-001"/>
    <n v="2019"/>
    <s v="Oficio "/>
    <n v="2020"/>
    <n v="1"/>
    <d v="2020-10-21T00:00:00"/>
    <n v="238"/>
    <d v="2021-06-16T00:00:00"/>
    <n v="0"/>
    <d v="2021-06-16T00:00:00"/>
    <n v="1"/>
    <s v="Físico "/>
    <m/>
  </r>
  <r>
    <s v="Dirección de Desarrollo Físico "/>
    <x v="16"/>
    <s v="2019-OO-20-001"/>
    <n v="2019"/>
    <s v="Oficio "/>
    <n v="2020"/>
    <n v="1"/>
    <d v="2020-03-02T00:00:00"/>
    <n v="471"/>
    <d v="2021-06-16T00:00:00"/>
    <n v="0"/>
    <d v="2021-06-16T00:00:00"/>
    <n v="3"/>
    <s v="Físico "/>
    <m/>
  </r>
  <r>
    <s v="Dirección de Desarrollo Físico "/>
    <x v="16"/>
    <s v="2019-OO-20-001"/>
    <n v="2019"/>
    <s v="Oficio "/>
    <n v="2020"/>
    <n v="1"/>
    <d v="2020-02-05T00:00:00"/>
    <n v="497"/>
    <d v="2021-06-16T00:00:00"/>
    <n v="0"/>
    <d v="2021-06-16T00:00:00"/>
    <n v="3"/>
    <s v="Físico "/>
    <m/>
  </r>
  <r>
    <s v="Dirección de Desarrollo Físico "/>
    <x v="16"/>
    <s v="2019-OO-20-001"/>
    <n v="2019"/>
    <s v="Oficio "/>
    <n v="2019"/>
    <n v="0"/>
    <d v="2019-11-08T00:00:00"/>
    <n v="586"/>
    <d v="2021-06-16T00:00:00"/>
    <n v="0"/>
    <d v="2021-06-16T00:00:00"/>
    <n v="4"/>
    <s v="Físico "/>
    <m/>
  </r>
  <r>
    <s v="Dirección de Desarrollo Físico "/>
    <x v="16"/>
    <s v="2019-OO-20-001"/>
    <n v="2019"/>
    <s v="Oficio "/>
    <n v="2019"/>
    <n v="0"/>
    <d v="2019-12-18T00:00:00"/>
    <n v="546"/>
    <d v="2021-06-16T00:00:00"/>
    <n v="0"/>
    <d v="2021-06-16T00:00:00"/>
    <n v="4"/>
    <s v="Físico "/>
    <m/>
  </r>
  <r>
    <s v="Dirección de Desarrollo Físico "/>
    <x v="16"/>
    <s v="2019-OO-20-001"/>
    <n v="2019"/>
    <s v="Oficio "/>
    <n v="2019"/>
    <n v="0"/>
    <d v="2019-11-18T00:00:00"/>
    <n v="576"/>
    <d v="2021-06-16T00:00:00"/>
    <n v="0"/>
    <d v="2021-06-16T00:00:00"/>
    <n v="4"/>
    <s v="Físico "/>
    <m/>
  </r>
  <r>
    <s v="Dirección de Desarrollo Físico "/>
    <x v="16"/>
    <s v="2019-OO-20-001"/>
    <n v="2019"/>
    <s v="Oficio "/>
    <n v="2019"/>
    <n v="0"/>
    <d v="2019-11-08T00:00:00"/>
    <n v="586"/>
    <d v="2021-06-16T00:00:00"/>
    <n v="0"/>
    <d v="2021-06-16T00:00:00"/>
    <n v="4"/>
    <s v="Físico "/>
    <m/>
  </r>
  <r>
    <s v="Dirección de Desarrollo Físico "/>
    <x v="16"/>
    <s v="2019-OO-20-001"/>
    <n v="2019"/>
    <s v="Oficio "/>
    <n v="2019"/>
    <n v="0"/>
    <d v="2019-10-09T00:00:00"/>
    <n v="616"/>
    <d v="2021-06-16T00:00:00"/>
    <n v="0"/>
    <d v="2021-06-16T00:00:00"/>
    <n v="5"/>
    <s v="Físico "/>
    <m/>
  </r>
  <r>
    <s v="Dirección de Desarrollo Físico "/>
    <x v="16"/>
    <s v="2019-OO-20-001"/>
    <n v="2019"/>
    <s v="Oficio "/>
    <n v="2019"/>
    <n v="0"/>
    <d v="2019-07-29T00:00:00"/>
    <n v="688"/>
    <d v="2021-06-16T00:00:00"/>
    <n v="0"/>
    <d v="2021-06-16T00:00:00"/>
    <n v="2"/>
    <s v="Físico "/>
    <m/>
  </r>
  <r>
    <s v="Dirección administrativa y financiera"/>
    <x v="23"/>
    <n v="4600009135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x v="23"/>
    <n v="4600009159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x v="23"/>
    <s v="2017-AS-20-0012"/>
    <n v="2017"/>
    <s v="Acta de cierre del expediente "/>
    <n v="2021"/>
    <n v="4"/>
    <d v="2021-06-24T00:00:00"/>
    <n v="0"/>
    <d v="2021-06-24T00:00:00"/>
    <n v="5"/>
    <d v="2021-06-29T00:00:00"/>
    <n v="5"/>
    <s v="Físico "/>
    <m/>
  </r>
  <r>
    <s v="Dirección administrativa y financiera"/>
    <x v="23"/>
    <n v="4600006487"/>
    <n v="2017"/>
    <s v="Acta de cierre del expediente "/>
    <n v="2021"/>
    <n v="4"/>
    <d v="2021-06-24T00:00:00"/>
    <n v="0"/>
    <d v="2021-06-24T00:00:00"/>
    <n v="5"/>
    <d v="2021-06-29T00:00:00"/>
    <n v="11"/>
    <s v="Físico "/>
    <m/>
  </r>
  <r>
    <s v="Dirección administrativa y financiera"/>
    <x v="23"/>
    <n v="4600008806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x v="23"/>
    <n v="4600009072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x v="23"/>
    <n v="4600007024"/>
    <n v="2017"/>
    <s v="Acta de cierre del expediente "/>
    <n v="2021"/>
    <n v="4"/>
    <d v="2021-06-16T00:00:00"/>
    <n v="8"/>
    <d v="2021-06-24T00:00:00"/>
    <n v="5"/>
    <d v="2021-06-29T00:00:00"/>
    <n v="2"/>
    <s v="Físico "/>
    <m/>
  </r>
  <r>
    <s v="Dirección administrativa y financiera"/>
    <x v="23"/>
    <n v="4600008725"/>
    <n v="2018"/>
    <s v="Acta de cierre del expediente "/>
    <n v="2021"/>
    <n v="3"/>
    <d v="2021-06-23T00:00:00"/>
    <n v="1"/>
    <d v="2021-06-24T00:00:00"/>
    <n v="5"/>
    <d v="2021-06-29T00:00:00"/>
    <n v="3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87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17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23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17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124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15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99"/>
    <s v="Físico "/>
    <m/>
  </r>
  <r>
    <s v="Dirección de Desarrollo Físico "/>
    <x v="24"/>
    <n v="4600010373"/>
    <n v="2019"/>
    <s v="Informes de seguimiento de interventoría"/>
    <n v="2020"/>
    <n v="1"/>
    <d v="2020-03-24T00:00:00"/>
    <n v="463"/>
    <d v="2021-06-30T00:00:00"/>
    <n v="0"/>
    <d v="2021-06-30T00:00:00"/>
    <n v="83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73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18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47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273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95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50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195"/>
    <s v="Físico "/>
    <m/>
  </r>
  <r>
    <s v="Dirección de Desarrollo Físico "/>
    <x v="24"/>
    <n v="4600010373"/>
    <n v="2019"/>
    <s v="Informes de seguimiento de interventoría"/>
    <n v="2020"/>
    <n v="1"/>
    <d v="2020-05-31T00:00:00"/>
    <n v="395"/>
    <d v="2021-06-30T00:00:00"/>
    <n v="0"/>
    <d v="2021-06-30T00:00:00"/>
    <n v="289"/>
    <s v="Físico "/>
    <m/>
  </r>
  <r>
    <s v="Dirección de Desarrollo Físico "/>
    <x v="24"/>
    <n v="4600010373"/>
    <n v="2019"/>
    <s v="Informes de seguimiento de interventoría"/>
    <n v="2020"/>
    <n v="1"/>
    <d v="2020-06-30T00:00:00"/>
    <n v="365"/>
    <d v="2021-06-30T00:00:00"/>
    <n v="0"/>
    <d v="2021-06-30T00:00:00"/>
    <n v="60"/>
    <s v="Físico "/>
    <m/>
  </r>
  <r>
    <s v="Dirección de Desarrollo Físico "/>
    <x v="24"/>
    <n v="4600010373"/>
    <n v="2019"/>
    <s v="Informes de seguimiento de interventoría"/>
    <n v="2020"/>
    <n v="1"/>
    <d v="2020-06-12T00:00:00"/>
    <n v="383"/>
    <d v="2021-06-30T00:00:00"/>
    <n v="0"/>
    <d v="2021-06-30T00:00:00"/>
    <n v="241"/>
    <s v="Físico "/>
    <m/>
  </r>
  <r>
    <s v="Dirección de Desarrollo Físico "/>
    <x v="24"/>
    <n v="4600010373"/>
    <n v="2019"/>
    <s v="Informes de seguimiento de interventoría"/>
    <n v="2020"/>
    <n v="1"/>
    <d v="2020-06-30T00:00:00"/>
    <n v="365"/>
    <d v="2021-06-30T00:00:00"/>
    <n v="0"/>
    <d v="2021-06-30T00:00:00"/>
    <n v="50"/>
    <s v="Físico "/>
    <m/>
  </r>
  <r>
    <s v="Dirección de Desarrollo Físico "/>
    <x v="24"/>
    <n v="4600010373"/>
    <n v="2019"/>
    <s v="Informes de seguimiento de interventoría"/>
    <n v="2020"/>
    <n v="1"/>
    <d v="2020-06-12T00:00:00"/>
    <n v="383"/>
    <d v="2021-06-30T00:00:00"/>
    <n v="0"/>
    <d v="2021-06-30T00:00:00"/>
    <n v="64"/>
    <s v="Físico "/>
    <m/>
  </r>
  <r>
    <s v="Dirección de Desarrollo Físico "/>
    <x v="24"/>
    <n v="4600010373"/>
    <n v="2019"/>
    <s v="Informes de seguimiento de interventoría"/>
    <n v="2020"/>
    <n v="1"/>
    <d v="2020-06-30T00:00:00"/>
    <n v="365"/>
    <d v="2021-06-30T00:00:00"/>
    <n v="0"/>
    <d v="2021-06-30T00:00:00"/>
    <n v="142"/>
    <s v="Físico "/>
    <m/>
  </r>
  <r>
    <s v="Dirección de Desarrollo Físico "/>
    <x v="24"/>
    <n v="4600010373"/>
    <n v="2019"/>
    <s v="Informes de seguimiento de interventoría"/>
    <n v="2020"/>
    <n v="1"/>
    <d v="2020-06-30T00:00:00"/>
    <n v="365"/>
    <d v="2021-06-30T00:00:00"/>
    <n v="0"/>
    <d v="2021-06-30T00:00:00"/>
    <n v="533"/>
    <s v="Físico "/>
    <m/>
  </r>
  <r>
    <s v="Dirección de Desarrollo Físico "/>
    <x v="24"/>
    <n v="4600010373"/>
    <n v="2019"/>
    <s v="Informes de seguimiento de interventoría"/>
    <n v="2020"/>
    <n v="1"/>
    <d v="2020-06-30T00:00:00"/>
    <n v="365"/>
    <d v="2021-06-30T00:00:00"/>
    <n v="0"/>
    <d v="2021-06-30T00:00:00"/>
    <n v="105"/>
    <s v="Físico "/>
    <m/>
  </r>
  <r>
    <s v="Dirección de Desarrollo Físico "/>
    <x v="24"/>
    <n v="4600010373"/>
    <n v="2019"/>
    <s v="Informes de seguimiento de interventoría"/>
    <n v="2020"/>
    <n v="1"/>
    <d v="2020-06-30T00:00:00"/>
    <n v="365"/>
    <d v="2021-06-30T00:00:00"/>
    <n v="0"/>
    <d v="2021-06-30T00:00:00"/>
    <n v="96"/>
    <s v="Físico "/>
    <m/>
  </r>
  <r>
    <s v="Dirección de Desarrollo Físico "/>
    <x v="24"/>
    <n v="4600010373"/>
    <n v="2019"/>
    <s v="Informes de seguimiento de interventoría"/>
    <n v="2020"/>
    <n v="1"/>
    <d v="2020-07-30T00:00:00"/>
    <n v="335"/>
    <d v="2021-06-30T00:00:00"/>
    <n v="0"/>
    <d v="2021-06-30T00:00:00"/>
    <n v="71"/>
    <s v="Físico "/>
    <m/>
  </r>
  <r>
    <s v="Dirección de Desarrollo Físico "/>
    <x v="24"/>
    <n v="4600010373"/>
    <n v="2019"/>
    <s v="Informes de seguimiento de interventoría"/>
    <n v="2020"/>
    <n v="1"/>
    <d v="2020-07-30T00:00:00"/>
    <n v="335"/>
    <d v="2021-06-30T00:00:00"/>
    <n v="0"/>
    <d v="2021-06-30T00:00:00"/>
    <n v="327"/>
    <s v="Físico "/>
    <m/>
  </r>
  <r>
    <s v="Dirección de Desarrollo Físico "/>
    <x v="24"/>
    <n v="4600010373"/>
    <n v="2019"/>
    <s v="Informes de seguimiento de interventoría"/>
    <n v="2020"/>
    <n v="1"/>
    <d v="2020-07-30T00:00:00"/>
    <n v="335"/>
    <d v="2021-06-30T00:00:00"/>
    <n v="0"/>
    <d v="2021-06-30T00:00:00"/>
    <n v="71"/>
    <s v="Físico "/>
    <m/>
  </r>
  <r>
    <s v="Dirección de Desarrollo Físico "/>
    <x v="24"/>
    <n v="4600010373"/>
    <n v="2019"/>
    <s v="Informes de seguimiento de interventoría"/>
    <n v="2020"/>
    <n v="1"/>
    <d v="2020-07-30T00:00:00"/>
    <n v="335"/>
    <d v="2021-06-30T00:00:00"/>
    <n v="0"/>
    <d v="2021-06-30T00:00:00"/>
    <n v="127"/>
    <s v="Físico "/>
    <m/>
  </r>
  <r>
    <s v="Dirección de Desarrollo Físico "/>
    <x v="24"/>
    <n v="4600010373"/>
    <n v="2019"/>
    <s v="Informes de seguimiento de interventoría"/>
    <n v="2020"/>
    <n v="1"/>
    <d v="2020-07-27T00:00:00"/>
    <n v="338"/>
    <d v="2021-06-30T00:00:00"/>
    <n v="0"/>
    <d v="2021-06-30T00:00:00"/>
    <n v="157"/>
    <s v="Físico "/>
    <m/>
  </r>
  <r>
    <s v="Dirección de Desarrollo Físico "/>
    <x v="24"/>
    <n v="4600010373"/>
    <n v="2019"/>
    <s v="Informes de seguimiento de interventoría"/>
    <n v="2020"/>
    <n v="1"/>
    <d v="2020-07-27T00:00:00"/>
    <n v="338"/>
    <d v="2021-06-30T00:00:00"/>
    <n v="0"/>
    <d v="2021-06-30T00:00:00"/>
    <n v="141"/>
    <s v="Físico "/>
    <m/>
  </r>
  <r>
    <s v="Dirección de Desarrollo Físico "/>
    <x v="24"/>
    <n v="4600010373"/>
    <n v="2019"/>
    <s v="Informes de seguimiento de interventoría"/>
    <n v="2020"/>
    <n v="1"/>
    <d v="2020-07-27T00:00:00"/>
    <n v="338"/>
    <d v="2021-06-30T00:00:00"/>
    <n v="0"/>
    <d v="2021-06-30T00:00:00"/>
    <n v="96"/>
    <s v="Físico "/>
    <m/>
  </r>
  <r>
    <s v="Dirección de Desarrollo Físico "/>
    <x v="24"/>
    <n v="4600010373"/>
    <n v="2019"/>
    <s v="Informes de seguimiento de interventoría"/>
    <n v="2020"/>
    <n v="1"/>
    <d v="2020-07-27T00:00:00"/>
    <n v="338"/>
    <d v="2021-06-30T00:00:00"/>
    <n v="0"/>
    <d v="2021-06-30T00:00:00"/>
    <n v="104"/>
    <s v="Físico "/>
    <m/>
  </r>
  <r>
    <s v="Dirección de Desarrollo Físico "/>
    <x v="24"/>
    <n v="4600010373"/>
    <n v="2019"/>
    <s v="Informes de seguimiento de interventoría"/>
    <n v="2020"/>
    <n v="1"/>
    <d v="2020-08-31T00:00:00"/>
    <n v="303"/>
    <d v="2021-06-30T00:00:00"/>
    <n v="0"/>
    <d v="2021-06-30T00:00:00"/>
    <n v="89"/>
    <s v="Físico "/>
    <m/>
  </r>
  <r>
    <s v="Dirección de Desarrollo Físico "/>
    <x v="24"/>
    <n v="4600010373"/>
    <n v="2019"/>
    <s v="Informes de seguimiento de interventoría"/>
    <n v="2020"/>
    <n v="1"/>
    <d v="2020-08-31T00:00:00"/>
    <n v="303"/>
    <d v="2021-06-30T00:00:00"/>
    <n v="0"/>
    <d v="2021-06-30T00:00:00"/>
    <n v="150"/>
    <s v="Físico "/>
    <m/>
  </r>
  <r>
    <s v="Dirección de Desarrollo Físico "/>
    <x v="24"/>
    <n v="4600010373"/>
    <n v="2019"/>
    <s v="Informes de seguimiento de interventoría"/>
    <n v="2020"/>
    <n v="1"/>
    <d v="2020-08-31T00:00:00"/>
    <n v="303"/>
    <d v="2021-06-30T00:00:00"/>
    <n v="0"/>
    <d v="2021-06-30T00:00:00"/>
    <n v="85"/>
    <s v="Físico "/>
    <m/>
  </r>
  <r>
    <s v="Dirección de Desarrollo Físico "/>
    <x v="24"/>
    <n v="4600010373"/>
    <n v="2019"/>
    <s v="Informes de seguimiento de interventoría"/>
    <n v="2020"/>
    <n v="1"/>
    <d v="2020-08-31T00:00:00"/>
    <n v="303"/>
    <d v="2021-06-30T00:00:00"/>
    <n v="0"/>
    <d v="2021-06-30T00:00:00"/>
    <n v="220"/>
    <s v="Físico "/>
    <m/>
  </r>
  <r>
    <s v="Dirección de Desarrollo Físico "/>
    <x v="5"/>
    <s v="2021-SS-20-0002"/>
    <n v="2021"/>
    <s v="Acta de pago"/>
    <n v="2021"/>
    <n v="0"/>
    <d v="2021-03-31T00:00:00"/>
    <n v="90"/>
    <d v="2021-06-29T00:00:00"/>
    <n v="1"/>
    <d v="2021-06-30T00:00:00"/>
    <m/>
    <s v="Físico "/>
    <m/>
  </r>
  <r>
    <s v="Dirección de Desarrollo Físico "/>
    <x v="5"/>
    <s v="2021-SS-20-0002"/>
    <n v="2021"/>
    <s v="Acta de pago"/>
    <n v="2021"/>
    <n v="0"/>
    <d v="2021-04-30T00:00:00"/>
    <n v="60"/>
    <d v="2021-06-29T00:00:00"/>
    <n v="1"/>
    <d v="2021-06-30T00:00:00"/>
    <m/>
    <s v="Físico "/>
    <m/>
  </r>
  <r>
    <s v="Dirección de Desarrollo Físico "/>
    <x v="5"/>
    <s v="2021-SS-20-0002"/>
    <n v="2021"/>
    <s v="Acta de pago"/>
    <n v="2021"/>
    <n v="0"/>
    <d v="2021-05-31T00:00:00"/>
    <n v="29"/>
    <d v="2021-06-29T00:00:00"/>
    <n v="1"/>
    <d v="2021-06-30T00:00:00"/>
    <m/>
    <s v="Físico "/>
    <m/>
  </r>
  <r>
    <s v="Dirección administrativa y financiera"/>
    <x v="23"/>
    <n v="4600008988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996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9123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986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952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961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807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773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s v="2017-AS-20-0021"/>
    <n v="2017"/>
    <s v="Acta de cierre del expediente "/>
    <n v="2021"/>
    <n v="4"/>
    <d v="2021-06-25T00:00:00"/>
    <n v="0"/>
    <d v="2021-06-25T00:00:00"/>
    <n v="5"/>
    <d v="2021-06-30T00:00:00"/>
    <n v="3"/>
    <s v="Físico "/>
    <m/>
  </r>
  <r>
    <s v="Dirección administrativa y financiera"/>
    <x v="23"/>
    <n v="4600009158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x v="23"/>
    <n v="4600008989"/>
    <n v="2018"/>
    <s v="Acta de cierre del expediente "/>
    <n v="2021"/>
    <n v="3"/>
    <d v="2021-06-24T00:00:00"/>
    <n v="1"/>
    <d v="2021-06-25T00:00:00"/>
    <n v="5"/>
    <d v="2021-06-30T00:00:00"/>
    <n v="3"/>
    <s v="Físico "/>
    <m/>
  </r>
  <r>
    <s v="Dirección administrativa y financiera"/>
    <x v="23"/>
    <n v="4600009022"/>
    <n v="2018"/>
    <s v="Acta de cierre del expediente "/>
    <n v="2021"/>
    <n v="3"/>
    <d v="2021-06-23T00:00:00"/>
    <n v="2"/>
    <d v="2021-06-25T00:00:00"/>
    <n v="5"/>
    <d v="2021-06-30T00:00:00"/>
    <n v="3"/>
    <s v="Físico "/>
    <m/>
  </r>
  <r>
    <s v="Dirección administrativa y financiera"/>
    <x v="23"/>
    <n v="4600008741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s v="Dirección de Desarrollo Físico "/>
    <x v="1"/>
    <n v="4600010772"/>
    <n v="2020"/>
    <s v="Acta de pago"/>
    <n v="2020"/>
    <n v="0"/>
    <d v="2020-09-22T00:00:00"/>
    <n v="281"/>
    <d v="2021-06-30T00:00:00"/>
    <n v="0"/>
    <d v="2021-06-30T00:00:00"/>
    <n v="180"/>
    <s v="Físico "/>
    <m/>
  </r>
  <r>
    <s v="Dirección de Desarrollo Físico "/>
    <x v="1"/>
    <n v="4600010772"/>
    <n v="2020"/>
    <s v="Acta de pago"/>
    <n v="2020"/>
    <n v="0"/>
    <d v="2020-10-22T00:00:00"/>
    <n v="251"/>
    <d v="2021-06-30T00:00:00"/>
    <n v="0"/>
    <d v="2021-06-30T00:00:00"/>
    <n v="181"/>
    <s v="Físico "/>
    <m/>
  </r>
  <r>
    <s v="Dirección de Desarrollo Físico "/>
    <x v="1"/>
    <n v="4600010772"/>
    <n v="2020"/>
    <s v="Acta de pago"/>
    <n v="2020"/>
    <n v="0"/>
    <d v="2020-11-24T00:00:00"/>
    <n v="218"/>
    <d v="2021-06-30T00:00:00"/>
    <n v="0"/>
    <d v="2021-06-30T00:00:00"/>
    <n v="187"/>
    <s v="Físico "/>
    <m/>
  </r>
  <r>
    <s v="Dirección de Desarrollo Físico "/>
    <x v="1"/>
    <n v="4600010772"/>
    <n v="2020"/>
    <s v="Acta de pago"/>
    <n v="2020"/>
    <n v="0"/>
    <d v="2020-12-19T00:00:00"/>
    <n v="193"/>
    <d v="2021-06-30T00:00:00"/>
    <n v="0"/>
    <d v="2021-06-30T00:00:00"/>
    <n v="188"/>
    <s v="Físico "/>
    <m/>
  </r>
  <r>
    <m/>
    <x v="25"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7">
  <r>
    <x v="0"/>
    <s v="Juan Fernando Franco Uribe "/>
    <s v="2014-00-20-0008"/>
    <n v="2014"/>
    <s v="Acta de cierre del expediente "/>
    <n v="2021"/>
    <n v="7"/>
    <d v="2021-01-08T00:00:00"/>
    <n v="4"/>
    <d v="2021-01-12T00:00:00"/>
    <n v="0"/>
    <d v="2021-01-12T00:00:00"/>
    <n v="1"/>
    <s v="Físico "/>
    <m/>
  </r>
  <r>
    <x v="0"/>
    <s v="Juan Camilo Pérez"/>
    <s v="2013-00-20-0024"/>
    <n v="2013"/>
    <s v="Acta de cierre del expediente "/>
    <n v="2021"/>
    <n v="8"/>
    <d v="2021-01-06T00:00:00"/>
    <n v="7"/>
    <d v="2021-01-13T00:00:00"/>
    <n v="0"/>
    <d v="2021-01-13T00:00:00"/>
    <n v="1"/>
    <s v="Físico "/>
    <m/>
  </r>
  <r>
    <x v="0"/>
    <s v="Juan Camilo Pérez"/>
    <s v="2013-SS-20-0020"/>
    <n v="2013"/>
    <s v="Acta de cierre del expediente "/>
    <n v="2021"/>
    <n v="8"/>
    <d v="2021-01-06T00:00:00"/>
    <n v="7"/>
    <d v="2021-01-13T00:00:00"/>
    <n v="0"/>
    <d v="2021-01-13T00:00:00"/>
    <n v="1"/>
    <s v="Físico "/>
    <m/>
  </r>
  <r>
    <x v="1"/>
    <s v="Dalis Milena Hincapie"/>
    <n v="4600008197"/>
    <n v="2018"/>
    <s v="Informes de seguimiento de interventoría"/>
    <n v="2019"/>
    <n v="1"/>
    <d v="2019-09-12T00:00:00"/>
    <n v="494"/>
    <d v="2021-01-18T00:00:00"/>
    <n v="1"/>
    <d v="2021-01-19T00:00:00"/>
    <n v="1304"/>
    <s v="Físico "/>
    <m/>
  </r>
  <r>
    <x v="1"/>
    <s v="Dalis Milena Hincapie"/>
    <n v="4600009187"/>
    <n v="2018"/>
    <s v="Informes de seguimiento de interventoría"/>
    <n v="2019"/>
    <n v="1"/>
    <d v="2019-11-30T00:00:00"/>
    <n v="415"/>
    <d v="2021-01-18T00:00:00"/>
    <n v="1"/>
    <d v="2021-01-19T00:00:00"/>
    <n v="1340"/>
    <s v="Físico "/>
    <m/>
  </r>
  <r>
    <x v="0"/>
    <s v="Gloria Patricia Gómez"/>
    <n v="4600010711"/>
    <n v="2019"/>
    <s v="Informes de seguimiento de interventoría"/>
    <n v="2020"/>
    <n v="1"/>
    <d v="2020-09-30T00:00:00"/>
    <n v="117"/>
    <d v="2021-01-25T00:00:00"/>
    <n v="1"/>
    <d v="2021-01-26T00:00:00"/>
    <n v="21"/>
    <s v="Físico "/>
    <m/>
  </r>
  <r>
    <x v="0"/>
    <s v="Gloria Patricia Gómez"/>
    <n v="4600010711"/>
    <n v="2019"/>
    <s v="Informes de seguimiento de interventoría"/>
    <n v="2020"/>
    <n v="1"/>
    <d v="2020-10-31T00:00:00"/>
    <n v="86"/>
    <d v="2021-01-25T00:00:00"/>
    <n v="1"/>
    <d v="2021-01-26T00:00:00"/>
    <n v="44"/>
    <s v="Físico "/>
    <m/>
  </r>
  <r>
    <x v="0"/>
    <s v="Gloria Patricia Gómez"/>
    <n v="4600010711"/>
    <n v="2019"/>
    <s v="Informes de seguimiento de interventoría"/>
    <n v="2020"/>
    <n v="1"/>
    <d v="2020-11-30T00:00:00"/>
    <n v="56"/>
    <d v="2021-01-25T00:00:00"/>
    <n v="1"/>
    <d v="2021-01-26T00:00:00"/>
    <n v="33"/>
    <s v="Físico "/>
    <m/>
  </r>
  <r>
    <x v="0"/>
    <s v="Mauricio Morales Gómez"/>
    <n v="4600006158"/>
    <n v="2016"/>
    <s v="Informes de seguimiento de interventoría"/>
    <n v="2020"/>
    <n v="4"/>
    <d v="2020-03-25T00:00:00"/>
    <n v="309"/>
    <d v="2021-01-28T00:00:00"/>
    <n v="1"/>
    <d v="2021-01-29T00:00:00"/>
    <n v="42"/>
    <s v="Físico "/>
    <m/>
  </r>
  <r>
    <x v="0"/>
    <s v="Mauricio Morales Gómez"/>
    <n v="4600006158"/>
    <n v="2016"/>
    <s v="Informes de seguimiento de interventoría"/>
    <n v="2020"/>
    <n v="4"/>
    <d v="2020-06-30T00:00:00"/>
    <n v="212"/>
    <d v="2021-01-28T00:00:00"/>
    <n v="1"/>
    <d v="2021-01-29T00:00:00"/>
    <n v="14"/>
    <s v="Físico "/>
    <m/>
  </r>
  <r>
    <x v="0"/>
    <s v="Mauricio Morales Gómez"/>
    <n v="4600006158"/>
    <n v="2016"/>
    <s v="Informes de seguimiento de interventoría"/>
    <n v="2020"/>
    <n v="4"/>
    <d v="2020-07-31T00:00:00"/>
    <n v="181"/>
    <d v="2021-01-28T00:00:00"/>
    <n v="1"/>
    <d v="2021-01-29T00:00:00"/>
    <n v="13"/>
    <s v="Físico "/>
    <m/>
  </r>
  <r>
    <x v="0"/>
    <s v="Mauricio Morales Gómez"/>
    <n v="4600006158"/>
    <n v="2016"/>
    <s v="Informes de seguimiento de interventoría"/>
    <n v="2020"/>
    <n v="4"/>
    <d v="2020-08-31T00:00:00"/>
    <n v="150"/>
    <d v="2021-01-28T00:00:00"/>
    <n v="1"/>
    <d v="2021-01-29T00:00:00"/>
    <n v="21"/>
    <s v="Físico "/>
    <m/>
  </r>
  <r>
    <x v="0"/>
    <s v="Mauricio Morales Gómez"/>
    <n v="4600006158"/>
    <n v="2016"/>
    <s v="Informes de seguimiento de interventoría"/>
    <n v="2020"/>
    <n v="4"/>
    <d v="2020-09-30T00:00:00"/>
    <n v="120"/>
    <d v="2021-01-28T00:00:00"/>
    <n v="1"/>
    <d v="2021-01-29T00:00:00"/>
    <n v="24"/>
    <s v="Físico "/>
    <m/>
  </r>
  <r>
    <x v="1"/>
    <s v="Dalis Milena Hincapie"/>
    <n v="4600007754"/>
    <n v="2017"/>
    <s v="Acta de liquidación"/>
    <n v="2020"/>
    <n v="3"/>
    <d v="2020-06-09T00:00:00"/>
    <n v="233"/>
    <d v="2021-01-28T00:00:00"/>
    <n v="4"/>
    <d v="2021-02-01T00:00:00"/>
    <n v="19"/>
    <s v="Físico "/>
    <m/>
  </r>
  <r>
    <x v="1"/>
    <s v="Dalis Milena Hincapie"/>
    <n v="4600007754"/>
    <n v="2017"/>
    <s v="Acta de cierre del expediente "/>
    <n v="2020"/>
    <n v="3"/>
    <d v="2020-09-15T00:00:00"/>
    <n v="135"/>
    <d v="2021-01-28T00:00:00"/>
    <n v="4"/>
    <d v="2021-02-01T00:00:00"/>
    <n v="2"/>
    <s v="Físico "/>
    <m/>
  </r>
  <r>
    <x v="0"/>
    <s v="Gloria Patricia Gómez"/>
    <n v="4600010878"/>
    <n v="2020"/>
    <s v="Informes de seguimiento de interventoría"/>
    <n v="2020"/>
    <n v="0"/>
    <d v="2020-10-21T00:00:00"/>
    <n v="98"/>
    <d v="2021-01-27T00:00:00"/>
    <n v="1"/>
    <d v="2021-01-28T00:00:00"/>
    <n v="25"/>
    <s v="Físico "/>
    <m/>
  </r>
  <r>
    <x v="0"/>
    <s v="Gloria Patricia Gómez"/>
    <n v="4600010878"/>
    <n v="2020"/>
    <s v="Informes de seguimiento de interventoría"/>
    <n v="2020"/>
    <n v="0"/>
    <d v="2020-11-21T00:00:00"/>
    <n v="67"/>
    <d v="2021-01-27T00:00:00"/>
    <n v="1"/>
    <d v="2021-01-28T00:00:00"/>
    <n v="29"/>
    <s v="Físico "/>
    <m/>
  </r>
  <r>
    <x v="0"/>
    <s v="Gloria Patricia Gómez"/>
    <n v="4600010878"/>
    <n v="2020"/>
    <s v="Informes de seguimiento de interventoría"/>
    <n v="2020"/>
    <n v="0"/>
    <d v="2020-12-21T00:00:00"/>
    <n v="37"/>
    <d v="2021-01-27T00:00:00"/>
    <n v="1"/>
    <d v="2021-01-28T00:00:00"/>
    <n v="23"/>
    <s v="Físico "/>
    <m/>
  </r>
  <r>
    <x v="0"/>
    <s v="Gloria Patricia Gómez"/>
    <n v="4600010878"/>
    <n v="2020"/>
    <s v="Informes de seguimiento de interventoría"/>
    <n v="2020"/>
    <n v="0"/>
    <d v="2020-10-21T00:00:00"/>
    <n v="98"/>
    <d v="2021-01-27T00:00:00"/>
    <n v="1"/>
    <d v="2021-01-28T00:00:00"/>
    <n v="482"/>
    <s v="Físico "/>
    <m/>
  </r>
  <r>
    <x v="0"/>
    <s v="Gloria Patricia Gómez"/>
    <n v="4600010878"/>
    <n v="2020"/>
    <s v="Informes de seguimiento de interventoría"/>
    <n v="2020"/>
    <n v="0"/>
    <d v="2020-11-21T00:00:00"/>
    <n v="67"/>
    <d v="2021-01-27T00:00:00"/>
    <n v="1"/>
    <d v="2021-01-28T00:00:00"/>
    <n v="383"/>
    <s v="Físico "/>
    <m/>
  </r>
  <r>
    <x v="0"/>
    <s v="Gloria Patricia Gómez"/>
    <n v="4600010878"/>
    <n v="2020"/>
    <s v="Informes de seguimiento de interventoría"/>
    <n v="2020"/>
    <n v="0"/>
    <d v="2020-12-21T00:00:00"/>
    <n v="37"/>
    <d v="2021-01-27T00:00:00"/>
    <n v="1"/>
    <d v="2021-01-28T00:00:00"/>
    <n v="365"/>
    <s v="Físico "/>
    <m/>
  </r>
  <r>
    <x v="1"/>
    <s v="Dalis Milena Hincapie"/>
    <n v="4600007754"/>
    <n v="2017"/>
    <s v="Acta de liquidación"/>
    <n v="2019"/>
    <n v="2"/>
    <d v="2019-01-08T00:00:00"/>
    <n v="751"/>
    <d v="2021-01-28T00:00:00"/>
    <n v="0"/>
    <d v="2021-01-28T00:00:00"/>
    <n v="19"/>
    <s v="Físico "/>
    <m/>
  </r>
  <r>
    <x v="1"/>
    <s v="Dalis Milena Hincapie"/>
    <n v="4600007754"/>
    <n v="2017"/>
    <s v="Acta de cierre del expediente "/>
    <n v="2020"/>
    <n v="3"/>
    <d v="2020-09-15T00:00:00"/>
    <n v="135"/>
    <d v="2021-01-28T00:00:00"/>
    <n v="0"/>
    <d v="2021-01-28T00:00:00"/>
    <n v="2"/>
    <s v="Físico "/>
    <m/>
  </r>
  <r>
    <x v="0"/>
    <s v="María Katherine Roa"/>
    <s v="2018-AS-20-0006"/>
    <n v="2018"/>
    <s v="Oficio solicitud de incorporación de recursos"/>
    <n v="2019"/>
    <n v="1"/>
    <d v="2019-01-09T00:00:00"/>
    <n v="731"/>
    <d v="2021-01-09T00:00:00"/>
    <n v="19"/>
    <d v="2021-01-28T00:00:00"/>
    <n v="1"/>
    <s v="Físico "/>
    <m/>
  </r>
  <r>
    <x v="0"/>
    <s v="María Katherine Roa"/>
    <s v="2018-AS-20-0006"/>
    <n v="2018"/>
    <s v="Oficio solicitud de incorporación de recursos"/>
    <n v="2019"/>
    <n v="1"/>
    <d v="2019-05-31T00:00:00"/>
    <n v="589"/>
    <d v="2021-01-09T00:00:00"/>
    <n v="19"/>
    <d v="2021-01-28T00:00:00"/>
    <n v="1"/>
    <s v="Físico "/>
    <m/>
  </r>
  <r>
    <x v="0"/>
    <s v="María Katherine Roa"/>
    <s v="2018-AS-20-0006"/>
    <n v="2018"/>
    <s v="Oficio consulta proceso de pago"/>
    <n v="2019"/>
    <n v="1"/>
    <d v="2019-07-11T00:00:00"/>
    <n v="548"/>
    <d v="2021-01-09T00:00:00"/>
    <n v="19"/>
    <d v="2021-01-28T00:00:00"/>
    <n v="3"/>
    <s v="Físico "/>
    <m/>
  </r>
  <r>
    <x v="0"/>
    <s v="María Katherine Roa"/>
    <s v="2018-AS-20-0006"/>
    <n v="2018"/>
    <s v="Oficio consulta proceso de pago"/>
    <n v="2019"/>
    <n v="1"/>
    <d v="2019-08-21T00:00:00"/>
    <n v="507"/>
    <d v="2021-01-09T00:00:00"/>
    <n v="19"/>
    <d v="2021-01-28T00:00:00"/>
    <n v="1"/>
    <s v="Físico "/>
    <m/>
  </r>
  <r>
    <x v="0"/>
    <s v="María Katherine Roa"/>
    <s v="2018-AS-20-0006"/>
    <n v="2018"/>
    <s v="Oficio consulta proceso de pago"/>
    <n v="2019"/>
    <n v="1"/>
    <d v="2019-11-12T00:00:00"/>
    <n v="424"/>
    <d v="2021-01-09T00:00:00"/>
    <n v="19"/>
    <d v="2021-01-28T00:00:00"/>
    <n v="1"/>
    <s v="Físico "/>
    <m/>
  </r>
  <r>
    <x v="0"/>
    <s v="María Katherine Roa"/>
    <s v="2018-AS-20-0006"/>
    <n v="2018"/>
    <s v="Oficio solicitud de incorporación de recursos"/>
    <n v="2020"/>
    <n v="2"/>
    <d v="2020-04-08T00:00:00"/>
    <n v="276"/>
    <d v="2021-01-09T00:00:00"/>
    <n v="19"/>
    <d v="2021-01-28T00:00:00"/>
    <n v="1"/>
    <s v="Físico "/>
    <m/>
  </r>
  <r>
    <x v="0"/>
    <s v="María Katherine Roa"/>
    <s v="2018-AS-20-0006"/>
    <n v="2018"/>
    <s v="Oficio consulta proceso de pago"/>
    <n v="2020"/>
    <n v="2"/>
    <d v="2020-05-22T00:00:00"/>
    <n v="232"/>
    <d v="2021-01-09T00:00:00"/>
    <n v="19"/>
    <d v="2021-01-28T00:00:00"/>
    <n v="3"/>
    <s v="Físico "/>
    <m/>
  </r>
  <r>
    <x v="0"/>
    <s v="María Katherine Roa"/>
    <s v="2018-AS-20-0006"/>
    <n v="2018"/>
    <s v="Oficio consulta proceso de pago"/>
    <n v="2020"/>
    <n v="2"/>
    <d v="2020-12-24T00:00:00"/>
    <n v="16"/>
    <d v="2021-01-09T00:00:00"/>
    <n v="19"/>
    <d v="2021-01-28T00:00:00"/>
    <n v="3"/>
    <s v="Físico "/>
    <m/>
  </r>
  <r>
    <x v="0"/>
    <s v="María Katherine Roa"/>
    <s v="2018-AS-20-0006"/>
    <n v="2018"/>
    <s v="Oficio consulta proceso de pago"/>
    <n v="2020"/>
    <n v="2"/>
    <d v="2020-01-29T00:00:00"/>
    <n v="346"/>
    <d v="2021-01-09T00:00:00"/>
    <n v="19"/>
    <d v="2021-01-28T00:00:00"/>
    <n v="3"/>
    <s v="Físico "/>
    <m/>
  </r>
  <r>
    <x v="2"/>
    <s v="Leticia Omaira Hoyos"/>
    <n v="4600005634"/>
    <n v="2016"/>
    <s v="Informes de seguimiento de interventoría"/>
    <n v="2017"/>
    <n v="1"/>
    <d v="2017-11-29T00:00:00"/>
    <n v="1154"/>
    <d v="2021-01-26T00:00:00"/>
    <n v="29"/>
    <d v="2021-02-24T00:00:00"/>
    <n v="38"/>
    <s v="Físico "/>
    <m/>
  </r>
  <r>
    <x v="2"/>
    <s v="Leticia Omaira Hoyos"/>
    <n v="4600005634"/>
    <n v="2016"/>
    <s v="Informes de seguimiento de interventoría"/>
    <n v="2017"/>
    <n v="1"/>
    <d v="2017-11-29T00:00:00"/>
    <n v="1154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7"/>
    <n v="1"/>
    <d v="2017-11-29T00:00:00"/>
    <n v="1154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7"/>
    <n v="1"/>
    <d v="2017-11-29T00:00:00"/>
    <n v="1154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7"/>
    <n v="1"/>
    <d v="2017-10-30T00:00:00"/>
    <n v="1184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x v="2"/>
    <s v="Leticia Omaira Hoyos"/>
    <n v="4600005634"/>
    <n v="2016"/>
    <s v="Informes de seguimiento de interventoría"/>
    <n v="2018"/>
    <n v="2"/>
    <d v="2018-05-30T00:00:00"/>
    <n v="972"/>
    <d v="2021-01-26T00:00:00"/>
    <n v="29"/>
    <d v="2021-02-24T00:00:00"/>
    <s v="sin foliar"/>
    <s v="Físico "/>
    <m/>
  </r>
  <r>
    <x v="0"/>
    <s v="María Katherine Roa"/>
    <n v="4600004616"/>
    <n v="2015"/>
    <s v="Acta de cierre del expediente "/>
    <n v="2021"/>
    <n v="6"/>
    <d v="2021-01-29T00:00:00"/>
    <n v="0"/>
    <d v="2021-01-29T00:00:00"/>
    <n v="3"/>
    <d v="2021-02-01T00:00:00"/>
    <n v="2"/>
    <s v="Físico "/>
    <m/>
  </r>
  <r>
    <x v="0"/>
    <s v="Mauricio Morales Gómez"/>
    <n v="4600006158"/>
    <n v="2016"/>
    <s v="Informes de seguimiento de interventoría"/>
    <n v="2020"/>
    <n v="4"/>
    <d v="2020-03-25T00:00:00"/>
    <n v="309"/>
    <d v="2021-01-28T00:00:00"/>
    <n v="4"/>
    <d v="2021-02-01T00:00:00"/>
    <n v="14"/>
    <s v="Físico "/>
    <m/>
  </r>
  <r>
    <x v="0"/>
    <s v="Mauricio Morales Gómez"/>
    <n v="4600006158"/>
    <n v="2016"/>
    <s v="Informes de seguimiento de interventoría"/>
    <n v="2020"/>
    <n v="4"/>
    <d v="2020-06-30T00:00:00"/>
    <n v="212"/>
    <d v="2021-01-28T00:00:00"/>
    <n v="4"/>
    <d v="2021-02-01T00:00:00"/>
    <n v="16"/>
    <s v="Físico "/>
    <m/>
  </r>
  <r>
    <x v="0"/>
    <s v="Mauricio Morales Gómez"/>
    <n v="4600006158"/>
    <n v="2016"/>
    <s v="Informes de seguimiento de interventoría"/>
    <n v="2020"/>
    <n v="4"/>
    <d v="2020-07-30T00:00:00"/>
    <n v="182"/>
    <d v="2021-01-28T00:00:00"/>
    <n v="4"/>
    <d v="2021-02-01T00:00:00"/>
    <n v="19"/>
    <s v="Físico "/>
    <m/>
  </r>
  <r>
    <x v="0"/>
    <s v="Mauricio Morales Gómez"/>
    <n v="4600006158"/>
    <n v="2016"/>
    <s v="Informes de seguimiento de interventoría"/>
    <n v="2020"/>
    <n v="4"/>
    <d v="2020-08-30T00:00:00"/>
    <n v="151"/>
    <d v="2021-01-28T00:00:00"/>
    <n v="4"/>
    <d v="2021-02-01T00:00:00"/>
    <n v="18"/>
    <s v="Físico "/>
    <m/>
  </r>
  <r>
    <x v="0"/>
    <s v="Mauricio Morales Gómez"/>
    <n v="4600006158"/>
    <n v="2016"/>
    <s v="Informes de seguimiento de interventoría"/>
    <n v="2020"/>
    <n v="4"/>
    <d v="2020-09-30T00:00:00"/>
    <n v="120"/>
    <d v="2021-01-28T00:00:00"/>
    <n v="4"/>
    <d v="2021-02-01T00:00:00"/>
    <n v="18"/>
    <s v="Físico "/>
    <m/>
  </r>
  <r>
    <x v="0"/>
    <s v="Mauricio Morales Gómez"/>
    <n v="4600006158"/>
    <n v="2016"/>
    <s v="Informes de seguimiento de interventoría"/>
    <n v="2020"/>
    <n v="4"/>
    <d v="2020-03-25T00:00:00"/>
    <n v="309"/>
    <d v="2021-01-28T00:00:00"/>
    <n v="4"/>
    <d v="2021-02-01T00:00:00"/>
    <n v="321"/>
    <s v="Físico "/>
    <m/>
  </r>
  <r>
    <x v="0"/>
    <s v="Mauricio Morales Gómez"/>
    <n v="4600006158"/>
    <n v="2016"/>
    <s v="Informes de seguimiento de interventoría"/>
    <n v="2020"/>
    <n v="4"/>
    <d v="2020-06-30T00:00:00"/>
    <n v="212"/>
    <d v="2021-01-28T00:00:00"/>
    <n v="4"/>
    <d v="2021-02-01T00:00:00"/>
    <n v="532"/>
    <s v="Físico "/>
    <m/>
  </r>
  <r>
    <x v="0"/>
    <s v="Mauricio Morales Gómez"/>
    <n v="4600006158"/>
    <n v="2016"/>
    <s v="Informes de seguimiento de interventoría"/>
    <n v="2020"/>
    <n v="4"/>
    <d v="2020-07-30T00:00:00"/>
    <n v="182"/>
    <d v="2021-01-28T00:00:00"/>
    <n v="4"/>
    <d v="2021-02-01T00:00:00"/>
    <n v="215"/>
    <s v="Físico "/>
    <m/>
  </r>
  <r>
    <x v="0"/>
    <s v="Mauricio Morales Gómez"/>
    <n v="4600006158"/>
    <n v="2016"/>
    <s v="Informes de seguimiento de interventoría"/>
    <n v="2020"/>
    <n v="4"/>
    <d v="2020-08-30T00:00:00"/>
    <n v="151"/>
    <d v="2021-01-28T00:00:00"/>
    <n v="4"/>
    <d v="2021-02-01T00:00:00"/>
    <n v="508"/>
    <s v="Físico "/>
    <m/>
  </r>
  <r>
    <x v="0"/>
    <s v="Mauricio Morales Gómez"/>
    <n v="4600006158"/>
    <n v="2016"/>
    <s v="Informes de seguimiento de interventoría"/>
    <n v="2020"/>
    <n v="4"/>
    <d v="2020-09-30T00:00:00"/>
    <n v="120"/>
    <d v="2021-01-28T00:00:00"/>
    <n v="4"/>
    <d v="2021-02-01T00:00:00"/>
    <n v="438"/>
    <s v="Físico "/>
    <m/>
  </r>
  <r>
    <x v="2"/>
    <s v="Leticia Omaira Hoyos"/>
    <n v="4600005634"/>
    <n v="2016"/>
    <s v="Estudios y diseños"/>
    <n v="2017"/>
    <n v="1"/>
    <d v="2017-11-30T00:00:00"/>
    <n v="1154"/>
    <d v="2021-01-27T00:00:00"/>
    <n v="1"/>
    <d v="2021-01-28T00:00:00"/>
    <n v="282"/>
    <s v="Físico "/>
    <m/>
  </r>
  <r>
    <x v="2"/>
    <s v="Leticia Omaira Hoyos"/>
    <n v="4600005634"/>
    <n v="2016"/>
    <s v="Estudios y diseños"/>
    <n v="2017"/>
    <n v="1"/>
    <d v="2017-11-30T00:00:00"/>
    <n v="1154"/>
    <d v="2021-01-27T00:00:00"/>
    <n v="1"/>
    <d v="2021-01-28T00:00:00"/>
    <n v="52"/>
    <s v="Físico "/>
    <m/>
  </r>
  <r>
    <x v="2"/>
    <s v="Leticia Omaira Hoyos"/>
    <n v="4600005634"/>
    <n v="2016"/>
    <s v="Estudios y diseños"/>
    <n v="2017"/>
    <n v="1"/>
    <d v="2017-11-30T00:00:00"/>
    <n v="1154"/>
    <d v="2021-01-27T00:00:00"/>
    <n v="1"/>
    <d v="2021-01-28T00:00:00"/>
    <n v="43"/>
    <s v="Físico "/>
    <m/>
  </r>
  <r>
    <x v="2"/>
    <s v="Leticia Omaira Hoyos"/>
    <n v="4600005634"/>
    <n v="2016"/>
    <s v="Estudios y diseños"/>
    <n v="2018"/>
    <n v="2"/>
    <d v="2018-05-30T00:00:00"/>
    <n v="973"/>
    <d v="2021-01-27T00:00:00"/>
    <n v="1"/>
    <d v="2021-01-28T00:00:00"/>
    <n v="133"/>
    <s v="Físico "/>
    <m/>
  </r>
  <r>
    <x v="2"/>
    <s v="Leticia Omaira Hoyos"/>
    <n v="4600005634"/>
    <n v="2016"/>
    <s v="Estudios y diseños"/>
    <n v="2017"/>
    <n v="1"/>
    <d v="2017-10-31T00:00:00"/>
    <n v="1184"/>
    <d v="2021-01-27T00:00:00"/>
    <n v="1"/>
    <d v="2021-01-28T00:00:00"/>
    <n v="246"/>
    <s v="Físico "/>
    <m/>
  </r>
  <r>
    <x v="2"/>
    <s v="Leticia Omaira Hoyos"/>
    <n v="4600005634"/>
    <n v="2016"/>
    <s v="Estudios y diseños"/>
    <n v="2018"/>
    <n v="2"/>
    <d v="2018-05-30T00:00:00"/>
    <n v="973"/>
    <d v="2021-01-27T00:00:00"/>
    <n v="1"/>
    <d v="2021-01-28T00:00:00"/>
    <n v="6"/>
    <s v="Físico "/>
    <m/>
  </r>
  <r>
    <x v="2"/>
    <s v="Leticia Omaira Hoyos"/>
    <n v="4600005634"/>
    <n v="2016"/>
    <s v="Estudios y diseños"/>
    <n v="2018"/>
    <n v="2"/>
    <d v="2018-05-30T00:00:00"/>
    <n v="973"/>
    <d v="2021-01-27T00:00:00"/>
    <n v="1"/>
    <d v="2021-01-28T00:00:00"/>
    <n v="572"/>
    <s v="Físico "/>
    <m/>
  </r>
  <r>
    <x v="2"/>
    <s v="Leticia Omaira Hoyos"/>
    <n v="4600005634"/>
    <n v="2016"/>
    <s v="Estudios y diseños"/>
    <n v="2018"/>
    <n v="2"/>
    <d v="2018-05-30T00:00:00"/>
    <n v="973"/>
    <d v="2021-01-27T00:00:00"/>
    <n v="1"/>
    <d v="2021-01-28T00:00:00"/>
    <n v="145"/>
    <s v="Físico "/>
    <m/>
  </r>
  <r>
    <x v="2"/>
    <s v="Leticia Omaira Hoyos"/>
    <n v="4600005634"/>
    <n v="2016"/>
    <s v="Estudios y diseños"/>
    <n v="2018"/>
    <n v="2"/>
    <d v="2018-05-30T00:00:00"/>
    <n v="973"/>
    <d v="2021-01-27T00:00:00"/>
    <n v="1"/>
    <d v="2021-01-28T00:00:00"/>
    <n v="44"/>
    <s v="Físico "/>
    <m/>
  </r>
  <r>
    <x v="3"/>
    <s v="Elizabeth Trujillo Vásquez"/>
    <n v="4600006158"/>
    <n v="2016"/>
    <s v="Informes de seguimiento de interventoría"/>
    <n v="2020"/>
    <n v="4"/>
    <d v="2020-06-30T00:00:00"/>
    <n v="216"/>
    <d v="2021-02-01T00:00:00"/>
    <n v="1"/>
    <d v="2021-02-02T00:00:00"/>
    <n v="67"/>
    <s v="Físico "/>
    <m/>
  </r>
  <r>
    <x v="3"/>
    <s v="Elizabeth Trujillo Vásquez"/>
    <n v="4600006158"/>
    <n v="2016"/>
    <s v="Informes de seguimiento de interventoría"/>
    <n v="2020"/>
    <n v="4"/>
    <d v="2020-07-31T00:00:00"/>
    <n v="185"/>
    <d v="2021-02-01T00:00:00"/>
    <n v="1"/>
    <d v="2021-02-02T00:00:00"/>
    <n v="62"/>
    <s v="Físico "/>
    <m/>
  </r>
  <r>
    <x v="3"/>
    <s v="Elizabeth Trujillo Vásquez"/>
    <n v="4600006158"/>
    <n v="2016"/>
    <s v="Informes de seguimiento de interventoría"/>
    <n v="2020"/>
    <n v="4"/>
    <d v="2020-08-31T00:00:00"/>
    <n v="154"/>
    <d v="2021-02-01T00:00:00"/>
    <n v="1"/>
    <d v="2021-02-02T00:00:00"/>
    <n v="128"/>
    <s v="Físico "/>
    <m/>
  </r>
  <r>
    <x v="3"/>
    <s v="Elizabeth Trujillo Vásquez"/>
    <n v="4600006158"/>
    <n v="2016"/>
    <s v="Informes de seguimiento de interventoría"/>
    <n v="2020"/>
    <n v="4"/>
    <d v="2020-09-30T00:00:00"/>
    <n v="124"/>
    <d v="2021-02-01T00:00:00"/>
    <n v="1"/>
    <d v="2021-02-02T00:00:00"/>
    <n v="133"/>
    <s v="Físico "/>
    <m/>
  </r>
  <r>
    <x v="3"/>
    <s v="Elizabeth Trujillo Vásquez"/>
    <n v="4600006158"/>
    <n v="2016"/>
    <s v="Informes de seguimiento de interventoría"/>
    <n v="2020"/>
    <n v="4"/>
    <d v="2020-06-30T00:00:00"/>
    <n v="216"/>
    <d v="2021-02-01T00:00:00"/>
    <n v="1"/>
    <d v="2021-02-02T00:00:00"/>
    <n v="28"/>
    <s v="Físico "/>
    <m/>
  </r>
  <r>
    <x v="3"/>
    <s v="Elizabeth Trujillo Vásquez"/>
    <n v="4600006158"/>
    <n v="2016"/>
    <s v="Informes de seguimiento de interventoría"/>
    <n v="2020"/>
    <n v="4"/>
    <d v="2020-07-31T00:00:00"/>
    <n v="185"/>
    <d v="2021-02-01T00:00:00"/>
    <n v="1"/>
    <d v="2021-02-02T00:00:00"/>
    <n v="37"/>
    <s v="Físico "/>
    <m/>
  </r>
  <r>
    <x v="3"/>
    <s v="Elizabeth Trujillo Vásquez"/>
    <n v="4600006158"/>
    <n v="2016"/>
    <s v="Informes de seguimiento de interventoría"/>
    <n v="2020"/>
    <n v="4"/>
    <d v="2020-08-31T00:00:00"/>
    <n v="154"/>
    <d v="2021-02-01T00:00:00"/>
    <n v="1"/>
    <d v="2021-02-02T00:00:00"/>
    <n v="41"/>
    <s v="Físico "/>
    <m/>
  </r>
  <r>
    <x v="3"/>
    <s v="Elizabeth Trujillo Vásquez"/>
    <n v="4600006158"/>
    <n v="2016"/>
    <s v="Informes de seguimiento de interventoría"/>
    <n v="2020"/>
    <n v="4"/>
    <d v="2020-09-30T00:00:00"/>
    <n v="124"/>
    <d v="2021-02-01T00:00:00"/>
    <n v="1"/>
    <d v="2021-02-02T00:00:00"/>
    <n v="59"/>
    <s v="Físico "/>
    <m/>
  </r>
  <r>
    <x v="3"/>
    <s v="Elizabeth Trujillo Vásquez"/>
    <n v="4600006158"/>
    <n v="2016"/>
    <s v="Informes de seguimiento de interventoría"/>
    <n v="2017"/>
    <n v="1"/>
    <d v="2017-07-31T00:00:00"/>
    <n v="1282"/>
    <d v="2021-02-02T00:00:00"/>
    <n v="1"/>
    <d v="2021-02-03T00:00:00"/>
    <n v="36"/>
    <s v="Físico "/>
    <m/>
  </r>
  <r>
    <x v="0"/>
    <s v="Juan Fernando Franco Uribe "/>
    <n v="4600009793"/>
    <n v="2019"/>
    <s v="Informes de seguimiento de interventoría"/>
    <n v="2020"/>
    <n v="1"/>
    <d v="2020-12-15T00:00:00"/>
    <n v="50"/>
    <d v="2021-02-03T00:00:00"/>
    <n v="0"/>
    <d v="2021-02-03T00:00:00"/>
    <n v="45"/>
    <s v="Físico "/>
    <m/>
  </r>
  <r>
    <x v="0"/>
    <s v="Juan Fernando Franco Uribe "/>
    <n v="4600009793"/>
    <n v="2019"/>
    <s v="Informes de seguimiento de interventoría"/>
    <n v="2020"/>
    <n v="1"/>
    <d v="2020-12-15T00:00:00"/>
    <n v="50"/>
    <d v="2021-02-03T00:00:00"/>
    <n v="0"/>
    <d v="2021-02-03T00:00:00"/>
    <n v="14"/>
    <s v="Físico "/>
    <m/>
  </r>
  <r>
    <x v="0"/>
    <s v="Juan Fernando Franco Uribe "/>
    <n v="4600010098"/>
    <n v="2019"/>
    <s v="Informes de seguimiento de interventoría"/>
    <n v="2020"/>
    <n v="1"/>
    <d v="2020-12-15T00:00:00"/>
    <n v="50"/>
    <d v="2021-02-03T00:00:00"/>
    <n v="0"/>
    <d v="2021-02-03T00:00:00"/>
    <n v="40"/>
    <s v="Físico "/>
    <m/>
  </r>
  <r>
    <x v="0"/>
    <s v="Juan Fernando Franco Uribe "/>
    <n v="4600010098"/>
    <n v="2019"/>
    <s v="Informes de seguimiento de interventoría"/>
    <n v="2020"/>
    <n v="1"/>
    <d v="2020-12-15T00:00:00"/>
    <n v="50"/>
    <d v="2021-02-03T00:00:00"/>
    <n v="0"/>
    <d v="2021-02-03T00:00:00"/>
    <n v="13"/>
    <s v="Físico "/>
    <m/>
  </r>
  <r>
    <x v="0"/>
    <s v="Juan Fernando Franco Uribe "/>
    <n v="4600008967"/>
    <n v="2019"/>
    <s v="Informes de seguimiento de interventoría"/>
    <n v="2020"/>
    <n v="1"/>
    <d v="2020-12-15T00:00:00"/>
    <n v="50"/>
    <d v="2021-02-03T00:00:00"/>
    <n v="1"/>
    <d v="2021-02-04T00:00:00"/>
    <n v="721"/>
    <s v="Físico "/>
    <m/>
  </r>
  <r>
    <x v="0"/>
    <s v="Juan Fernando Franco Uribe "/>
    <n v="4600009024"/>
    <n v="2018"/>
    <s v="Informes de seguimiento de interventoría"/>
    <n v="2019"/>
    <n v="1"/>
    <d v="2019-04-30T00:00:00"/>
    <n v="645"/>
    <d v="2021-02-03T00:00:00"/>
    <n v="1"/>
    <d v="2021-02-04T00:00:00"/>
    <n v="238"/>
    <s v="Físico "/>
    <m/>
  </r>
  <r>
    <x v="0"/>
    <s v="Juan Fernando Franco Uribe "/>
    <n v="4600009024"/>
    <n v="2018"/>
    <s v="Informes de seguimiento de interventoría"/>
    <n v="2019"/>
    <n v="1"/>
    <d v="2019-05-31T00:00:00"/>
    <n v="614"/>
    <d v="2021-02-03T00:00:00"/>
    <n v="1"/>
    <d v="2021-02-04T00:00:00"/>
    <n v="220"/>
    <s v="Físico "/>
    <m/>
  </r>
  <r>
    <x v="0"/>
    <s v="Juan Fernando Franco Uribe "/>
    <n v="4600009024"/>
    <n v="2018"/>
    <s v="Acta de comité de obra"/>
    <n v="2019"/>
    <n v="1"/>
    <d v="2019-12-20T00:00:00"/>
    <n v="411"/>
    <d v="2021-02-03T00:00:00"/>
    <n v="1"/>
    <d v="2021-02-04T00:00:00"/>
    <n v="64"/>
    <s v="Físico "/>
    <m/>
  </r>
  <r>
    <x v="2"/>
    <s v="Leticia Omaira Hoyos"/>
    <n v="4600005634"/>
    <n v="2016"/>
    <s v="Oficio "/>
    <n v="2017"/>
    <n v="1"/>
    <d v="2017-09-13T00:00:00"/>
    <n v="1244"/>
    <d v="2021-02-08T00:00:00"/>
    <n v="1"/>
    <d v="2021-02-09T00:00:00"/>
    <n v="1"/>
    <s v="Físico "/>
    <m/>
  </r>
  <r>
    <x v="2"/>
    <s v="Leticia Omaira Hoyos"/>
    <n v="4600005634"/>
    <n v="2016"/>
    <s v="Oficio "/>
    <n v="2017"/>
    <n v="1"/>
    <d v="2017-11-21T00:00:00"/>
    <n v="1175"/>
    <d v="2021-02-08T00:00:00"/>
    <n v="1"/>
    <d v="2021-02-09T00:00:00"/>
    <n v="1"/>
    <s v="Físico "/>
    <m/>
  </r>
  <r>
    <x v="2"/>
    <s v="Leticia Omaira Hoyos"/>
    <n v="4600005634"/>
    <n v="2016"/>
    <s v="Oficio "/>
    <n v="2017"/>
    <n v="1"/>
    <d v="2017-11-21T00:00:00"/>
    <n v="1175"/>
    <d v="2021-02-08T00:00:00"/>
    <n v="1"/>
    <d v="2021-02-09T00:00:00"/>
    <n v="1"/>
    <s v="Físico "/>
    <m/>
  </r>
  <r>
    <x v="2"/>
    <s v="Leticia Omaira Hoyos"/>
    <n v="4600005634"/>
    <n v="2016"/>
    <s v="Oficio "/>
    <n v="2018"/>
    <n v="2"/>
    <d v="2018-03-06T00:00:00"/>
    <n v="1070"/>
    <d v="2021-02-08T00:00:00"/>
    <n v="1"/>
    <d v="2021-02-09T00:00:00"/>
    <n v="2"/>
    <s v="Físico "/>
    <m/>
  </r>
  <r>
    <x v="2"/>
    <s v="Leticia Omaira Hoyos"/>
    <n v="4600005634"/>
    <n v="2016"/>
    <s v="Oficio "/>
    <n v="2018"/>
    <n v="2"/>
    <d v="2018-04-20T00:00:00"/>
    <n v="1025"/>
    <d v="2021-02-08T00:00:00"/>
    <n v="1"/>
    <d v="2021-02-09T00:00:00"/>
    <n v="3"/>
    <s v="Físico "/>
    <m/>
  </r>
  <r>
    <x v="2"/>
    <s v="Leticia Omaira Hoyos"/>
    <n v="4600005634"/>
    <n v="2016"/>
    <s v="Oficio "/>
    <n v="2018"/>
    <n v="2"/>
    <d v="2018-05-18T00:00:00"/>
    <n v="997"/>
    <d v="2021-02-08T00:00:00"/>
    <n v="1"/>
    <d v="2021-02-09T00:00:00"/>
    <n v="2"/>
    <s v="Físico "/>
    <m/>
  </r>
  <r>
    <x v="2"/>
    <s v="Leticia Omaira Hoyos"/>
    <n v="4600005634"/>
    <n v="2016"/>
    <s v="Oficio "/>
    <n v="2019"/>
    <n v="3"/>
    <d v="2019-03-18T00:00:00"/>
    <n v="693"/>
    <d v="2021-02-08T00:00:00"/>
    <n v="1"/>
    <d v="2021-02-09T00:00:00"/>
    <n v="1"/>
    <s v="Físico "/>
    <m/>
  </r>
  <r>
    <x v="0"/>
    <s v="Gloria Patricia Gómez"/>
    <n v="4600010878"/>
    <n v="2020"/>
    <s v="Informes de seguimiento de interventoría"/>
    <n v="2020"/>
    <n v="0"/>
    <d v="2020-10-21T00:00:00"/>
    <n v="112"/>
    <d v="2021-02-10T00:00:00"/>
    <n v="0"/>
    <d v="2021-02-10T00:00:00"/>
    <n v="121"/>
    <s v="Físico "/>
    <m/>
  </r>
  <r>
    <x v="0"/>
    <s v="Gloria Patricia Gómez"/>
    <n v="4600010878"/>
    <n v="2020"/>
    <s v="Informes de seguimiento de interventoría"/>
    <n v="2020"/>
    <n v="0"/>
    <d v="2020-11-21T00:00:00"/>
    <n v="81"/>
    <d v="2021-02-10T00:00:00"/>
    <n v="0"/>
    <d v="2021-02-10T00:00:00"/>
    <n v="181"/>
    <s v="Físico "/>
    <m/>
  </r>
  <r>
    <x v="0"/>
    <s v="Gloria Patricia Gómez"/>
    <n v="4600010878"/>
    <n v="2020"/>
    <s v="Informes de seguimiento de interventoría"/>
    <n v="2020"/>
    <n v="0"/>
    <d v="2020-12-21T00:00:00"/>
    <n v="51"/>
    <d v="2021-02-10T00:00:00"/>
    <n v="0"/>
    <d v="2021-02-10T00:00:00"/>
    <n v="86"/>
    <s v="Físico "/>
    <m/>
  </r>
  <r>
    <x v="0"/>
    <s v="Gloria Patricia Gómez"/>
    <n v="4600010878"/>
    <n v="2020"/>
    <s v="Informes de seguimiento de interventoría"/>
    <n v="2020"/>
    <n v="0"/>
    <d v="2020-10-21T00:00:00"/>
    <n v="112"/>
    <d v="2021-02-10T00:00:00"/>
    <n v="0"/>
    <d v="2021-02-10T00:00:00"/>
    <n v="117"/>
    <s v="Físico "/>
    <m/>
  </r>
  <r>
    <x v="0"/>
    <s v="Gloria Patricia Gómez"/>
    <n v="4600010878"/>
    <n v="2020"/>
    <s v="Informes de seguimiento de interventoría"/>
    <n v="2020"/>
    <n v="0"/>
    <d v="2020-11-21T00:00:00"/>
    <n v="81"/>
    <d v="2021-02-10T00:00:00"/>
    <n v="0"/>
    <d v="2021-02-10T00:00:00"/>
    <n v="171"/>
    <s v="Físico "/>
    <m/>
  </r>
  <r>
    <x v="0"/>
    <s v="Gloria Patricia Gómez"/>
    <n v="4600010878"/>
    <n v="2020"/>
    <s v="Informes de seguimiento de interventoría"/>
    <n v="2020"/>
    <n v="0"/>
    <d v="2020-12-21T00:00:00"/>
    <n v="51"/>
    <d v="2021-02-10T00:00:00"/>
    <n v="0"/>
    <d v="2021-02-10T00:00:00"/>
    <n v="52"/>
    <s v="Físico "/>
    <m/>
  </r>
  <r>
    <x v="0"/>
    <s v="María Katherine Roa"/>
    <s v="2018-AS-20-006"/>
    <n v="2018"/>
    <s v="Acta de terminación"/>
    <n v="2021"/>
    <n v="3"/>
    <d v="2021-01-14T00:00:00"/>
    <n v="32"/>
    <d v="2021-02-15T00:00:00"/>
    <n v="0"/>
    <d v="2021-02-15T00:00:00"/>
    <n v="4"/>
    <s v="Físico "/>
    <m/>
  </r>
  <r>
    <x v="0"/>
    <s v="María Katherine Roa"/>
    <s v="2018-AS-20-006"/>
    <n v="2018"/>
    <s v="Acta recibo"/>
    <n v="2021"/>
    <n v="3"/>
    <d v="2021-01-14T00:00:00"/>
    <n v="32"/>
    <d v="2021-02-15T00:00:00"/>
    <n v="0"/>
    <d v="2021-02-15T00:00:00"/>
    <n v="2"/>
    <s v="Físico "/>
    <m/>
  </r>
  <r>
    <x v="0"/>
    <s v="María Katherine Roa"/>
    <s v="2018-AS-20-006"/>
    <n v="2018"/>
    <s v="Acta recibo"/>
    <n v="2021"/>
    <n v="3"/>
    <d v="2021-02-03T00:00:00"/>
    <n v="12"/>
    <d v="2021-02-15T00:00:00"/>
    <n v="0"/>
    <d v="2021-02-15T00:00:00"/>
    <n v="7"/>
    <s v="Físico "/>
    <m/>
  </r>
  <r>
    <x v="0"/>
    <s v="María Katherine Roa"/>
    <n v="4600009736"/>
    <n v="2019"/>
    <s v="Acta recibo"/>
    <n v="2020"/>
    <n v="1"/>
    <d v="2020-02-07T00:00:00"/>
    <n v="374"/>
    <d v="2021-02-15T00:00:00"/>
    <n v="0"/>
    <d v="2021-02-15T00:00:00"/>
    <n v="11"/>
    <s v="Físico "/>
    <m/>
  </r>
  <r>
    <x v="2"/>
    <s v="Leticia Omaira Hoyos"/>
    <n v="4600005634"/>
    <n v="2016"/>
    <s v="Certificado de aprobación de estudios y diseños"/>
    <n v="2021"/>
    <n v="5"/>
    <d v="2021-02-05T00:00:00"/>
    <n v="10"/>
    <d v="2021-02-15T00:00:00"/>
    <n v="0"/>
    <d v="2021-02-15T00:00:00"/>
    <n v="2"/>
    <s v="Físico "/>
    <m/>
  </r>
  <r>
    <x v="2"/>
    <s v="Leticia Omaira Hoyos"/>
    <n v="4600005634"/>
    <n v="2016"/>
    <s v="Certificado de aprobación de estudios y diseños"/>
    <n v="2021"/>
    <n v="5"/>
    <d v="2021-02-05T00:00:00"/>
    <n v="10"/>
    <d v="2021-02-15T00:00:00"/>
    <n v="0"/>
    <d v="2021-02-15T00:00:00"/>
    <n v="2"/>
    <s v="Físico "/>
    <m/>
  </r>
  <r>
    <x v="2"/>
    <s v="Leticia Omaira Hoyos"/>
    <n v="4600005634"/>
    <n v="2016"/>
    <s v="Certificado de aprobación de estudios y diseños"/>
    <n v="2021"/>
    <n v="5"/>
    <d v="2021-02-05T00:00:00"/>
    <n v="10"/>
    <d v="2021-02-15T00:00:00"/>
    <n v="0"/>
    <d v="2021-02-15T00:00:00"/>
    <n v="2"/>
    <s v="Físico "/>
    <m/>
  </r>
  <r>
    <x v="0"/>
    <s v="María Katherine Rua"/>
    <n v="4600009736"/>
    <n v="2019"/>
    <s v="Certificado de disponibilidad presupuestal"/>
    <n v="2021"/>
    <n v="2"/>
    <d v="2021-01-28T00:00:00"/>
    <n v="18"/>
    <d v="2021-02-15T00:00:00"/>
    <n v="1"/>
    <d v="2021-02-16T00:00:00"/>
    <n v="2"/>
    <s v="Físico "/>
    <m/>
  </r>
  <r>
    <x v="0"/>
    <s v="Elkin Ramiro Salazar"/>
    <n v="4600009973"/>
    <n v="2019"/>
    <s v="Autorización de desembolso"/>
    <n v="2020"/>
    <n v="1"/>
    <d v="2020-03-16T00:00:00"/>
    <n v="338"/>
    <d v="2021-02-17T00:00:00"/>
    <n v="0"/>
    <d v="2021-02-17T00:00:00"/>
    <n v="227"/>
    <s v="Físico "/>
    <m/>
  </r>
  <r>
    <x v="0"/>
    <s v="María Katherine Roa"/>
    <n v="4600010063"/>
    <n v="2019"/>
    <s v="Informes de seguimiento de interventoría"/>
    <n v="2020"/>
    <n v="1"/>
    <d v="2020-02-28T00:00:00"/>
    <n v="360"/>
    <d v="2021-02-22T00:00:00"/>
    <n v="1"/>
    <d v="2021-02-23T00:00:00"/>
    <n v="71"/>
    <s v="Físico "/>
    <m/>
  </r>
  <r>
    <x v="0"/>
    <s v="María Katherine Roa"/>
    <n v="4600010063"/>
    <n v="2019"/>
    <s v="Informes de seguimiento de interventoría"/>
    <n v="2020"/>
    <n v="1"/>
    <d v="2020-02-28T00:00:00"/>
    <n v="360"/>
    <d v="2021-02-22T00:00:00"/>
    <n v="1"/>
    <d v="2021-02-23T00:00:00"/>
    <n v="34"/>
    <s v="Físico "/>
    <m/>
  </r>
  <r>
    <x v="0"/>
    <s v="María Katherine Roa"/>
    <n v="4600010063"/>
    <n v="2019"/>
    <s v="Informes de seguimiento de interventoría"/>
    <n v="2020"/>
    <n v="1"/>
    <d v="2020-02-28T00:00:00"/>
    <n v="360"/>
    <d v="2021-02-22T00:00:00"/>
    <n v="1"/>
    <d v="2021-02-23T00:00:00"/>
    <n v="543"/>
    <s v="Físico "/>
    <m/>
  </r>
  <r>
    <x v="0"/>
    <s v="María Katherine Roa"/>
    <n v="4600010063"/>
    <n v="2019"/>
    <s v="Informes de seguimiento de interventoría"/>
    <n v="2020"/>
    <n v="1"/>
    <d v="2020-03-30T00:00:00"/>
    <n v="329"/>
    <d v="2021-02-22T00:00:00"/>
    <n v="1"/>
    <d v="2021-02-23T00:00:00"/>
    <n v="222"/>
    <s v="Físico "/>
    <m/>
  </r>
  <r>
    <x v="0"/>
    <s v="María Katherine Roa"/>
    <n v="4600010063"/>
    <n v="2019"/>
    <s v="Informes de seguimiento de interventoría"/>
    <n v="2020"/>
    <n v="1"/>
    <d v="2020-03-30T00:00:00"/>
    <n v="329"/>
    <d v="2021-02-22T00:00:00"/>
    <n v="1"/>
    <d v="2021-02-23T00:00:00"/>
    <n v="73"/>
    <s v="Físico "/>
    <m/>
  </r>
  <r>
    <x v="0"/>
    <s v="María Katherine Roa"/>
    <n v="4600010063"/>
    <n v="2019"/>
    <s v="Informes de seguimiento de interventoría"/>
    <n v="2020"/>
    <n v="1"/>
    <d v="2020-03-30T00:00:00"/>
    <n v="329"/>
    <d v="2021-02-22T00:00:00"/>
    <n v="1"/>
    <d v="2021-02-23T00:00:00"/>
    <n v="593"/>
    <s v="Físico "/>
    <m/>
  </r>
  <r>
    <x v="4"/>
    <s v="Mauricio León Carvajal"/>
    <n v="4600007385"/>
    <n v="2017"/>
    <s v="Acta de cierre del expediente "/>
    <n v="2021"/>
    <n v="4"/>
    <d v="2021-02-24T00:00:00"/>
    <n v="0"/>
    <d v="2021-02-24T00:00:00"/>
    <n v="1"/>
    <d v="2021-02-25T00:00:00"/>
    <n v="3"/>
    <s v="Físico "/>
    <m/>
  </r>
  <r>
    <x v="1"/>
    <s v="Carolina Vargas Ochoa"/>
    <n v="4600009894"/>
    <n v="2018"/>
    <s v="Certificado de aprobación de pólizas"/>
    <n v="2021"/>
    <n v="3"/>
    <d v="2021-01-26T00:00:00"/>
    <n v="31"/>
    <d v="2021-02-26T00:00:00"/>
    <n v="3"/>
    <d v="2021-03-01T00:00:00"/>
    <n v="63"/>
    <s v="Físico "/>
    <m/>
  </r>
  <r>
    <x v="1"/>
    <s v="Carolina Vargas Ochoa"/>
    <n v="4600009178"/>
    <n v="2018"/>
    <s v="Acta de reunión"/>
    <n v="2021"/>
    <n v="3"/>
    <d v="2021-01-15T00:00:00"/>
    <n v="42"/>
    <d v="2021-02-26T00:00:00"/>
    <n v="3"/>
    <d v="2021-03-01T00:00:00"/>
    <n v="2"/>
    <s v="Físico "/>
    <m/>
  </r>
  <r>
    <x v="1"/>
    <s v="Carolina Vargas Ochoa"/>
    <n v="4600009178"/>
    <n v="2018"/>
    <s v="Acta de reunión"/>
    <n v="2021"/>
    <n v="3"/>
    <d v="2021-01-19T00:00:00"/>
    <n v="38"/>
    <d v="2021-02-26T00:00:00"/>
    <n v="3"/>
    <d v="2021-03-01T00:00:00"/>
    <n v="2"/>
    <s v="Físico "/>
    <m/>
  </r>
  <r>
    <x v="1"/>
    <s v="Carolina Vargas Ochoa"/>
    <n v="4600009178"/>
    <n v="2018"/>
    <s v="Acta de reunión"/>
    <n v="2021"/>
    <n v="3"/>
    <d v="2021-01-27T00:00:00"/>
    <n v="30"/>
    <d v="2021-02-26T00:00:00"/>
    <n v="3"/>
    <d v="2021-03-01T00:00:00"/>
    <n v="1"/>
    <s v="Físico "/>
    <m/>
  </r>
  <r>
    <x v="1"/>
    <s v="Carolina Vargas Ochoa"/>
    <n v="4600009178"/>
    <n v="2018"/>
    <s v="Acta de reunión"/>
    <n v="2021"/>
    <n v="3"/>
    <d v="2021-01-27T00:00:00"/>
    <n v="30"/>
    <d v="2021-02-26T00:00:00"/>
    <n v="3"/>
    <d v="2021-03-01T00:00:00"/>
    <n v="3"/>
    <s v="Físico "/>
    <m/>
  </r>
  <r>
    <x v="1"/>
    <s v="Carolina Vargas Ochoa"/>
    <n v="4600009177"/>
    <n v="2019"/>
    <s v="Acta de reunión"/>
    <n v="2020"/>
    <n v="1"/>
    <d v="2020-03-01T00:00:00"/>
    <n v="362"/>
    <d v="2021-02-26T00:00:00"/>
    <n v="7"/>
    <d v="2021-03-05T00:00:00"/>
    <n v="1"/>
    <s v="Físico "/>
    <m/>
  </r>
  <r>
    <x v="1"/>
    <s v="Carolina Vargas Ochoa"/>
    <n v="4600008959"/>
    <n v="2019"/>
    <s v="Acta de reunión"/>
    <n v="2020"/>
    <n v="1"/>
    <d v="2020-05-19T00:00:00"/>
    <n v="283"/>
    <d v="2021-02-26T00:00:00"/>
    <n v="7"/>
    <d v="2021-03-05T00:00:00"/>
    <n v="1"/>
    <s v="Físico "/>
    <m/>
  </r>
  <r>
    <x v="1"/>
    <s v="Carolina Vargas Ochoa"/>
    <n v="4600009177"/>
    <n v="2019"/>
    <s v="Acta de reunión"/>
    <n v="2020"/>
    <n v="1"/>
    <d v="2020-06-02T00:00:00"/>
    <n v="269"/>
    <d v="2021-02-26T00:00:00"/>
    <n v="7"/>
    <d v="2021-03-05T00:00:00"/>
    <n v="1"/>
    <s v="Físico "/>
    <m/>
  </r>
  <r>
    <x v="1"/>
    <s v="Carolina Vargas Ochoa"/>
    <n v="4600009173"/>
    <n v="2019"/>
    <s v="Acta de reunión"/>
    <n v="2020"/>
    <n v="1"/>
    <d v="2020-06-16T00:00:00"/>
    <n v="255"/>
    <d v="2021-02-26T00:00:00"/>
    <n v="7"/>
    <d v="2021-03-05T00:00:00"/>
    <n v="1"/>
    <s v="Físico "/>
    <m/>
  </r>
  <r>
    <x v="1"/>
    <s v="Carolina Vargas Ochoa"/>
    <n v="4600009508"/>
    <n v="2019"/>
    <s v="Acta de reunión"/>
    <n v="2020"/>
    <n v="1"/>
    <d v="2020-07-01T00:00:00"/>
    <n v="240"/>
    <d v="2021-02-26T00:00:00"/>
    <n v="7"/>
    <d v="2021-03-05T00:00:00"/>
    <n v="1"/>
    <s v="Físico "/>
    <m/>
  </r>
  <r>
    <x v="1"/>
    <s v="Carolina Vargas Ochoa"/>
    <n v="4600008757"/>
    <n v="2018"/>
    <s v="Acta de reunión"/>
    <n v="2020"/>
    <n v="2"/>
    <d v="2020-09-15T00:00:00"/>
    <n v="164"/>
    <d v="2021-02-26T00:00:00"/>
    <n v="7"/>
    <d v="2021-03-05T00:00:00"/>
    <n v="21"/>
    <s v="Físico "/>
    <m/>
  </r>
  <r>
    <x v="1"/>
    <s v="Carolina Vargas Ochoa"/>
    <n v="4600009178"/>
    <n v="2019"/>
    <s v="Acta de reunión"/>
    <n v="2020"/>
    <n v="1"/>
    <d v="2020-09-16T00:00:00"/>
    <n v="163"/>
    <d v="2021-02-26T00:00:00"/>
    <n v="7"/>
    <d v="2021-03-05T00:00:00"/>
    <n v="21"/>
    <s v="Físico "/>
    <m/>
  </r>
  <r>
    <x v="1"/>
    <s v="Carolina Vargas Ochoa"/>
    <n v="4600009174"/>
    <n v="2019"/>
    <s v="Acta de reunión"/>
    <n v="2020"/>
    <n v="1"/>
    <d v="2020-09-17T00:00:00"/>
    <n v="162"/>
    <d v="2021-02-26T00:00:00"/>
    <n v="7"/>
    <d v="2021-03-05T00:00:00"/>
    <n v="6"/>
    <s v="Físico "/>
    <m/>
  </r>
  <r>
    <x v="1"/>
    <s v="Carolina Vargas Ochoa"/>
    <n v="4600008809"/>
    <n v="2019"/>
    <s v="Acta de reunión"/>
    <n v="2020"/>
    <n v="1"/>
    <d v="2020-11-09T00:00:00"/>
    <n v="109"/>
    <d v="2021-02-26T00:00:00"/>
    <n v="7"/>
    <d v="2021-03-05T00:00:00"/>
    <n v="1"/>
    <s v="Físico "/>
    <m/>
  </r>
  <r>
    <x v="1"/>
    <s v="Carolina Vargas Ochoa"/>
    <n v="4600008809"/>
    <n v="2019"/>
    <s v="Acta de reunión"/>
    <n v="2020"/>
    <n v="1"/>
    <d v="2020-11-10T00:00:00"/>
    <n v="108"/>
    <d v="2021-02-26T00:00:00"/>
    <n v="7"/>
    <d v="2021-03-05T00:00:00"/>
    <n v="1"/>
    <s v="Físico "/>
    <m/>
  </r>
  <r>
    <x v="1"/>
    <s v="Carolina Vargas Ochoa"/>
    <n v="4600010024"/>
    <n v="2019"/>
    <s v="Acta de reunión"/>
    <n v="2020"/>
    <n v="1"/>
    <d v="2020-12-02T00:00:00"/>
    <n v="86"/>
    <d v="2021-02-26T00:00:00"/>
    <n v="7"/>
    <d v="2021-03-05T00:00:00"/>
    <n v="1"/>
    <s v="Físico "/>
    <m/>
  </r>
  <r>
    <x v="1"/>
    <s v="Carolina Vargas Ochoa"/>
    <n v="4600008819"/>
    <n v="2019"/>
    <s v="Acta de reunión"/>
    <n v="2021"/>
    <n v="2"/>
    <d v="2021-01-14T00:00:00"/>
    <n v="43"/>
    <d v="2021-02-26T00:00:00"/>
    <n v="7"/>
    <d v="2021-03-05T00:00:00"/>
    <n v="1"/>
    <s v="Físico "/>
    <m/>
  </r>
  <r>
    <x v="1"/>
    <s v="Carolina Vargas Ochoa"/>
    <n v="4600009104"/>
    <n v="2019"/>
    <s v="Acta de reunión"/>
    <n v="2021"/>
    <n v="2"/>
    <d v="2021-01-20T00:00:00"/>
    <n v="37"/>
    <d v="2021-02-26T00:00:00"/>
    <n v="7"/>
    <d v="2021-03-05T00:00:00"/>
    <n v="2"/>
    <s v="Físico "/>
    <m/>
  </r>
  <r>
    <x v="1"/>
    <s v="Carolina Vargas Ochoa"/>
    <n v="4600009509"/>
    <n v="2019"/>
    <s v="Acta de reunión"/>
    <n v="2021"/>
    <n v="2"/>
    <d v="2021-01-21T00:00:00"/>
    <n v="36"/>
    <d v="2021-02-26T00:00:00"/>
    <n v="7"/>
    <d v="2021-03-05T00:00:00"/>
    <n v="7"/>
    <s v="Físico "/>
    <m/>
  </r>
  <r>
    <x v="1"/>
    <s v="Carolina Vargas Ochoa"/>
    <n v="4600008809"/>
    <n v="2019"/>
    <s v="Acta de reunión"/>
    <n v="2021"/>
    <n v="2"/>
    <d v="2021-02-17T00:00:00"/>
    <n v="9"/>
    <d v="2021-02-26T00:00:00"/>
    <n v="7"/>
    <d v="2021-03-05T00:00:00"/>
    <n v="1"/>
    <s v="Físico "/>
    <m/>
  </r>
  <r>
    <x v="4"/>
    <s v="Margarita Granda"/>
    <n v="4600010487"/>
    <n v="2020"/>
    <s v="Informes de seguimiento de interventoría"/>
    <n v="2020"/>
    <n v="0"/>
    <d v="2020-04-30T00:00:00"/>
    <n v="301"/>
    <d v="2021-02-25T00:00:00"/>
    <n v="8"/>
    <d v="2021-03-05T00:00:00"/>
    <n v="108"/>
    <s v="Físico "/>
    <m/>
  </r>
  <r>
    <x v="4"/>
    <s v="Margarita Granda"/>
    <n v="4600010487"/>
    <n v="2020"/>
    <s v="Informes de seguimiento de interventoría"/>
    <n v="2020"/>
    <n v="0"/>
    <d v="2020-04-30T00:00:00"/>
    <n v="301"/>
    <d v="2021-02-25T00:00:00"/>
    <n v="5"/>
    <d v="2021-03-02T00:00:00"/>
    <n v="10"/>
    <s v="Físico "/>
    <m/>
  </r>
  <r>
    <x v="4"/>
    <s v="Margarita Granda"/>
    <n v="4600010487"/>
    <n v="2020"/>
    <s v="Informes de seguimiento de interventoría"/>
    <n v="2020"/>
    <n v="0"/>
    <d v="2020-05-30T00:00:00"/>
    <n v="271"/>
    <d v="2021-02-25T00:00:00"/>
    <n v="5"/>
    <d v="2021-03-02T00:00:00"/>
    <n v="75"/>
    <s v="Físico "/>
    <m/>
  </r>
  <r>
    <x v="4"/>
    <s v="Margarita Granda"/>
    <n v="4600010487"/>
    <n v="2020"/>
    <s v="Informes de seguimiento de interventoría"/>
    <n v="2020"/>
    <n v="0"/>
    <d v="2020-05-30T00:00:00"/>
    <n v="271"/>
    <d v="2021-02-25T00:00:00"/>
    <n v="5"/>
    <d v="2021-03-02T00:00:00"/>
    <n v="75"/>
    <s v="Físico "/>
    <m/>
  </r>
  <r>
    <x v="4"/>
    <s v="Margarita Granda"/>
    <n v="4600010487"/>
    <n v="2020"/>
    <s v="Informes de seguimiento de interventoría"/>
    <n v="2020"/>
    <n v="0"/>
    <d v="2020-06-30T00:00:00"/>
    <n v="240"/>
    <d v="2021-02-25T00:00:00"/>
    <n v="5"/>
    <d v="2021-03-02T00:00:00"/>
    <n v="55"/>
    <s v="Físico "/>
    <m/>
  </r>
  <r>
    <x v="4"/>
    <s v="Margarita Granda"/>
    <n v="4600010487"/>
    <n v="2020"/>
    <s v="Informes de seguimiento de interventoría"/>
    <n v="2020"/>
    <n v="0"/>
    <d v="2020-06-30T00:00:00"/>
    <n v="240"/>
    <d v="2021-02-25T00:00:00"/>
    <n v="5"/>
    <d v="2021-03-02T00:00:00"/>
    <n v="40"/>
    <s v="Físico "/>
    <m/>
  </r>
  <r>
    <x v="4"/>
    <s v="Margarita Granda"/>
    <n v="4600010487"/>
    <n v="2020"/>
    <s v="Informes de seguimiento de interventoría"/>
    <n v="2020"/>
    <n v="0"/>
    <d v="2020-07-30T00:00:00"/>
    <n v="210"/>
    <d v="2021-02-25T00:00:00"/>
    <n v="5"/>
    <d v="2021-03-02T00:00:00"/>
    <n v="68"/>
    <s v="Físico "/>
    <m/>
  </r>
  <r>
    <x v="4"/>
    <s v="Margarita Granda"/>
    <n v="4600010487"/>
    <n v="2020"/>
    <s v="Informes de seguimiento de interventoría"/>
    <n v="2020"/>
    <n v="0"/>
    <d v="2020-07-30T00:00:00"/>
    <n v="210"/>
    <d v="2021-02-25T00:00:00"/>
    <n v="5"/>
    <d v="2021-03-02T00:00:00"/>
    <n v="80"/>
    <s v="Físico "/>
    <m/>
  </r>
  <r>
    <x v="4"/>
    <s v="Margarita Granda"/>
    <n v="4600010487"/>
    <n v="2020"/>
    <s v="Informes de seguimiento de interventoría"/>
    <n v="2020"/>
    <n v="0"/>
    <d v="2020-08-30T00:00:00"/>
    <n v="179"/>
    <d v="2021-02-25T00:00:00"/>
    <n v="5"/>
    <d v="2021-03-02T00:00:00"/>
    <n v="85"/>
    <s v="Físico "/>
    <m/>
  </r>
  <r>
    <x v="4"/>
    <s v="Margarita Granda"/>
    <n v="4600010487"/>
    <n v="2020"/>
    <s v="Informes de seguimiento de interventoría"/>
    <n v="2020"/>
    <n v="0"/>
    <d v="2020-08-30T00:00:00"/>
    <n v="179"/>
    <d v="2021-02-25T00:00:00"/>
    <n v="5"/>
    <d v="2021-03-02T00:00:00"/>
    <n v="30"/>
    <s v="Físico "/>
    <m/>
  </r>
  <r>
    <x v="4"/>
    <s v="Margarita Granda"/>
    <n v="4600010487"/>
    <n v="2020"/>
    <s v="Informes de seguimiento de interventoría"/>
    <n v="2020"/>
    <n v="0"/>
    <d v="2020-09-30T00:00:00"/>
    <n v="148"/>
    <d v="2021-02-25T00:00:00"/>
    <n v="5"/>
    <d v="2021-03-02T00:00:00"/>
    <n v="82"/>
    <s v="Físico "/>
    <m/>
  </r>
  <r>
    <x v="4"/>
    <s v="Margarita Granda"/>
    <n v="4600010487"/>
    <n v="2020"/>
    <s v="Informes de seguimiento de interventoría"/>
    <n v="2020"/>
    <n v="0"/>
    <d v="2020-09-30T00:00:00"/>
    <n v="148"/>
    <d v="2021-02-25T00:00:00"/>
    <n v="5"/>
    <d v="2021-03-02T00:00:00"/>
    <n v="26"/>
    <s v="Físico "/>
    <m/>
  </r>
  <r>
    <x v="4"/>
    <s v="Margarita Granda"/>
    <n v="4600010487"/>
    <n v="2020"/>
    <s v="Informes de seguimiento de interventoría"/>
    <n v="2020"/>
    <n v="0"/>
    <d v="2020-10-30T00:00:00"/>
    <n v="118"/>
    <d v="2021-02-25T00:00:00"/>
    <n v="5"/>
    <d v="2021-03-02T00:00:00"/>
    <n v="85"/>
    <s v="Físico "/>
    <m/>
  </r>
  <r>
    <x v="4"/>
    <s v="Margarita Granda"/>
    <n v="4600010487"/>
    <n v="2020"/>
    <s v="Informes de seguimiento de interventoría"/>
    <n v="2020"/>
    <n v="0"/>
    <d v="2020-10-30T00:00:00"/>
    <n v="118"/>
    <d v="2021-02-25T00:00:00"/>
    <n v="5"/>
    <d v="2021-03-02T00:00:00"/>
    <n v="116"/>
    <s v="Físico "/>
    <m/>
  </r>
  <r>
    <x v="4"/>
    <s v="Margarita Granda"/>
    <n v="4600010487"/>
    <n v="2020"/>
    <s v="Informes de seguimiento de interventoría"/>
    <n v="2020"/>
    <n v="0"/>
    <d v="2020-11-30T00:00:00"/>
    <n v="87"/>
    <d v="2021-02-25T00:00:00"/>
    <n v="5"/>
    <d v="2021-03-02T00:00:00"/>
    <n v="89"/>
    <s v="Físico "/>
    <m/>
  </r>
  <r>
    <x v="4"/>
    <s v="Margarita Granda"/>
    <n v="4600010487"/>
    <n v="2020"/>
    <s v="Informes de seguimiento de interventoría"/>
    <n v="2020"/>
    <n v="0"/>
    <d v="2020-11-30T00:00:00"/>
    <n v="87"/>
    <d v="2021-02-25T00:00:00"/>
    <n v="5"/>
    <d v="2021-03-02T00:00:00"/>
    <n v="66"/>
    <s v="Físico "/>
    <m/>
  </r>
  <r>
    <x v="4"/>
    <s v="Margarita Granda"/>
    <n v="4600010487"/>
    <n v="2020"/>
    <s v="Informes de seguimiento de interventoría"/>
    <n v="2020"/>
    <n v="0"/>
    <d v="2020-12-30T00:00:00"/>
    <n v="57"/>
    <d v="2021-02-25T00:00:00"/>
    <n v="5"/>
    <d v="2021-03-02T00:00:00"/>
    <n v="94"/>
    <s v="Físico "/>
    <m/>
  </r>
  <r>
    <x v="4"/>
    <s v="Margarita Granda"/>
    <n v="4600010487"/>
    <n v="2020"/>
    <s v="Informes de seguimiento de interventoría"/>
    <n v="2020"/>
    <n v="0"/>
    <d v="2020-12-30T00:00:00"/>
    <n v="57"/>
    <d v="2021-02-25T00:00:00"/>
    <n v="5"/>
    <d v="2021-03-02T00:00:00"/>
    <n v="173"/>
    <s v="Físico "/>
    <m/>
  </r>
  <r>
    <x v="1"/>
    <s v="Carolina Vargas Ochoa"/>
    <n v="4600009894"/>
    <n v="2018"/>
    <s v="Oficio "/>
    <n v="2020"/>
    <n v="2"/>
    <d v="2020-03-02T00:00:00"/>
    <n v="361"/>
    <d v="2021-02-26T00:00:00"/>
    <n v="5"/>
    <d v="2021-03-03T00:00:00"/>
    <n v="5"/>
    <s v="Físico "/>
    <m/>
  </r>
  <r>
    <x v="1"/>
    <s v="Carolina Vargas Ochoa"/>
    <n v="4600009894"/>
    <n v="2018"/>
    <s v="Acta de reunión"/>
    <n v="2021"/>
    <n v="3"/>
    <d v="2021-01-27T00:00:00"/>
    <n v="30"/>
    <d v="2021-02-26T00:00:00"/>
    <n v="5"/>
    <d v="2021-03-03T00:00:00"/>
    <n v="63"/>
    <s v="Físico "/>
    <m/>
  </r>
  <r>
    <x v="0"/>
    <s v="María Katherine Roa"/>
    <n v="4600010762"/>
    <n v="2020"/>
    <s v="Informes de seguimiento de interventoría"/>
    <n v="2020"/>
    <n v="0"/>
    <d v="2020-09-30T00:00:00"/>
    <n v="152"/>
    <d v="2021-03-01T00:00:00"/>
    <n v="2"/>
    <d v="2021-03-03T00:00:00"/>
    <n v="62"/>
    <s v="Físico "/>
    <m/>
  </r>
  <r>
    <x v="0"/>
    <s v="María Katherine Roa"/>
    <n v="4600010762"/>
    <n v="2020"/>
    <s v="Informes de seguimiento de interventoría"/>
    <n v="2020"/>
    <n v="0"/>
    <d v="2020-09-30T00:00:00"/>
    <n v="152"/>
    <d v="2021-03-01T00:00:00"/>
    <n v="2"/>
    <d v="2021-03-03T00:00:00"/>
    <n v="7"/>
    <s v="Físico "/>
    <m/>
  </r>
  <r>
    <x v="0"/>
    <s v="María Katherine Roa"/>
    <n v="4600010762"/>
    <n v="2020"/>
    <s v="Informes de seguimiento de interventoría"/>
    <n v="2020"/>
    <n v="0"/>
    <d v="2020-10-30T00:00:00"/>
    <n v="122"/>
    <d v="2021-03-01T00:00:00"/>
    <n v="2"/>
    <d v="2021-03-03T00:00:00"/>
    <n v="49"/>
    <s v="Físico "/>
    <m/>
  </r>
  <r>
    <x v="0"/>
    <s v="María Katherine Roa"/>
    <n v="4600010762"/>
    <n v="2020"/>
    <s v="Informes de seguimiento de interventoría"/>
    <n v="2020"/>
    <n v="0"/>
    <d v="2020-10-30T00:00:00"/>
    <n v="122"/>
    <d v="2021-03-01T00:00:00"/>
    <n v="2"/>
    <d v="2021-03-03T00:00:00"/>
    <n v="9"/>
    <s v="Físico "/>
    <m/>
  </r>
  <r>
    <x v="0"/>
    <s v="María Katherine Roa"/>
    <n v="4600010762"/>
    <n v="2020"/>
    <s v="Informes de seguimiento de interventoría"/>
    <n v="2020"/>
    <n v="0"/>
    <d v="2020-11-30T00:00:00"/>
    <n v="91"/>
    <d v="2021-03-01T00:00:00"/>
    <n v="2"/>
    <d v="2021-03-03T00:00:00"/>
    <n v="54"/>
    <s v="Físico "/>
    <m/>
  </r>
  <r>
    <x v="0"/>
    <s v="María Katherine Roa"/>
    <n v="4600010762"/>
    <n v="2020"/>
    <s v="Informes de seguimiento de interventoría"/>
    <n v="2020"/>
    <n v="0"/>
    <d v="2020-11-30T00:00:00"/>
    <n v="91"/>
    <d v="2021-03-01T00:00:00"/>
    <n v="2"/>
    <d v="2021-03-03T00:00:00"/>
    <n v="9"/>
    <s v="Físico "/>
    <m/>
  </r>
  <r>
    <x v="0"/>
    <s v="María Katherine Roa"/>
    <n v="4600010762"/>
    <n v="2020"/>
    <s v="Informes de seguimiento de interventoría"/>
    <n v="2020"/>
    <n v="0"/>
    <d v="2020-12-30T00:00:00"/>
    <n v="61"/>
    <d v="2021-03-01T00:00:00"/>
    <n v="2"/>
    <d v="2021-03-03T00:00:00"/>
    <n v="48"/>
    <s v="Físico "/>
    <m/>
  </r>
  <r>
    <x v="0"/>
    <s v="María Katherine Roa"/>
    <n v="4600010762"/>
    <n v="2020"/>
    <s v="Informes de seguimiento de interventoría"/>
    <n v="2020"/>
    <n v="0"/>
    <d v="2020-12-30T00:00:00"/>
    <n v="61"/>
    <d v="2021-03-01T00:00:00"/>
    <n v="2"/>
    <d v="2021-03-03T00:00:00"/>
    <n v="9"/>
    <s v="Físico "/>
    <m/>
  </r>
  <r>
    <x v="4"/>
    <s v="Margarita Granda"/>
    <n v="4600008450"/>
    <n v="2018"/>
    <s v="Acta de liquidación"/>
    <n v="2019"/>
    <n v="1"/>
    <d v="2019-08-15T00:00:00"/>
    <n v="564"/>
    <d v="2021-03-01T00:00:00"/>
    <n v="1"/>
    <d v="2021-03-02T00:00:00"/>
    <n v="8"/>
    <s v="Físico "/>
    <m/>
  </r>
  <r>
    <x v="1"/>
    <s v="Dalis Milena Hincapie"/>
    <n v="4600008730"/>
    <n v="2018"/>
    <s v="Autorización de desembolso"/>
    <n v="2019"/>
    <n v="1"/>
    <d v="2019-12-26T00:00:00"/>
    <n v="432"/>
    <d v="2021-03-02T00:00:00"/>
    <n v="3"/>
    <d v="2021-03-05T00:00:00"/>
    <n v="246"/>
    <s v="Físico "/>
    <m/>
  </r>
  <r>
    <x v="0"/>
    <s v="Jesús María Zapata"/>
    <n v="4600008144"/>
    <n v="2018"/>
    <s v="Informes de seguimiento de interventoría"/>
    <n v="2019"/>
    <n v="1"/>
    <d v="2019-04-30T00:00:00"/>
    <n v="673"/>
    <d v="2021-03-03T00:00:00"/>
    <n v="2"/>
    <d v="2021-03-05T00:00:00"/>
    <n v="51"/>
    <s v="Físico "/>
    <m/>
  </r>
  <r>
    <x v="0"/>
    <s v="Jesús María Zapata"/>
    <n v="4600008144"/>
    <n v="2018"/>
    <s v="Informes de seguimiento de interventoría"/>
    <n v="2019"/>
    <n v="1"/>
    <d v="2019-05-31T00:00:00"/>
    <n v="642"/>
    <d v="2021-03-03T00:00:00"/>
    <n v="2"/>
    <d v="2021-03-05T00:00:00"/>
    <n v="49"/>
    <s v="Físico "/>
    <m/>
  </r>
  <r>
    <x v="0"/>
    <s v="Jesús María Zapata"/>
    <n v="4600008144"/>
    <n v="2018"/>
    <s v="Informes de seguimiento de interventoría"/>
    <n v="2019"/>
    <n v="1"/>
    <d v="2019-06-30T00:00:00"/>
    <n v="612"/>
    <d v="2021-03-03T00:00:00"/>
    <n v="2"/>
    <d v="2021-03-05T00:00:00"/>
    <n v="50"/>
    <s v="Físico "/>
    <m/>
  </r>
  <r>
    <x v="0"/>
    <s v="Andrés Mauricio Ródriguez"/>
    <n v="4600008198"/>
    <n v="2018"/>
    <s v="Acta de pago"/>
    <n v="2019"/>
    <n v="1"/>
    <d v="2019-02-05T00:00:00"/>
    <n v="757"/>
    <d v="2021-03-03T00:00:00"/>
    <n v="1"/>
    <d v="2021-03-04T00:00:00"/>
    <n v="9"/>
    <s v="Físico "/>
    <m/>
  </r>
  <r>
    <x v="0"/>
    <s v="Andrés Mauricio Ródriguez"/>
    <n v="4600008205"/>
    <n v="2018"/>
    <s v="Acta de reunión"/>
    <n v="2019"/>
    <n v="1"/>
    <d v="2019-04-25T00:00:00"/>
    <n v="678"/>
    <d v="2021-03-03T00:00:00"/>
    <n v="1"/>
    <d v="2021-03-04T00:00:00"/>
    <n v="1"/>
    <s v="Físico "/>
    <m/>
  </r>
  <r>
    <x v="4"/>
    <s v="Margarita Granda"/>
    <n v="4600010487"/>
    <n v="2020"/>
    <s v="Actos que resuelven adición, prórroga, modificación, suspensión, y/o reinicio"/>
    <n v="2020"/>
    <n v="0"/>
    <d v="2020-08-05T00:00:00"/>
    <n v="211"/>
    <d v="2021-03-04T00:00:00"/>
    <n v="0"/>
    <d v="2021-03-04T00:00:00"/>
    <s v="sin foliar"/>
    <s v="Físico "/>
    <m/>
  </r>
  <r>
    <x v="4"/>
    <s v="Margarita Granda"/>
    <n v="4600010487"/>
    <n v="2020"/>
    <s v="Actos que resuelven adición, prórroga, modificación, suspensión, y/o reinicio"/>
    <n v="2020"/>
    <n v="0"/>
    <d v="2020-11-06T00:00:00"/>
    <n v="118"/>
    <d v="2021-03-04T00:00:00"/>
    <n v="0"/>
    <d v="2021-03-04T00:00:00"/>
    <s v="sin foliar"/>
    <s v="Físico "/>
    <m/>
  </r>
  <r>
    <x v="0"/>
    <s v="Andrés Mauricio Ródriguez"/>
    <n v="4600008149"/>
    <n v="2018"/>
    <s v="Acta de inicio"/>
    <n v="2018"/>
    <n v="0"/>
    <d v="2018-07-13T00:00:00"/>
    <n v="969"/>
    <d v="2021-03-08T00:00:00"/>
    <n v="0"/>
    <d v="2021-03-08T00:00:00"/>
    <n v="1"/>
    <s v="Físico "/>
    <m/>
  </r>
  <r>
    <x v="0"/>
    <s v="Andrés Mauricio Ródriguez"/>
    <n v="4600008149"/>
    <n v="2018"/>
    <s v="Informes de seguimiento de interventoría"/>
    <n v="2019"/>
    <n v="1"/>
    <d v="2019-05-30T00:00:00"/>
    <n v="648"/>
    <d v="2021-03-08T00:00:00"/>
    <n v="0"/>
    <d v="2021-03-08T00:00:00"/>
    <n v="20"/>
    <s v="Físico "/>
    <m/>
  </r>
  <r>
    <x v="0"/>
    <s v="Andrés Mauricio Ródriguez"/>
    <n v="4600008149"/>
    <n v="2018"/>
    <s v="Informes de seguimiento de interventoría"/>
    <n v="2019"/>
    <n v="1"/>
    <d v="2019-02-28T00:00:00"/>
    <n v="739"/>
    <d v="2021-03-08T00:00:00"/>
    <n v="0"/>
    <d v="2021-03-08T00:00:00"/>
    <n v="21"/>
    <s v="Físico "/>
    <m/>
  </r>
  <r>
    <x v="0"/>
    <s v="Andrés Mauricio Ródriguez"/>
    <n v="4600008149"/>
    <n v="2018"/>
    <s v="Informes de seguimiento de interventoría"/>
    <n v="2019"/>
    <n v="1"/>
    <d v="2019-06-18T00:00:00"/>
    <n v="629"/>
    <d v="2021-03-08T00:00:00"/>
    <n v="0"/>
    <d v="2021-03-08T00:00:00"/>
    <n v="21"/>
    <s v="Físico "/>
    <m/>
  </r>
  <r>
    <x v="0"/>
    <s v="Andrés Mauricio Ródriguez"/>
    <n v="4600008149"/>
    <n v="2018"/>
    <s v="comunicados"/>
    <n v="2019"/>
    <n v="1"/>
    <d v="2019-07-19T00:00:00"/>
    <n v="598"/>
    <d v="2021-03-08T00:00:00"/>
    <n v="0"/>
    <d v="2021-03-08T00:00:00"/>
    <n v="43"/>
    <s v="Físico "/>
    <m/>
  </r>
  <r>
    <x v="1"/>
    <s v="Dalis Milena Hincapie"/>
    <n v="4600009908"/>
    <n v="2019"/>
    <s v="Autorización de desembolso"/>
    <n v="2020"/>
    <n v="1"/>
    <d v="2020-02-01T00:00:00"/>
    <n v="401"/>
    <d v="2021-03-08T00:00:00"/>
    <n v="1"/>
    <d v="2021-03-09T00:00:00"/>
    <n v="275"/>
    <s v="Físico "/>
    <m/>
  </r>
  <r>
    <x v="1"/>
    <s v="Dalis Milena Hincapie"/>
    <n v="4600008730"/>
    <n v="2018"/>
    <s v="Autorización de desembolso"/>
    <n v="2020"/>
    <n v="2"/>
    <d v="2020-03-20T00:00:00"/>
    <n v="353"/>
    <d v="2021-03-08T00:00:00"/>
    <n v="1"/>
    <d v="2021-03-09T00:00:00"/>
    <n v="2"/>
    <s v="Físico "/>
    <m/>
  </r>
  <r>
    <x v="1"/>
    <s v="Cristian Alberto Quiceno"/>
    <s v="2017-SS-20-0004"/>
    <n v="2017"/>
    <s v="Informes de seguimiento de interventoría"/>
    <n v="2018"/>
    <n v="1"/>
    <d v="2018-05-30T00:00:00"/>
    <n v="1009"/>
    <d v="2021-03-04T00:00:00"/>
    <n v="5"/>
    <d v="2021-03-09T00:00:00"/>
    <n v="337"/>
    <s v="Físico "/>
    <m/>
  </r>
  <r>
    <x v="1"/>
    <s v="Cristian Alberto Quiceno"/>
    <s v="2017-SS-20-0004"/>
    <n v="2017"/>
    <s v="Informes de seguimiento de interventoría"/>
    <n v="2018"/>
    <n v="1"/>
    <d v="2018-06-30T00:00:00"/>
    <n v="978"/>
    <d v="2021-03-04T00:00:00"/>
    <n v="5"/>
    <d v="2021-03-09T00:00:00"/>
    <n v="557"/>
    <s v="Físico "/>
    <m/>
  </r>
  <r>
    <x v="1"/>
    <s v="Cristian Alberto Quiceno"/>
    <s v="2017-SS-20-0004"/>
    <n v="2017"/>
    <s v="Informes de seguimiento de interventoría"/>
    <n v="2018"/>
    <n v="1"/>
    <d v="2018-08-30T00:00:00"/>
    <n v="917"/>
    <d v="2021-03-04T00:00:00"/>
    <n v="5"/>
    <d v="2021-03-09T00:00:00"/>
    <n v="519"/>
    <s v="Físico "/>
    <m/>
  </r>
  <r>
    <x v="1"/>
    <s v="Cristian Alberto Quiceno"/>
    <s v="2017-SS-20-0004"/>
    <n v="2017"/>
    <s v="Informes de seguimiento de interventoría"/>
    <n v="2018"/>
    <n v="1"/>
    <d v="2018-11-30T00:00:00"/>
    <n v="825"/>
    <d v="2021-03-04T00:00:00"/>
    <n v="5"/>
    <d v="2021-03-09T00:00:00"/>
    <n v="335"/>
    <s v="Físico "/>
    <m/>
  </r>
  <r>
    <x v="1"/>
    <s v="Cristian Alberto Quiceno"/>
    <s v="2017-SS-20-0004"/>
    <n v="2017"/>
    <s v="Informes de seguimiento de interventoría"/>
    <n v="2019"/>
    <n v="2"/>
    <d v="2019-01-07T00:00:00"/>
    <n v="787"/>
    <d v="2021-03-04T00:00:00"/>
    <n v="5"/>
    <d v="2021-03-09T00:00:00"/>
    <n v="247"/>
    <s v="Físico "/>
    <m/>
  </r>
  <r>
    <x v="1"/>
    <s v="Cristian Alberto Quiceno"/>
    <s v="2017-SS-20-0004"/>
    <n v="2017"/>
    <s v="Informes de seguimiento de interventoría"/>
    <n v="2019"/>
    <n v="2"/>
    <d v="2019-02-07T00:00:00"/>
    <n v="756"/>
    <d v="2021-03-04T00:00:00"/>
    <n v="5"/>
    <d v="2021-03-09T00:00:00"/>
    <n v="227"/>
    <s v="Físico "/>
    <m/>
  </r>
  <r>
    <x v="1"/>
    <s v="Cristian Alberto Quiceno"/>
    <s v="2017-SS-20-0004"/>
    <n v="2017"/>
    <s v="Informes de seguimiento de interventoría"/>
    <n v="2019"/>
    <n v="2"/>
    <d v="2019-03-07T00:00:00"/>
    <n v="728"/>
    <d v="2021-03-04T00:00:00"/>
    <n v="5"/>
    <d v="2021-03-09T00:00:00"/>
    <n v="405"/>
    <s v="Físico "/>
    <m/>
  </r>
  <r>
    <x v="1"/>
    <s v="Cristian Alberto Quiceno"/>
    <s v="2017-SS-20-0004"/>
    <n v="2017"/>
    <s v="Informes de seguimiento de interventoría"/>
    <n v="2019"/>
    <n v="2"/>
    <d v="2019-04-12T00:00:00"/>
    <n v="692"/>
    <d v="2021-03-04T00:00:00"/>
    <n v="5"/>
    <d v="2021-03-09T00:00:00"/>
    <n v="228"/>
    <s v="Físico "/>
    <m/>
  </r>
  <r>
    <x v="0"/>
    <s v="María Katherine Roa"/>
    <n v="4600004616"/>
    <n v="2015"/>
    <s v="Acta de reunión"/>
    <n v="2021"/>
    <n v="6"/>
    <d v="2021-01-21T00:00:00"/>
    <n v="48"/>
    <d v="2021-03-10T00:00:00"/>
    <n v="0"/>
    <d v="2021-03-10T00:00:00"/>
    <n v="1"/>
    <s v="Físico "/>
    <m/>
  </r>
  <r>
    <x v="0"/>
    <s v="María Katherine Roa"/>
    <n v="4600004616"/>
    <n v="2015"/>
    <s v="Acta de reunión"/>
    <n v="2021"/>
    <n v="6"/>
    <d v="2021-01-21T00:00:00"/>
    <n v="48"/>
    <d v="2021-03-10T00:00:00"/>
    <n v="0"/>
    <d v="2021-03-10T00:00:00"/>
    <n v="3"/>
    <s v="Físico "/>
    <m/>
  </r>
  <r>
    <x v="4"/>
    <s v="Mauricio León Carvajal"/>
    <n v="4600005684"/>
    <n v="2016"/>
    <s v="Acta de cierre del expediente "/>
    <n v="2021"/>
    <n v="5"/>
    <d v="2021-03-10T00:00:00"/>
    <n v="1"/>
    <d v="2021-03-11T00:00:00"/>
    <n v="0"/>
    <d v="2021-03-11T00:00:00"/>
    <n v="2"/>
    <s v="Físico "/>
    <m/>
  </r>
  <r>
    <x v="4"/>
    <s v="Mauricio León Carvajal"/>
    <n v="4600006727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x v="4"/>
    <s v="Mauricio León Carvajal"/>
    <n v="4600006821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x v="4"/>
    <s v="Mauricio León Carvajal"/>
    <n v="4600007025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x v="4"/>
    <s v="Mauricio León Carvajal"/>
    <n v="4600007639"/>
    <n v="2017"/>
    <s v="Acta de cierre del expediente "/>
    <n v="2021"/>
    <n v="4"/>
    <d v="2021-03-10T00:00:00"/>
    <n v="1"/>
    <d v="2021-03-11T00:00:00"/>
    <n v="0"/>
    <d v="2021-03-11T00:00:00"/>
    <n v="2"/>
    <s v="Físico "/>
    <m/>
  </r>
  <r>
    <x v="4"/>
    <s v="Mauricio León Carvajal"/>
    <s v="2015-AS-20-0093"/>
    <n v="2015"/>
    <s v="Acta de cierre del expediente "/>
    <n v="2021"/>
    <n v="6"/>
    <d v="2021-03-10T00:00:00"/>
    <n v="1"/>
    <d v="2021-03-11T00:00:00"/>
    <n v="0"/>
    <d v="2021-03-11T00:00:00"/>
    <n v="2"/>
    <s v="Físico "/>
    <m/>
  </r>
  <r>
    <x v="0"/>
    <s v="Eduardo Alfonso Herrera"/>
    <n v="4600009816"/>
    <n v="2020"/>
    <s v="Acta de visita a la obra"/>
    <n v="2021"/>
    <n v="1"/>
    <d v="2021-01-19T00:00:00"/>
    <n v="51"/>
    <d v="2021-03-11T00:00:00"/>
    <n v="0"/>
    <d v="2021-03-11T00:00:00"/>
    <n v="4"/>
    <s v="Físico "/>
    <m/>
  </r>
  <r>
    <x v="0"/>
    <s v="Juan Fernando Franco Uribe "/>
    <n v="4600008967"/>
    <n v="2018"/>
    <s v="Acta de visita a la obra"/>
    <n v="2021"/>
    <n v="3"/>
    <d v="2021-01-29T00:00:00"/>
    <n v="41"/>
    <d v="2021-03-11T00:00:00"/>
    <n v="0"/>
    <d v="2021-03-11T00:00:00"/>
    <n v="1"/>
    <s v="Físico "/>
    <m/>
  </r>
  <r>
    <x v="0"/>
    <s v="Juan Fernando Franco Uribe "/>
    <n v="4600008967"/>
    <n v="2018"/>
    <s v="Acta de visita a la obra"/>
    <n v="2021"/>
    <n v="3"/>
    <d v="2021-01-29T00:00:00"/>
    <n v="41"/>
    <d v="2021-03-11T00:00:00"/>
    <n v="0"/>
    <d v="2021-03-11T00:00:00"/>
    <n v="4"/>
    <s v="Físico "/>
    <m/>
  </r>
  <r>
    <x v="0"/>
    <s v="Mauricio Morales Gómez"/>
    <n v="4600006158"/>
    <n v="2016"/>
    <s v="Informes de seguimiento de interventoría"/>
    <n v="2020"/>
    <n v="4"/>
    <d v="2020-03-25T00:00:00"/>
    <n v="355"/>
    <d v="2021-03-15T00:00:00"/>
    <n v="0"/>
    <d v="2021-03-15T00:00:00"/>
    <n v="43"/>
    <s v="Físico "/>
    <m/>
  </r>
  <r>
    <x v="0"/>
    <s v="Mauricio Morales Gómez"/>
    <n v="4600006158"/>
    <n v="2016"/>
    <s v="Informes de seguimiento de interventoría"/>
    <n v="2020"/>
    <n v="4"/>
    <d v="2020-06-30T00:00:00"/>
    <n v="258"/>
    <d v="2021-03-15T00:00:00"/>
    <n v="0"/>
    <d v="2021-03-15T00:00:00"/>
    <n v="118"/>
    <s v="Físico "/>
    <m/>
  </r>
  <r>
    <x v="0"/>
    <s v="Mauricio Morales Gómez"/>
    <n v="4600006158"/>
    <n v="2016"/>
    <s v="Informes de seguimiento de interventoría"/>
    <n v="2020"/>
    <n v="4"/>
    <d v="2020-07-31T00:00:00"/>
    <n v="227"/>
    <d v="2021-03-15T00:00:00"/>
    <n v="0"/>
    <d v="2021-03-15T00:00:00"/>
    <n v="76"/>
    <s v="Físico "/>
    <m/>
  </r>
  <r>
    <x v="0"/>
    <s v="Mauricio Morales Gómez"/>
    <n v="4600006158"/>
    <n v="2016"/>
    <s v="Informes de seguimiento de interventoría"/>
    <n v="2020"/>
    <n v="4"/>
    <d v="2020-08-31T00:00:00"/>
    <n v="196"/>
    <d v="2021-03-15T00:00:00"/>
    <n v="0"/>
    <d v="2021-03-15T00:00:00"/>
    <n v="73"/>
    <s v="Físico "/>
    <m/>
  </r>
  <r>
    <x v="0"/>
    <s v="Mauricio Morales Gómez"/>
    <n v="4600006158"/>
    <n v="2016"/>
    <s v="Informes de seguimiento de interventoría"/>
    <n v="2020"/>
    <n v="4"/>
    <d v="2020-09-30T00:00:00"/>
    <n v="166"/>
    <d v="2021-03-15T00:00:00"/>
    <n v="0"/>
    <d v="2021-03-15T00:00:00"/>
    <n v="116"/>
    <s v="Físico "/>
    <m/>
  </r>
  <r>
    <x v="0"/>
    <s v="Andrés Mauricio Ródriguez"/>
    <n v="4600005373"/>
    <n v="2017"/>
    <s v="Oficio "/>
    <n v="2017"/>
    <n v="0"/>
    <d v="2017-01-30T00:00:00"/>
    <n v="1505"/>
    <d v="2021-03-15T00:00:00"/>
    <n v="4"/>
    <d v="2021-03-19T00:00:00"/>
    <n v="1"/>
    <s v="Físico "/>
    <m/>
  </r>
  <r>
    <x v="0"/>
    <s v="Andrés Mauricio Ródriguez"/>
    <n v="4600005373"/>
    <n v="2017"/>
    <s v="Oficio "/>
    <n v="2017"/>
    <n v="0"/>
    <d v="2017-01-06T00:00:00"/>
    <n v="1529"/>
    <d v="2021-03-15T00:00:00"/>
    <n v="4"/>
    <d v="2021-03-19T00:00:00"/>
    <n v="1"/>
    <s v="Físico "/>
    <m/>
  </r>
  <r>
    <x v="0"/>
    <s v="Andrés Mauricio Ródriguez"/>
    <n v="4600007151"/>
    <n v="2016"/>
    <s v="Oficio "/>
    <n v="2017"/>
    <n v="1"/>
    <d v="2017-12-11T00:00:00"/>
    <n v="1192"/>
    <d v="2021-03-17T00:00:00"/>
    <n v="0"/>
    <d v="2021-03-17T00:00:00"/>
    <n v="4"/>
    <s v="Físico "/>
    <m/>
  </r>
  <r>
    <x v="0"/>
    <s v="Andrés Mauricio Ródriguez"/>
    <n v="4600007151"/>
    <n v="2016"/>
    <s v="Oficio "/>
    <n v="2017"/>
    <n v="1"/>
    <d v="2017-12-07T00:00:00"/>
    <n v="1196"/>
    <d v="2021-03-17T00:00:00"/>
    <n v="0"/>
    <d v="2021-03-17T00:00:00"/>
    <n v="2"/>
    <s v="Físico "/>
    <m/>
  </r>
  <r>
    <x v="0"/>
    <s v="Andrés Mauricio Ródriguez"/>
    <n v="4600007151"/>
    <n v="2016"/>
    <s v="Oficio "/>
    <n v="2018"/>
    <n v="2"/>
    <d v="2018-01-16T00:00:00"/>
    <n v="1156"/>
    <d v="2021-03-17T00:00:00"/>
    <n v="0"/>
    <d v="2021-03-17T00:00:00"/>
    <n v="1"/>
    <s v="Físico "/>
    <m/>
  </r>
  <r>
    <x v="0"/>
    <s v="Andrés Mauricio Ródriguez"/>
    <n v="4600007151"/>
    <n v="2016"/>
    <s v="Oficio "/>
    <n v="2018"/>
    <n v="2"/>
    <d v="2018-01-16T00:00:00"/>
    <n v="1156"/>
    <d v="2021-03-17T00:00:00"/>
    <n v="0"/>
    <d v="2021-03-17T00:00:00"/>
    <n v="1"/>
    <s v="Físico "/>
    <m/>
  </r>
  <r>
    <x v="0"/>
    <s v="Andrés Mauricio Ródriguez"/>
    <n v="4600007151"/>
    <n v="2016"/>
    <s v="Acta de reunión"/>
    <n v="2017"/>
    <n v="1"/>
    <d v="2017-09-12T00:00:00"/>
    <n v="1282"/>
    <d v="2021-03-17T00:00:00"/>
    <n v="0"/>
    <d v="2021-03-17T00:00:00"/>
    <n v="13"/>
    <s v="Físico "/>
    <m/>
  </r>
  <r>
    <x v="0"/>
    <s v="Andrés Mauricio Ródriguez"/>
    <n v="600007218"/>
    <n v="2017"/>
    <s v="Oficio "/>
    <n v="2018"/>
    <n v="1"/>
    <d v="2018-10-01T00:00:00"/>
    <n v="898"/>
    <d v="2021-03-17T00:00:00"/>
    <n v="0"/>
    <d v="2021-03-17T00:00:00"/>
    <n v="1"/>
    <s v="Físico "/>
    <m/>
  </r>
  <r>
    <x v="0"/>
    <s v="Andrés Mauricio Ródriguez"/>
    <n v="600007218"/>
    <n v="2017"/>
    <s v="Oficio "/>
    <n v="2017"/>
    <n v="0"/>
    <d v="2017-12-07T00:00:00"/>
    <n v="1196"/>
    <d v="2021-03-17T00:00:00"/>
    <n v="0"/>
    <d v="2021-03-17T00:00:00"/>
    <n v="1"/>
    <s v="Físico "/>
    <m/>
  </r>
  <r>
    <x v="0"/>
    <s v="Andrés Mauricio Ródriguez"/>
    <n v="600007218"/>
    <n v="2017"/>
    <s v="Oficio "/>
    <n v="2017"/>
    <n v="0"/>
    <d v="2017-09-01T00:00:00"/>
    <n v="1293"/>
    <d v="2021-03-17T00:00:00"/>
    <n v="0"/>
    <d v="2021-03-17T00:00:00"/>
    <n v="2"/>
    <s v="Físico "/>
    <m/>
  </r>
  <r>
    <x v="0"/>
    <s v="Andrés Mauricio Ródriguez"/>
    <n v="600007218"/>
    <n v="2017"/>
    <s v="Oficio "/>
    <n v="2018"/>
    <n v="1"/>
    <d v="2018-01-25T00:00:00"/>
    <n v="1147"/>
    <d v="2021-03-17T00:00:00"/>
    <n v="0"/>
    <d v="2021-03-17T00:00:00"/>
    <n v="8"/>
    <s v="Físico "/>
    <m/>
  </r>
  <r>
    <x v="0"/>
    <s v="Andrés Mauricio Ródriguez"/>
    <n v="600007218"/>
    <n v="2017"/>
    <s v="Oficio "/>
    <n v="2018"/>
    <n v="1"/>
    <d v="2018-01-16T00:00:00"/>
    <n v="1156"/>
    <d v="2021-03-17T00:00:00"/>
    <n v="0"/>
    <d v="2021-03-17T00:00:00"/>
    <n v="1"/>
    <s v="Físico "/>
    <m/>
  </r>
  <r>
    <x v="2"/>
    <s v="Leticia Omaira Hoyos"/>
    <n v="600005634"/>
    <n v="2017"/>
    <s v="Oficio "/>
    <n v="2018"/>
    <n v="1"/>
    <d v="2018-02-26T00:00:00"/>
    <n v="1115"/>
    <d v="2021-03-17T00:00:00"/>
    <n v="6"/>
    <d v="2021-03-23T00:00:00"/>
    <n v="9"/>
    <s v="Físico "/>
    <m/>
  </r>
  <r>
    <x v="2"/>
    <s v="Leticia Omaira Hoyos"/>
    <n v="600005634"/>
    <n v="2017"/>
    <s v="Oficio "/>
    <n v="2019"/>
    <n v="2"/>
    <d v="2019-02-18T00:00:00"/>
    <n v="758"/>
    <d v="2021-03-17T00:00:00"/>
    <n v="6"/>
    <d v="2021-03-23T00:00:00"/>
    <n v="8"/>
    <s v="Físico "/>
    <m/>
  </r>
  <r>
    <x v="0"/>
    <s v="Andrés Mauricio Ródriguez"/>
    <s v="2019-SS-20-004"/>
    <n v="2019"/>
    <s v="Oficio "/>
    <n v="2019"/>
    <n v="0"/>
    <d v="2019-05-30T00:00:00"/>
    <n v="657"/>
    <d v="2021-03-17T00:00:00"/>
    <n v="0"/>
    <d v="2021-03-17T00:00:00"/>
    <n v="1"/>
    <s v="Físico "/>
    <m/>
  </r>
  <r>
    <x v="0"/>
    <s v="Andrés Mauricio Ródriguez"/>
    <s v="2019-SS-20-004"/>
    <n v="2019"/>
    <s v="Oficio "/>
    <n v="2019"/>
    <n v="0"/>
    <d v="2019-02-06T00:00:00"/>
    <n v="770"/>
    <d v="2021-03-17T00:00:00"/>
    <n v="0"/>
    <d v="2021-03-17T00:00:00"/>
    <n v="1"/>
    <s v="Físico "/>
    <m/>
  </r>
  <r>
    <x v="0"/>
    <s v="Andrés Mauricio Ródriguez"/>
    <s v="2019-SS-20-004"/>
    <n v="2019"/>
    <s v="Oficio "/>
    <n v="2019"/>
    <n v="0"/>
    <d v="2019-02-04T00:00:00"/>
    <n v="772"/>
    <d v="2021-03-17T00:00:00"/>
    <n v="0"/>
    <d v="2021-03-17T00:00:00"/>
    <n v="2"/>
    <s v="Físico "/>
    <m/>
  </r>
  <r>
    <x v="0"/>
    <s v="Andrés Mauricio Ródriguez"/>
    <s v="2018-OO-20-004"/>
    <n v="2018"/>
    <s v="Oficio "/>
    <n v="2018"/>
    <n v="0"/>
    <d v="2018-02-13T00:00:00"/>
    <n v="1128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8"/>
    <n v="0"/>
    <d v="2018-02-22T00:00:00"/>
    <n v="1119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8"/>
    <n v="0"/>
    <d v="2018-02-22T00:00:00"/>
    <n v="1119"/>
    <d v="2021-03-17T00:00:00"/>
    <n v="1"/>
    <d v="2021-03-18T00:00:00"/>
    <n v="1"/>
    <s v="Físico "/>
    <m/>
  </r>
  <r>
    <x v="0"/>
    <s v="Andrés Mauricio Ródriguez"/>
    <s v="2018-OO-20-004"/>
    <n v="2018"/>
    <s v="Acta de reunión"/>
    <n v="2019"/>
    <n v="1"/>
    <d v="2019-04-01T00:00:00"/>
    <n v="716"/>
    <d v="2021-03-17T00:00:00"/>
    <n v="1"/>
    <d v="2021-03-18T00:00:00"/>
    <n v="4"/>
    <s v="Físico "/>
    <m/>
  </r>
  <r>
    <x v="0"/>
    <s v="Andrés Mauricio Ródriguez"/>
    <s v="2018-OO-20-004"/>
    <n v="2018"/>
    <s v="Oficio "/>
    <n v="2018"/>
    <n v="0"/>
    <d v="2018-02-20T00:00:00"/>
    <n v="1121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8"/>
    <n v="0"/>
    <d v="2018-04-13T00:00:00"/>
    <n v="1069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8"/>
    <n v="0"/>
    <d v="2018-06-29T00:00:00"/>
    <n v="992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9"/>
    <n v="1"/>
    <d v="2019-05-03T00:00:00"/>
    <n v="684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8"/>
    <n v="0"/>
    <d v="2018-08-25T00:00:00"/>
    <n v="935"/>
    <d v="2021-03-17T00:00:00"/>
    <n v="1"/>
    <d v="2021-03-18T00:00:00"/>
    <n v="3"/>
    <s v="Físico "/>
    <m/>
  </r>
  <r>
    <x v="0"/>
    <s v="Andrés Mauricio Ródriguez"/>
    <s v="2018-OO-20-004"/>
    <n v="2018"/>
    <s v="Oficio "/>
    <n v="2018"/>
    <n v="0"/>
    <d v="2018-12-11T00:00:00"/>
    <n v="827"/>
    <d v="2021-03-17T00:00:00"/>
    <n v="1"/>
    <d v="2021-03-18T00:00:00"/>
    <n v="3"/>
    <s v="Físico "/>
    <m/>
  </r>
  <r>
    <x v="0"/>
    <s v="Andrés Mauricio Ródriguez"/>
    <s v="2018-OO-20-004"/>
    <n v="2018"/>
    <s v="Oficio "/>
    <n v="2019"/>
    <n v="1"/>
    <d v="2019-06-16T00:00:00"/>
    <n v="640"/>
    <d v="2021-03-17T00:00:00"/>
    <n v="1"/>
    <d v="2021-03-18T00:00:00"/>
    <n v="10"/>
    <s v="Físico "/>
    <m/>
  </r>
  <r>
    <x v="0"/>
    <s v="Andrés Mauricio Ródriguez"/>
    <s v="2018-OO-20-004"/>
    <n v="2018"/>
    <s v="Oficio "/>
    <n v="2019"/>
    <n v="1"/>
    <d v="2019-09-09T00:00:00"/>
    <n v="555"/>
    <d v="2021-03-17T00:00:00"/>
    <n v="1"/>
    <d v="2021-03-18T00:00:00"/>
    <n v="8"/>
    <s v="Físico "/>
    <m/>
  </r>
  <r>
    <x v="0"/>
    <s v="Andrés Mauricio Ródriguez"/>
    <s v="2018-OO-20-004"/>
    <n v="2018"/>
    <s v="Oficio "/>
    <n v="2019"/>
    <n v="1"/>
    <d v="2019-12-30T00:00:00"/>
    <n v="443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9"/>
    <n v="1"/>
    <d v="2019-08-13T00:00:00"/>
    <n v="582"/>
    <d v="2021-03-17T00:00:00"/>
    <n v="1"/>
    <d v="2021-03-18T00:00:00"/>
    <n v="7"/>
    <s v="Físico "/>
    <m/>
  </r>
  <r>
    <x v="0"/>
    <s v="Andrés Mauricio Ródriguez"/>
    <s v="2018-OO-20-004"/>
    <n v="2018"/>
    <s v="Oficio "/>
    <n v="2019"/>
    <n v="1"/>
    <d v="2019-12-30T00:00:00"/>
    <n v="443"/>
    <d v="2021-03-17T00:00:00"/>
    <n v="1"/>
    <d v="2021-03-18T00:00:00"/>
    <n v="1"/>
    <s v="Físico "/>
    <m/>
  </r>
  <r>
    <x v="0"/>
    <s v="Andrés Mauricio Ródriguez"/>
    <s v="2018-OO-20-004"/>
    <n v="2018"/>
    <s v="Oficio "/>
    <n v="2019"/>
    <n v="1"/>
    <d v="2019-06-14T00:00:00"/>
    <n v="642"/>
    <d v="2021-03-17T00:00:00"/>
    <n v="1"/>
    <d v="2021-03-18T00:00:00"/>
    <n v="3"/>
    <s v="Físico "/>
    <m/>
  </r>
  <r>
    <x v="0"/>
    <s v="Andrés Mauricio Ródriguez"/>
    <s v="2018-OO-20-004"/>
    <n v="2018"/>
    <s v="Oficio "/>
    <n v="2019"/>
    <n v="1"/>
    <d v="2019-06-11T00:00:00"/>
    <n v="645"/>
    <d v="2021-03-17T00:00:00"/>
    <n v="1"/>
    <d v="2021-03-18T00:00:00"/>
    <n v="7"/>
    <s v="Físico "/>
    <m/>
  </r>
  <r>
    <x v="0"/>
    <s v="María Katherine Roa"/>
    <n v="4600010762"/>
    <n v="2020"/>
    <s v="Oficio "/>
    <n v="2020"/>
    <n v="0"/>
    <d v="2020-08-05T00:00:00"/>
    <n v="232"/>
    <d v="2021-03-25T00:00:00"/>
    <n v="0"/>
    <d v="2021-03-25T00:00:00"/>
    <n v="19"/>
    <s v="Físico "/>
    <m/>
  </r>
  <r>
    <x v="0"/>
    <s v="María Katherine Roa"/>
    <n v="4600010762"/>
    <n v="2020"/>
    <s v="Oficio "/>
    <n v="2020"/>
    <n v="0"/>
    <d v="2020-08-24T00:00:00"/>
    <n v="213"/>
    <d v="2021-03-25T00:00:00"/>
    <n v="0"/>
    <d v="2021-03-25T00:00:00"/>
    <n v="6"/>
    <s v="Físico "/>
    <m/>
  </r>
  <r>
    <x v="0"/>
    <s v="María Katherine Roa"/>
    <n v="4600010762"/>
    <n v="2020"/>
    <s v="Acta de reunión"/>
    <n v="2020"/>
    <n v="0"/>
    <d v="2020-08-31T00:00:00"/>
    <n v="206"/>
    <d v="2021-03-25T00:00:00"/>
    <n v="0"/>
    <d v="2021-03-25T00:00:00"/>
    <n v="4"/>
    <s v="Físico "/>
    <m/>
  </r>
  <r>
    <x v="0"/>
    <s v="María Katherine Roa"/>
    <n v="4600010762"/>
    <n v="2020"/>
    <s v="Oficio "/>
    <n v="2020"/>
    <n v="0"/>
    <d v="2020-07-08T00:00:00"/>
    <n v="260"/>
    <d v="2021-03-25T00:00:00"/>
    <n v="0"/>
    <d v="2021-03-25T00:00:00"/>
    <n v="5"/>
    <s v="Físico "/>
    <m/>
  </r>
  <r>
    <x v="0"/>
    <s v="María Katherine Roa"/>
    <n v="4600010762"/>
    <n v="2020"/>
    <s v="Oficio "/>
    <n v="2020"/>
    <n v="0"/>
    <d v="2020-08-04T00:00:00"/>
    <n v="233"/>
    <d v="2021-03-25T00:00:00"/>
    <n v="0"/>
    <d v="2021-03-25T00:00:00"/>
    <n v="2"/>
    <s v="Físico "/>
    <m/>
  </r>
  <r>
    <x v="0"/>
    <s v="María Katherine Roa"/>
    <n v="4600010762"/>
    <n v="2020"/>
    <s v="Oficio "/>
    <n v="2020"/>
    <n v="0"/>
    <d v="2020-08-14T00:00:00"/>
    <n v="223"/>
    <d v="2021-03-25T00:00:00"/>
    <n v="0"/>
    <d v="2021-03-25T00:00:00"/>
    <n v="2"/>
    <s v="Físico "/>
    <m/>
  </r>
  <r>
    <x v="0"/>
    <s v="María Katherine Roa"/>
    <n v="4600010762"/>
    <n v="2020"/>
    <s v="Oficio "/>
    <n v="2020"/>
    <n v="0"/>
    <d v="2020-08-21T00:00:00"/>
    <n v="216"/>
    <d v="2021-03-25T00:00:00"/>
    <n v="0"/>
    <d v="2021-03-25T00:00:00"/>
    <n v="2"/>
    <s v="Físico "/>
    <m/>
  </r>
  <r>
    <x v="0"/>
    <s v="María Katherine Roa"/>
    <n v="4600010762"/>
    <n v="2020"/>
    <s v="Oficio "/>
    <n v="2020"/>
    <n v="0"/>
    <d v="2020-08-31T00:00:00"/>
    <n v="206"/>
    <d v="2021-03-25T00:00:00"/>
    <n v="0"/>
    <d v="2021-03-25T00:00:00"/>
    <n v="1"/>
    <s v="Físico "/>
    <m/>
  </r>
  <r>
    <x v="0"/>
    <s v="María Katherine Roa"/>
    <n v="4600010762"/>
    <n v="2020"/>
    <s v="Oficio "/>
    <n v="2020"/>
    <n v="0"/>
    <d v="2020-09-01T00:00:00"/>
    <n v="205"/>
    <d v="2021-03-25T00:00:00"/>
    <n v="0"/>
    <d v="2021-03-25T00:00:00"/>
    <n v="1"/>
    <s v="Físico "/>
    <m/>
  </r>
  <r>
    <x v="0"/>
    <s v="María Katherine Roa"/>
    <n v="4600010762"/>
    <n v="2020"/>
    <s v="Oficio "/>
    <n v="2020"/>
    <n v="0"/>
    <d v="2020-09-07T00:00:00"/>
    <n v="199"/>
    <d v="2021-03-25T00:00:00"/>
    <n v="0"/>
    <d v="2021-03-25T00:00:00"/>
    <n v="4"/>
    <s v="Físico "/>
    <m/>
  </r>
  <r>
    <x v="0"/>
    <s v="María Katherine Roa"/>
    <n v="4600010762"/>
    <n v="2020"/>
    <s v="Acta de reunión"/>
    <n v="2020"/>
    <n v="0"/>
    <d v="2020-09-14T00:00:00"/>
    <n v="192"/>
    <d v="2021-03-25T00:00:00"/>
    <n v="0"/>
    <d v="2021-03-25T00:00:00"/>
    <n v="3"/>
    <s v="Físico "/>
    <m/>
  </r>
  <r>
    <x v="0"/>
    <s v="María Katherine Roa"/>
    <n v="4600010762"/>
    <n v="2020"/>
    <s v="Oficio "/>
    <n v="2020"/>
    <n v="0"/>
    <d v="2020-09-17T00:00:00"/>
    <n v="189"/>
    <d v="2021-03-25T00:00:00"/>
    <n v="0"/>
    <d v="2021-03-25T00:00:00"/>
    <n v="1"/>
    <s v="Físico "/>
    <m/>
  </r>
  <r>
    <x v="0"/>
    <s v="María Katherine Roa"/>
    <n v="4600010762"/>
    <n v="2020"/>
    <s v="Oficio "/>
    <n v="2020"/>
    <n v="0"/>
    <d v="2020-09-23T00:00:00"/>
    <n v="183"/>
    <d v="2021-03-25T00:00:00"/>
    <n v="0"/>
    <d v="2021-03-25T00:00:00"/>
    <n v="3"/>
    <s v="Físico "/>
    <m/>
  </r>
  <r>
    <x v="0"/>
    <s v="María Katherine Roa"/>
    <n v="4600010762"/>
    <n v="2020"/>
    <s v="Oficio "/>
    <n v="2020"/>
    <n v="0"/>
    <d v="2020-09-23T00:00:00"/>
    <n v="183"/>
    <d v="2021-03-25T00:00:00"/>
    <n v="0"/>
    <d v="2021-03-25T00:00:00"/>
    <n v="1"/>
    <s v="Físico "/>
    <m/>
  </r>
  <r>
    <x v="0"/>
    <s v="María Katherine Roa"/>
    <n v="4600010762"/>
    <n v="2020"/>
    <s v="Acta de reunión"/>
    <n v="2020"/>
    <n v="0"/>
    <d v="2020-09-29T00:00:00"/>
    <n v="177"/>
    <d v="2021-03-25T00:00:00"/>
    <n v="0"/>
    <d v="2021-03-25T00:00:00"/>
    <n v="3"/>
    <s v="Físico "/>
    <m/>
  </r>
  <r>
    <x v="0"/>
    <s v="María Katherine Roa"/>
    <n v="4600010762"/>
    <n v="2020"/>
    <s v="Oficio "/>
    <n v="2020"/>
    <n v="0"/>
    <d v="2020-10-01T00:00:00"/>
    <n v="175"/>
    <d v="2021-03-25T00:00:00"/>
    <n v="0"/>
    <d v="2021-03-25T00:00:00"/>
    <n v="1"/>
    <s v="Físico "/>
    <m/>
  </r>
  <r>
    <x v="0"/>
    <s v="María Katherine Roa"/>
    <n v="4600010762"/>
    <n v="2020"/>
    <s v="Acta de reunión"/>
    <n v="2020"/>
    <n v="0"/>
    <d v="2020-11-05T00:00:00"/>
    <n v="140"/>
    <d v="2021-03-25T00:00:00"/>
    <n v="0"/>
    <d v="2021-03-25T00:00:00"/>
    <n v="2"/>
    <s v="Físico "/>
    <m/>
  </r>
  <r>
    <x v="0"/>
    <s v="María Katherine Roa"/>
    <n v="4600010762"/>
    <n v="2020"/>
    <s v="Acta de reunión"/>
    <n v="2020"/>
    <n v="0"/>
    <d v="2020-11-06T00:00:00"/>
    <n v="139"/>
    <d v="2021-03-25T00:00:00"/>
    <n v="0"/>
    <d v="2021-03-25T00:00:00"/>
    <n v="2"/>
    <s v="Físico "/>
    <m/>
  </r>
  <r>
    <x v="0"/>
    <s v="María Katherine Roa"/>
    <n v="4600010762"/>
    <n v="2020"/>
    <s v="Oficio "/>
    <n v="2020"/>
    <n v="0"/>
    <d v="2020-11-13T00:00:00"/>
    <n v="132"/>
    <d v="2021-03-25T00:00:00"/>
    <n v="0"/>
    <d v="2021-03-25T00:00:00"/>
    <n v="2"/>
    <s v="Físico "/>
    <m/>
  </r>
  <r>
    <x v="0"/>
    <s v="María Katherine Roa"/>
    <n v="4600010762"/>
    <n v="2020"/>
    <s v="Oficio "/>
    <n v="2020"/>
    <n v="0"/>
    <d v="2020-12-23T00:00:00"/>
    <n v="92"/>
    <d v="2021-03-25T00:00:00"/>
    <n v="0"/>
    <d v="2021-03-25T00:00:00"/>
    <n v="2"/>
    <s v="Físico "/>
    <m/>
  </r>
  <r>
    <x v="4"/>
    <s v="Margarita Granda"/>
    <n v="4600010487"/>
    <n v="2020"/>
    <s v="Acta de inicio"/>
    <n v="2020"/>
    <n v="0"/>
    <d v="2020-03-10T00:00:00"/>
    <n v="381"/>
    <d v="2021-03-26T00:00:00"/>
    <n v="0"/>
    <d v="2021-03-26T00:00:00"/>
    <n v="2"/>
    <s v="Físico "/>
    <m/>
  </r>
  <r>
    <x v="4"/>
    <s v="Margarita Granda"/>
    <n v="4600010487"/>
    <n v="2020"/>
    <s v="Oficio de designación de supervisión"/>
    <n v="2020"/>
    <n v="0"/>
    <d v="2020-11-12T00:00:00"/>
    <n v="134"/>
    <d v="2021-03-26T00:00:00"/>
    <n v="0"/>
    <d v="2021-03-26T00:00:00"/>
    <n v="1"/>
    <s v="Físico "/>
    <m/>
  </r>
  <r>
    <x v="4"/>
    <s v="Margarita Granda"/>
    <n v="4600010487"/>
    <n v="2020"/>
    <s v="Oficio de designación de supervisión"/>
    <n v="2021"/>
    <n v="1"/>
    <d v="2021-01-13T00:00:00"/>
    <n v="72"/>
    <d v="2021-03-26T00:00:00"/>
    <n v="0"/>
    <d v="2021-03-26T00:00:00"/>
    <n v="1"/>
    <s v="Físico "/>
    <m/>
  </r>
  <r>
    <x v="4"/>
    <s v="Margarita Granda"/>
    <n v="4600010487"/>
    <n v="2020"/>
    <s v="Acta de terminación"/>
    <n v="2020"/>
    <n v="0"/>
    <d v="2020-12-31T00:00:00"/>
    <n v="85"/>
    <d v="2021-03-26T00:00:00"/>
    <n v="0"/>
    <d v="2021-03-26T00:00:00"/>
    <n v="54"/>
    <s v="Físico "/>
    <m/>
  </r>
  <r>
    <x v="0"/>
    <s v="Eduardo Alfonso Herrera"/>
    <s v="2013-CF-20-0267"/>
    <n v="2013"/>
    <s v="Informes de seguimiento a la contratación estatal"/>
    <n v="2020"/>
    <n v="7"/>
    <d v="2020-11-19T00:00:00"/>
    <n v="116"/>
    <d v="2021-03-15T00:00:00"/>
    <n v="0"/>
    <d v="2021-03-15T00:00:00"/>
    <n v="4"/>
    <s v="Físico "/>
    <m/>
  </r>
  <r>
    <x v="0"/>
    <s v="Eduardo Alfonso Herrera"/>
    <s v="2013-CF-20-0267"/>
    <n v="2013"/>
    <s v="Informes de seguimiento a la contratación estatal"/>
    <n v="2021"/>
    <n v="8"/>
    <d v="2021-03-15T00:00:00"/>
    <n v="0"/>
    <d v="2021-03-15T00:00:00"/>
    <n v="0"/>
    <d v="2021-03-15T00:00:00"/>
    <n v="5"/>
    <s v="Físico "/>
    <m/>
  </r>
  <r>
    <x v="0"/>
    <s v="Luis Alberto Correa"/>
    <n v="4600007127"/>
    <n v="2017"/>
    <s v="Acta de cierre del expediente "/>
    <n v="2021"/>
    <n v="4"/>
    <d v="2021-03-08T00:00:00"/>
    <n v="7"/>
    <d v="2021-03-15T00:00:00"/>
    <n v="1"/>
    <d v="2021-03-16T00:00:00"/>
    <n v="2"/>
    <s v="Físico "/>
    <m/>
  </r>
  <r>
    <x v="0"/>
    <s v="María Katherine Roa"/>
    <n v="4600010762"/>
    <n v="2020"/>
    <s v="Informes de seguimiento de interventoría"/>
    <n v="2021"/>
    <n v="1"/>
    <d v="2021-01-30T00:00:00"/>
    <n v="65"/>
    <d v="2021-04-05T00:00:00"/>
    <n v="0"/>
    <d v="2021-04-05T00:00:00"/>
    <n v="139"/>
    <s v="Físico "/>
    <m/>
  </r>
  <r>
    <x v="0"/>
    <s v="María Katherine Roa"/>
    <n v="4600010762"/>
    <n v="2020"/>
    <s v="Informes de seguimiento de interventoría"/>
    <n v="2020"/>
    <n v="0"/>
    <d v="2020-01-30T00:00:00"/>
    <n v="431"/>
    <d v="2021-04-05T00:00:00"/>
    <n v="0"/>
    <d v="2021-04-05T00:00:00"/>
    <n v="14"/>
    <s v="Físico "/>
    <m/>
  </r>
  <r>
    <x v="1"/>
    <s v="Adriana Patricia Muñoz"/>
    <n v="4600008952"/>
    <n v="2018"/>
    <s v="Autorización de desembolso"/>
    <n v="2020"/>
    <n v="2"/>
    <d v="2020-07-20T00:00:00"/>
    <n v="259"/>
    <d v="2021-04-05T00:00:00"/>
    <n v="2"/>
    <d v="2021-04-07T00:00:00"/>
    <n v="1"/>
    <s v="Físico "/>
    <m/>
  </r>
  <r>
    <x v="1"/>
    <s v="Adriana Patricia Muñoz"/>
    <n v="4600008741"/>
    <n v="2018"/>
    <s v="Autorización de desembolso"/>
    <n v="2020"/>
    <n v="2"/>
    <d v="2020-09-03T00:00:00"/>
    <n v="214"/>
    <d v="2021-04-05T00:00:00"/>
    <n v="2"/>
    <d v="2021-04-07T00:00:00"/>
    <n v="1"/>
    <s v="Físico "/>
    <m/>
  </r>
  <r>
    <x v="1"/>
    <s v="Dalis Milena Hincapie"/>
    <n v="4600008730"/>
    <n v="2018"/>
    <s v="Autorización de desembolso"/>
    <n v="2021"/>
    <n v="3"/>
    <d v="2021-03-11T00:00:00"/>
    <n v="25"/>
    <d v="2021-04-05T00:00:00"/>
    <n v="2"/>
    <d v="2021-04-07T00:00:00"/>
    <n v="3"/>
    <s v="Físico "/>
    <m/>
  </r>
  <r>
    <x v="5"/>
    <s v="Diana Carolina Uribe"/>
    <n v="4600010117"/>
    <n v="2019"/>
    <s v="Informes de seguimiento de interventoría"/>
    <n v="2020"/>
    <n v="1"/>
    <d v="2020-03-30T00:00:00"/>
    <n v="371"/>
    <d v="2021-04-05T00:00:00"/>
    <n v="8"/>
    <d v="2021-04-13T00:00:00"/>
    <n v="30"/>
    <s v="Físico "/>
    <m/>
  </r>
  <r>
    <x v="5"/>
    <s v="Diana Carolina Uribe"/>
    <n v="4600010117"/>
    <n v="2019"/>
    <s v="Informes de seguimiento de interventoría"/>
    <n v="2020"/>
    <n v="1"/>
    <d v="2020-05-30T00:00:00"/>
    <n v="310"/>
    <d v="2021-04-05T00:00:00"/>
    <n v="8"/>
    <d v="2021-04-13T00:00:00"/>
    <n v="34"/>
    <s v="Físico "/>
    <m/>
  </r>
  <r>
    <x v="5"/>
    <s v="Diana Carolina Uribe"/>
    <n v="4600010117"/>
    <n v="2019"/>
    <s v="Informes de seguimiento de interventoría"/>
    <n v="2020"/>
    <n v="1"/>
    <d v="2020-06-30T00:00:00"/>
    <n v="279"/>
    <d v="2021-04-05T00:00:00"/>
    <n v="8"/>
    <d v="2021-04-13T00:00:00"/>
    <n v="36"/>
    <s v="Físico "/>
    <m/>
  </r>
  <r>
    <x v="5"/>
    <s v="Diana Carolina Uribe"/>
    <n v="4600010117"/>
    <n v="2019"/>
    <s v="Informes de seguimiento de interventoría"/>
    <n v="2020"/>
    <n v="1"/>
    <d v="2020-07-30T00:00:00"/>
    <n v="249"/>
    <d v="2021-04-05T00:00:00"/>
    <n v="8"/>
    <d v="2021-04-13T00:00:00"/>
    <n v="38"/>
    <s v="Físico "/>
    <m/>
  </r>
  <r>
    <x v="5"/>
    <s v="Diana Carolina Uribe"/>
    <n v="4600010117"/>
    <n v="2019"/>
    <s v="Informes de seguimiento de interventoría"/>
    <n v="2020"/>
    <n v="1"/>
    <d v="2020-08-30T00:00:00"/>
    <n v="218"/>
    <d v="2021-04-05T00:00:00"/>
    <n v="8"/>
    <d v="2021-04-13T00:00:00"/>
    <n v="34"/>
    <s v="Físico "/>
    <m/>
  </r>
  <r>
    <x v="5"/>
    <s v="Diana Carolina Uribe"/>
    <n v="4600010117"/>
    <n v="2019"/>
    <s v="Informes de seguimiento de interventoría"/>
    <n v="2020"/>
    <n v="1"/>
    <d v="2020-09-30T00:00:00"/>
    <n v="187"/>
    <d v="2021-04-05T00:00:00"/>
    <n v="8"/>
    <d v="2021-04-13T00:00:00"/>
    <n v="171"/>
    <s v="Físico "/>
    <m/>
  </r>
  <r>
    <x v="5"/>
    <s v="Diana Carolina Uribe"/>
    <n v="4600010117"/>
    <n v="2019"/>
    <s v="Informes de seguimiento de interventoría"/>
    <n v="2020"/>
    <n v="1"/>
    <d v="2020-10-30T00:00:00"/>
    <n v="157"/>
    <d v="2021-04-05T00:00:00"/>
    <n v="8"/>
    <d v="2021-04-13T00:00:00"/>
    <n v="92"/>
    <s v="Físico "/>
    <m/>
  </r>
  <r>
    <x v="5"/>
    <s v="Diana Carolina Uribe"/>
    <n v="4600010117"/>
    <n v="2019"/>
    <s v="Informes de seguimiento de interventoría"/>
    <n v="2020"/>
    <n v="1"/>
    <d v="2020-11-10T00:00:00"/>
    <n v="146"/>
    <d v="2021-04-05T00:00:00"/>
    <n v="8"/>
    <d v="2021-04-13T00:00:00"/>
    <n v="108"/>
    <s v="Físico "/>
    <m/>
  </r>
  <r>
    <x v="5"/>
    <s v="Diana Carolina Uribe"/>
    <n v="4600010117"/>
    <n v="2019"/>
    <s v="Informes de seguimiento de interventoría"/>
    <n v="2020"/>
    <n v="1"/>
    <d v="2020-12-30T00:00:00"/>
    <n v="96"/>
    <d v="2021-04-05T00:00:00"/>
    <n v="8"/>
    <d v="2021-04-13T00:00:00"/>
    <n v="97"/>
    <s v="Físico "/>
    <m/>
  </r>
  <r>
    <x v="5"/>
    <s v="Diana Carolina Uribe"/>
    <n v="4600010117"/>
    <n v="2019"/>
    <s v="Informes de seguimiento de interventoría"/>
    <n v="2021"/>
    <n v="2"/>
    <d v="2021-01-31T00:00:00"/>
    <n v="64"/>
    <d v="2021-04-05T00:00:00"/>
    <n v="8"/>
    <d v="2021-04-13T00:00:00"/>
    <n v="35"/>
    <s v="Físico "/>
    <m/>
  </r>
  <r>
    <x v="5"/>
    <s v="Diana Carolina Uribe"/>
    <n v="4600010117"/>
    <n v="2019"/>
    <s v="Informes de seguimiento de interventoría"/>
    <n v="2021"/>
    <n v="2"/>
    <d v="2021-02-28T00:00:00"/>
    <n v="36"/>
    <d v="2021-04-05T00:00:00"/>
    <n v="8"/>
    <d v="2021-04-13T00:00:00"/>
    <n v="95"/>
    <s v="Físico "/>
    <m/>
  </r>
  <r>
    <x v="1"/>
    <s v="Dalis Milena Hincapie"/>
    <n v="4600009156"/>
    <n v="2018"/>
    <s v="Autorización de desembolso"/>
    <n v="2018"/>
    <n v="0"/>
    <d v="2018-12-18T00:00:00"/>
    <n v="846"/>
    <d v="2021-04-12T00:00:00"/>
    <n v="1"/>
    <d v="2021-04-13T00:00:00"/>
    <n v="4"/>
    <s v="Físico "/>
    <m/>
  </r>
  <r>
    <x v="1"/>
    <s v="Dalis Milena Hincapie"/>
    <n v="4600009156"/>
    <n v="2018"/>
    <s v="Autorización de desembolso"/>
    <n v="2020"/>
    <n v="2"/>
    <d v="2020-09-30T00:00:00"/>
    <n v="194"/>
    <d v="2021-04-12T00:00:00"/>
    <n v="1"/>
    <d v="2021-04-13T00:00:00"/>
    <n v="4"/>
    <s v="Físico "/>
    <m/>
  </r>
  <r>
    <x v="1"/>
    <s v="Dalis Milena Hincapie"/>
    <n v="4600009156"/>
    <n v="2018"/>
    <s v="Autorización de desembolso"/>
    <n v="2020"/>
    <n v="2"/>
    <d v="2020-10-26T00:00:00"/>
    <n v="168"/>
    <d v="2021-04-12T00:00:00"/>
    <n v="1"/>
    <d v="2021-04-13T00:00:00"/>
    <n v="5"/>
    <s v="Físico "/>
    <m/>
  </r>
  <r>
    <x v="1"/>
    <s v="Dalis Milena Hincapie"/>
    <n v="4600008841"/>
    <n v="2018"/>
    <s v="Autorización de desembolso"/>
    <n v="2019"/>
    <n v="1"/>
    <d v="2019-12-16T00:00:00"/>
    <n v="487"/>
    <d v="2021-04-16T00:00:00"/>
    <n v="4"/>
    <d v="2021-04-20T00:00:00"/>
    <n v="43"/>
    <s v="Físico "/>
    <m/>
  </r>
  <r>
    <x v="1"/>
    <s v="Dalis Milena Hincapie"/>
    <n v="4600009124"/>
    <n v="2018"/>
    <s v="Autorización de desembolso"/>
    <n v="2021"/>
    <n v="3"/>
    <d v="2021-03-05T00:00:00"/>
    <n v="46"/>
    <d v="2021-04-20T00:00:00"/>
    <n v="7"/>
    <d v="2021-04-27T00:00:00"/>
    <n v="138"/>
    <s v="Físico "/>
    <m/>
  </r>
  <r>
    <x v="1"/>
    <s v="Dalis Milena Hincapie"/>
    <n v="4600008730"/>
    <n v="2018"/>
    <s v="Autorización de desembolso"/>
    <n v="2021"/>
    <n v="3"/>
    <d v="2021-03-11T00:00:00"/>
    <n v="39"/>
    <d v="2021-04-19T00:00:00"/>
    <n v="8"/>
    <d v="2021-04-27T00:00:00"/>
    <n v="16"/>
    <s v="Físico "/>
    <m/>
  </r>
  <r>
    <x v="0"/>
    <s v="Gloria Patricia Gómez"/>
    <n v="4600010878"/>
    <n v="2020"/>
    <s v="Informes de seguimiento de interventoría"/>
    <n v="2021"/>
    <n v="1"/>
    <d v="2021-01-21T00:00:00"/>
    <n v="96"/>
    <d v="2021-04-27T00:00:00"/>
    <n v="2"/>
    <d v="2021-04-29T00:00:00"/>
    <n v="407"/>
    <s v="Físico "/>
    <m/>
  </r>
  <r>
    <x v="0"/>
    <s v="Gloria Patricia Gómez"/>
    <n v="4600010878"/>
    <n v="2020"/>
    <s v="Informes de seguimiento de interventoría"/>
    <n v="2021"/>
    <n v="1"/>
    <d v="2021-01-21T00:00:00"/>
    <n v="96"/>
    <d v="2021-04-27T00:00:00"/>
    <n v="2"/>
    <d v="2021-04-29T00:00:00"/>
    <n v="270"/>
    <s v="Físico "/>
    <m/>
  </r>
  <r>
    <x v="0"/>
    <s v="Gloria Patricia Gómez"/>
    <n v="4600010878"/>
    <n v="2020"/>
    <s v="Informes de seguimiento de interventoría"/>
    <n v="2021"/>
    <n v="1"/>
    <d v="2021-03-25T00:00:00"/>
    <n v="33"/>
    <d v="2021-04-27T00:00:00"/>
    <n v="2"/>
    <d v="2021-04-29T00:00:00"/>
    <n v="22"/>
    <s v="Físico "/>
    <m/>
  </r>
  <r>
    <x v="0"/>
    <s v="Gloria Patricia Gómez"/>
    <n v="4600010878"/>
    <n v="2020"/>
    <s v="Informes de seguimiento de interventoría"/>
    <n v="2021"/>
    <n v="1"/>
    <d v="2021-03-25T00:00:00"/>
    <n v="33"/>
    <d v="2021-04-27T00:00:00"/>
    <n v="2"/>
    <d v="2021-04-29T00:00:00"/>
    <n v="150"/>
    <s v="Físico "/>
    <m/>
  </r>
  <r>
    <x v="0"/>
    <s v="Gloria Patricia Gómez"/>
    <n v="4600010878"/>
    <n v="2020"/>
    <s v="Informes de seguimiento de interventoría"/>
    <n v="2021"/>
    <n v="1"/>
    <d v="2021-02-21T00:00:00"/>
    <n v="65"/>
    <d v="2021-04-27T00:00:00"/>
    <n v="2"/>
    <d v="2021-04-29T00:00:00"/>
    <n v="511"/>
    <s v="Físico "/>
    <m/>
  </r>
  <r>
    <x v="0"/>
    <s v="Gloria Patricia Gómez"/>
    <n v="4600010878"/>
    <n v="2020"/>
    <s v="Informes de seguimiento de interventoría"/>
    <n v="2021"/>
    <n v="1"/>
    <d v="2021-02-21T00:00:00"/>
    <n v="65"/>
    <d v="2021-04-27T00:00:00"/>
    <n v="2"/>
    <d v="2021-04-29T00:00:00"/>
    <n v="91"/>
    <s v="Físico "/>
    <m/>
  </r>
  <r>
    <x v="0"/>
    <s v="Gloria Patricia Gómez"/>
    <n v="4600010878"/>
    <n v="2020"/>
    <s v="Informes de seguimiento de interventoría"/>
    <n v="2021"/>
    <n v="1"/>
    <d v="2021-02-21T00:00:00"/>
    <n v="65"/>
    <d v="2021-04-27T00:00:00"/>
    <n v="2"/>
    <d v="2021-04-29T00:00:00"/>
    <n v="2421"/>
    <s v="Físico "/>
    <m/>
  </r>
  <r>
    <x v="0"/>
    <s v="Gloria Patricia Gómez"/>
    <n v="4600010878"/>
    <n v="2020"/>
    <s v="Informes de seguimiento de interventoría"/>
    <n v="2021"/>
    <n v="1"/>
    <d v="2021-02-21T00:00:00"/>
    <n v="65"/>
    <d v="2021-04-27T00:00:00"/>
    <n v="2"/>
    <d v="2021-04-29T00:00:00"/>
    <n v="188"/>
    <s v="Físico "/>
    <m/>
  </r>
  <r>
    <x v="0"/>
    <s v="María Katherine Roa"/>
    <n v="4600010762"/>
    <n v="2020"/>
    <s v="Informes de seguimiento de interventoría"/>
    <n v="2021"/>
    <n v="1"/>
    <d v="2021-02-28T00:00:00"/>
    <n v="58"/>
    <d v="2021-04-27T00:00:00"/>
    <n v="6"/>
    <d v="2021-05-03T00:00:00"/>
    <n v="174"/>
    <s v="Físico "/>
    <m/>
  </r>
  <r>
    <x v="0"/>
    <s v="María Katherine Roa"/>
    <n v="4600010762"/>
    <n v="2020"/>
    <s v="Informes de seguimiento de interventoría"/>
    <n v="2021"/>
    <n v="1"/>
    <d v="2021-02-28T00:00:00"/>
    <n v="58"/>
    <d v="2021-04-27T00:00:00"/>
    <n v="6"/>
    <d v="2021-05-03T00:00:00"/>
    <n v="17"/>
    <s v="Físico "/>
    <m/>
  </r>
  <r>
    <x v="0"/>
    <s v="María Katherine Roa"/>
    <n v="4600009736"/>
    <n v="2019"/>
    <s v="Acta de reunión"/>
    <n v="2020"/>
    <n v="1"/>
    <d v="2020-06-23T00:00:00"/>
    <n v="308"/>
    <d v="2021-04-27T00:00:00"/>
    <n v="6"/>
    <d v="2021-05-03T00:00:00"/>
    <n v="3"/>
    <s v="Físico "/>
    <m/>
  </r>
  <r>
    <x v="0"/>
    <s v="María Katherine Roa"/>
    <n v="4600009736"/>
    <n v="2019"/>
    <s v="Acta de reunión"/>
    <n v="2020"/>
    <n v="1"/>
    <d v="2020-07-13T00:00:00"/>
    <n v="288"/>
    <d v="2021-04-27T00:00:00"/>
    <n v="6"/>
    <d v="2021-05-03T00:00:00"/>
    <n v="2"/>
    <s v="Físico "/>
    <m/>
  </r>
  <r>
    <x v="0"/>
    <s v="Gloria Patricia Gómez"/>
    <n v="4600010711"/>
    <n v="2020"/>
    <s v="Informes de seguimiento de interventoría"/>
    <n v="2021"/>
    <n v="1"/>
    <d v="2021-01-31T00:00:00"/>
    <n v="86"/>
    <d v="2021-04-27T00:00:00"/>
    <n v="6"/>
    <d v="2021-05-03T00:00:00"/>
    <n v="33"/>
    <s v="Físico "/>
    <m/>
  </r>
  <r>
    <x v="0"/>
    <s v="Gloria Patricia Gómez"/>
    <n v="4600010711"/>
    <n v="2020"/>
    <s v="Informes de seguimiento de interventoría"/>
    <n v="2021"/>
    <n v="1"/>
    <d v="2021-02-28T00:00:00"/>
    <n v="58"/>
    <d v="2021-04-27T00:00:00"/>
    <n v="6"/>
    <d v="2021-05-03T00:00:00"/>
    <n v="34"/>
    <s v="Físico "/>
    <m/>
  </r>
  <r>
    <x v="0"/>
    <s v="Gloria Patricia Gómez"/>
    <n v="4600010711"/>
    <n v="2020"/>
    <s v="Informes de seguimiento de interventoría"/>
    <n v="2021"/>
    <n v="1"/>
    <d v="2021-03-31T00:00:00"/>
    <n v="27"/>
    <d v="2021-04-27T00:00:00"/>
    <n v="6"/>
    <d v="2021-05-03T00:00:00"/>
    <n v="33"/>
    <s v="Físico "/>
    <m/>
  </r>
  <r>
    <x v="0"/>
    <s v="Gloria Patricia Gómez"/>
    <n v="4600010711"/>
    <n v="2020"/>
    <s v="Informes de seguimiento de interventoría"/>
    <n v="2021"/>
    <n v="1"/>
    <d v="2021-01-31T00:00:00"/>
    <n v="86"/>
    <d v="2021-04-27T00:00:00"/>
    <n v="6"/>
    <d v="2021-05-03T00:00:00"/>
    <n v="9"/>
    <s v="Físico "/>
    <m/>
  </r>
  <r>
    <x v="0"/>
    <s v="Gloria Patricia Gómez"/>
    <n v="4600010711"/>
    <n v="2020"/>
    <s v="Informes de seguimiento de interventoría"/>
    <n v="2020"/>
    <n v="0"/>
    <d v="2020-12-31T00:00:00"/>
    <n v="117"/>
    <d v="2021-04-27T00:00:00"/>
    <n v="6"/>
    <d v="2021-05-03T00:00:00"/>
    <n v="108"/>
    <s v="Físico "/>
    <m/>
  </r>
  <r>
    <x v="0"/>
    <s v="Gloria Patricia Gómez"/>
    <n v="4600010711"/>
    <n v="2020"/>
    <s v="Informes de seguimiento de interventoría"/>
    <n v="2021"/>
    <n v="1"/>
    <d v="2021-02-28T00:00:00"/>
    <n v="58"/>
    <d v="2021-04-27T00:00:00"/>
    <n v="6"/>
    <d v="2021-05-03T00:00:00"/>
    <n v="10"/>
    <s v="Físico "/>
    <m/>
  </r>
  <r>
    <x v="0"/>
    <s v="Gloria Patricia Gómez"/>
    <n v="4600010711"/>
    <n v="2020"/>
    <s v="Informes de seguimiento de interventoría"/>
    <n v="2021"/>
    <n v="1"/>
    <d v="2021-02-28T00:00:00"/>
    <n v="58"/>
    <d v="2021-04-27T00:00:00"/>
    <n v="6"/>
    <d v="2021-05-03T00:00:00"/>
    <n v="5"/>
    <s v="Físico "/>
    <m/>
  </r>
  <r>
    <x v="0"/>
    <s v="Gloria Patricia Gómez"/>
    <n v="4600010711"/>
    <n v="2020"/>
    <s v="Informes de seguimiento de interventoría"/>
    <n v="2021"/>
    <n v="1"/>
    <d v="2021-01-31T00:00:00"/>
    <n v="86"/>
    <d v="2021-04-27T00:00:00"/>
    <n v="6"/>
    <d v="2021-05-03T00:00:00"/>
    <n v="105"/>
    <s v="Físico "/>
    <m/>
  </r>
  <r>
    <x v="0"/>
    <s v="Gloria Patricia Gómez"/>
    <n v="4600010711"/>
    <n v="2020"/>
    <s v="Informes de seguimiento de interventoría"/>
    <n v="2021"/>
    <n v="1"/>
    <d v="2021-01-31T00:00:00"/>
    <n v="86"/>
    <d v="2021-04-27T00:00:00"/>
    <n v="6"/>
    <d v="2021-05-03T00:00:00"/>
    <n v="14"/>
    <s v="Físico "/>
    <m/>
  </r>
  <r>
    <x v="0"/>
    <s v="Gloria Patricia Gómez"/>
    <n v="4600010711"/>
    <n v="2020"/>
    <s v="Informes de seguimiento de interventoría"/>
    <n v="2021"/>
    <n v="1"/>
    <d v="2021-03-31T00:00:00"/>
    <n v="27"/>
    <d v="2021-04-27T00:00:00"/>
    <n v="6"/>
    <d v="2021-05-03T00:00:00"/>
    <n v="10"/>
    <s v="Físico "/>
    <m/>
  </r>
  <r>
    <x v="0"/>
    <s v="Gloria Patricia Gómez"/>
    <n v="4600010711"/>
    <n v="2020"/>
    <s v="Informes de seguimiento de interventoría"/>
    <n v="2021"/>
    <n v="1"/>
    <d v="2021-02-28T00:00:00"/>
    <n v="58"/>
    <d v="2021-04-27T00:00:00"/>
    <n v="6"/>
    <d v="2021-05-03T00:00:00"/>
    <n v="138"/>
    <s v="Físico "/>
    <m/>
  </r>
  <r>
    <x v="0"/>
    <s v="Gloria Patricia Gómez"/>
    <n v="4600010711"/>
    <n v="2020"/>
    <s v="Informe de prevención de COVID-19"/>
    <n v="2021"/>
    <n v="1"/>
    <d v="2021-02-28T00:00:00"/>
    <n v="58"/>
    <d v="2021-04-27T00:00:00"/>
    <n v="6"/>
    <d v="2021-05-03T00:00:00"/>
    <n v="9"/>
    <s v="Físico "/>
    <m/>
  </r>
  <r>
    <x v="0"/>
    <s v="Gloria Patricia Gómez"/>
    <n v="4600010711"/>
    <n v="2020"/>
    <s v="Informe de prevención de COVID-19"/>
    <n v="2021"/>
    <n v="1"/>
    <d v="2021-03-31T00:00:00"/>
    <n v="27"/>
    <d v="2021-04-27T00:00:00"/>
    <n v="6"/>
    <d v="2021-05-03T00:00:00"/>
    <n v="11"/>
    <s v="Físico "/>
    <m/>
  </r>
  <r>
    <x v="0"/>
    <s v="Eduardo Alfonso Herrera"/>
    <n v="4600010847"/>
    <n v="2020"/>
    <s v="Acta de precios no previstos"/>
    <n v="2021"/>
    <n v="1"/>
    <d v="2021-03-08T00:00:00"/>
    <n v="59"/>
    <d v="2021-05-06T00:00:00"/>
    <n v="0"/>
    <d v="2021-05-06T00:00:00"/>
    <n v="19"/>
    <s v="Físico "/>
    <m/>
  </r>
  <r>
    <x v="0"/>
    <s v="María Katherine Roa"/>
    <s v="2021-SS-20-0002"/>
    <n v="2021"/>
    <s v="Informes de seguimiento de interventoría"/>
    <n v="2021"/>
    <n v="0"/>
    <d v="2021-03-31T00:00:00"/>
    <n v="40"/>
    <d v="2021-05-10T00:00:00"/>
    <n v="1"/>
    <d v="2021-05-11T00:00:00"/>
    <n v="128"/>
    <s v="Físico "/>
    <m/>
  </r>
  <r>
    <x v="0"/>
    <s v="María Katherine Roa"/>
    <s v="2021-SS-20-0002"/>
    <n v="2021"/>
    <s v="Informes de seguimiento de interventoría"/>
    <n v="2021"/>
    <n v="0"/>
    <d v="2021-03-31T00:00:00"/>
    <n v="40"/>
    <d v="2021-05-10T00:00:00"/>
    <n v="1"/>
    <d v="2021-05-11T00:00:00"/>
    <n v="64"/>
    <s v="Físico "/>
    <m/>
  </r>
  <r>
    <x v="0"/>
    <s v="María Katherine Roa"/>
    <s v="2021-SS-20-0002"/>
    <n v="2021"/>
    <s v="Informes de seguimiento de interventoría"/>
    <n v="2021"/>
    <n v="0"/>
    <d v="2021-03-31T00:00:00"/>
    <n v="40"/>
    <d v="2021-05-10T00:00:00"/>
    <n v="1"/>
    <d v="2021-05-11T00:00:00"/>
    <n v="102"/>
    <s v="Físico "/>
    <m/>
  </r>
  <r>
    <x v="0"/>
    <s v="María Katherine Roa"/>
    <n v="4600010762"/>
    <n v="2020"/>
    <s v="Informes de seguimiento de interventoría"/>
    <n v="2021"/>
    <n v="1"/>
    <d v="2021-03-31T00:00:00"/>
    <n v="27"/>
    <d v="2021-04-27T00:00:00"/>
    <n v="14"/>
    <d v="2021-05-11T00:00:00"/>
    <n v="246"/>
    <s v="Físico "/>
    <m/>
  </r>
  <r>
    <x v="0"/>
    <s v="María Katherine Roa"/>
    <n v="4600010762"/>
    <n v="2020"/>
    <s v="Informes de seguimiento de interventoría"/>
    <n v="2021"/>
    <n v="1"/>
    <d v="2021-03-31T00:00:00"/>
    <n v="27"/>
    <d v="2021-04-27T00:00:00"/>
    <n v="14"/>
    <d v="2021-05-11T00:00:00"/>
    <n v="7"/>
    <s v="Físico "/>
    <m/>
  </r>
  <r>
    <x v="0"/>
    <s v="María Katherine Roa"/>
    <n v="4600010762"/>
    <n v="2020"/>
    <s v="Informes de seguimiento de interventoría"/>
    <n v="2021"/>
    <n v="1"/>
    <d v="2021-03-31T00:00:00"/>
    <n v="27"/>
    <d v="2021-04-27T00:00:00"/>
    <n v="14"/>
    <d v="2021-05-11T00:00:00"/>
    <n v="11"/>
    <s v="Físico "/>
    <m/>
  </r>
  <r>
    <x v="1"/>
    <s v="Dalis Milena Hincapie"/>
    <n v="4600008768"/>
    <n v="2018"/>
    <s v="Autorización de desembolso"/>
    <n v="2021"/>
    <n v="3"/>
    <d v="2021-04-27T00:00:00"/>
    <n v="7"/>
    <d v="2021-05-04T00:00:00"/>
    <n v="7"/>
    <d v="2021-05-11T00:00:00"/>
    <n v="1"/>
    <s v="Físico "/>
    <m/>
  </r>
  <r>
    <x v="4"/>
    <s v="Mauricio León Carvajal"/>
    <s v="2013-CF-20-0048"/>
    <n v="2013"/>
    <s v="Acta de cierre del expediente "/>
    <n v="2021"/>
    <n v="8"/>
    <d v="2021-02-25T00:00:00"/>
    <n v="65"/>
    <d v="2021-05-01T00:00:00"/>
    <n v="10"/>
    <d v="2021-05-11T00:00:00"/>
    <n v="2"/>
    <s v="Físico "/>
    <m/>
  </r>
  <r>
    <x v="1"/>
    <s v="Adriana Patricia Muñoz"/>
    <n v="4600008773"/>
    <n v="2018"/>
    <s v="Autorización de desembolso"/>
    <n v="2021"/>
    <n v="3"/>
    <d v="2021-04-14T00:00:00"/>
    <n v="20"/>
    <d v="2021-05-04T00:00:00"/>
    <n v="7"/>
    <d v="2021-05-11T00:00:00"/>
    <n v="4"/>
    <s v="Físico "/>
    <m/>
  </r>
  <r>
    <x v="5"/>
    <s v="Diana Carolina Uribe"/>
    <n v="4600010852"/>
    <n v="2020"/>
    <s v="Informes de seguimiento de interventoría"/>
    <n v="2020"/>
    <n v="0"/>
    <d v="2020-10-30T00:00:00"/>
    <n v="189"/>
    <d v="2021-05-07T00:00:00"/>
    <n v="4"/>
    <d v="2021-05-11T00:00:00"/>
    <n v="80"/>
    <s v="Físico "/>
    <m/>
  </r>
  <r>
    <x v="5"/>
    <s v="Diana Carolina Uribe"/>
    <n v="4600010852"/>
    <n v="2020"/>
    <s v="Informes de seguimiento de interventoría"/>
    <n v="2020"/>
    <n v="0"/>
    <d v="2020-11-30T00:00:00"/>
    <n v="158"/>
    <d v="2021-05-07T00:00:00"/>
    <n v="4"/>
    <d v="2021-05-11T00:00:00"/>
    <n v="61"/>
    <s v="Físico "/>
    <m/>
  </r>
  <r>
    <x v="5"/>
    <s v="Diana Carolina Uribe"/>
    <n v="4600010852"/>
    <n v="2020"/>
    <s v="Informes de seguimiento de interventoría"/>
    <n v="2020"/>
    <n v="0"/>
    <d v="2020-12-31T00:00:00"/>
    <n v="127"/>
    <d v="2021-05-07T00:00:00"/>
    <n v="4"/>
    <d v="2021-05-11T00:00:00"/>
    <n v="88"/>
    <s v="Físico "/>
    <m/>
  </r>
  <r>
    <x v="5"/>
    <s v="Diana Carolina Uribe"/>
    <n v="4600010852"/>
    <n v="2020"/>
    <s v="Informes de seguimiento de interventoría"/>
    <n v="2021"/>
    <n v="1"/>
    <d v="2021-01-31T00:00:00"/>
    <n v="96"/>
    <d v="2021-05-07T00:00:00"/>
    <n v="4"/>
    <d v="2021-05-11T00:00:00"/>
    <n v="119"/>
    <s v="Físico "/>
    <m/>
  </r>
  <r>
    <x v="5"/>
    <s v="Diana Carolina Uribe"/>
    <n v="4600010852"/>
    <n v="2020"/>
    <s v="Informes de seguimiento de interventoría"/>
    <n v="2021"/>
    <n v="1"/>
    <d v="2021-02-28T00:00:00"/>
    <n v="68"/>
    <d v="2021-05-07T00:00:00"/>
    <n v="4"/>
    <d v="2021-05-11T00:00:00"/>
    <n v="101"/>
    <s v="Físico "/>
    <m/>
  </r>
  <r>
    <x v="5"/>
    <s v="Diana Carolina Uribe"/>
    <n v="4600010852"/>
    <n v="2020"/>
    <s v="Informes de seguimiento de interventoría"/>
    <n v="2021"/>
    <n v="1"/>
    <d v="2021-03-30T00:00:00"/>
    <n v="38"/>
    <d v="2021-05-07T00:00:00"/>
    <n v="4"/>
    <d v="2021-05-11T00:00:00"/>
    <n v="80"/>
    <s v="Físico "/>
    <m/>
  </r>
  <r>
    <x v="5"/>
    <s v="Diana Carolina Uribe"/>
    <n v="4600010852"/>
    <n v="2020"/>
    <s v="Informes de seguimiento de interventoría"/>
    <n v="2020"/>
    <n v="0"/>
    <d v="2020-09-09T00:00:00"/>
    <n v="240"/>
    <d v="2021-05-07T00:00:00"/>
    <n v="4"/>
    <d v="2021-05-11T00:00:00"/>
    <n v="97"/>
    <s v="Físico "/>
    <m/>
  </r>
  <r>
    <x v="0"/>
    <s v="María Katherine Roa"/>
    <n v="4600008740"/>
    <n v="2018"/>
    <s v="Oficio "/>
    <n v="2020"/>
    <n v="2"/>
    <d v="2020-10-31T00:00:00"/>
    <n v="191"/>
    <d v="2021-05-10T00:00:00"/>
    <n v="1"/>
    <d v="2021-05-11T00:00:00"/>
    <n v="3"/>
    <s v="Físico "/>
    <m/>
  </r>
  <r>
    <x v="0"/>
    <s v="María Katherine Roa"/>
    <n v="4600008740"/>
    <n v="2018"/>
    <s v="Oficio "/>
    <n v="2020"/>
    <n v="2"/>
    <d v="2020-11-30T00:00:00"/>
    <n v="161"/>
    <d v="2021-05-10T00:00:00"/>
    <n v="1"/>
    <d v="2021-05-11T00:00:00"/>
    <n v="2"/>
    <s v="Físico "/>
    <m/>
  </r>
  <r>
    <x v="0"/>
    <s v="María Katherine Roa"/>
    <n v="4600008740"/>
    <n v="2018"/>
    <s v="Oficio "/>
    <n v="2020"/>
    <n v="2"/>
    <d v="2020-11-19T00:00:00"/>
    <n v="172"/>
    <d v="2021-05-10T00:00:00"/>
    <n v="1"/>
    <d v="2021-05-11T00:00:00"/>
    <n v="15"/>
    <s v="Físico "/>
    <m/>
  </r>
  <r>
    <x v="0"/>
    <s v="María Katherine Roa"/>
    <n v="4600008740"/>
    <n v="2018"/>
    <s v="Informes de seguimiento a la contratación estatal"/>
    <n v="2020"/>
    <n v="2"/>
    <d v="2020-11-27T00:00:00"/>
    <n v="164"/>
    <d v="2021-05-10T00:00:00"/>
    <n v="1"/>
    <d v="2021-05-11T00:00:00"/>
    <n v="5"/>
    <s v="Físico "/>
    <m/>
  </r>
  <r>
    <x v="0"/>
    <s v="Juan Fernando Franco Uribe "/>
    <n v="4600009024"/>
    <n v="2018"/>
    <s v="Informes de seguimiento de interventoría"/>
    <n v="2020"/>
    <n v="2"/>
    <d v="2020-04-23T00:00:00"/>
    <n v="384"/>
    <d v="2021-05-12T00:00:00"/>
    <n v="1"/>
    <d v="2021-05-13T00:00:00"/>
    <n v="723"/>
    <s v="Físico "/>
    <m/>
  </r>
  <r>
    <x v="0"/>
    <s v="Eduardo Alfonso Herrera"/>
    <n v="4600006919"/>
    <n v="2017"/>
    <s v="Acta de reunión"/>
    <n v="2017"/>
    <n v="0"/>
    <d v="2017-05-19T00:00:00"/>
    <n v="1460"/>
    <d v="2021-05-18T00:00:00"/>
    <n v="0"/>
    <d v="2021-05-18T00:00:00"/>
    <n v="4"/>
    <s v="Físico "/>
    <m/>
  </r>
  <r>
    <x v="4"/>
    <s v="Mauricio León Carvajal"/>
    <n v="4600008756"/>
    <n v="2018"/>
    <s v="Acta de cierre del expediente "/>
    <n v="2021"/>
    <n v="3"/>
    <d v="2021-05-14T00:00:00"/>
    <n v="0"/>
    <d v="2021-05-14T00:00:00"/>
    <n v="6"/>
    <d v="2021-05-20T00:00:00"/>
    <n v="3"/>
    <s v="Físico "/>
    <m/>
  </r>
  <r>
    <x v="4"/>
    <s v="Mauricio León Carvajal"/>
    <n v="4600008820"/>
    <n v="2018"/>
    <s v="Acta de cierre del expediente "/>
    <n v="2021"/>
    <n v="3"/>
    <d v="2021-05-14T00:00:00"/>
    <n v="0"/>
    <d v="2021-05-14T00:00:00"/>
    <n v="6"/>
    <d v="2021-05-20T00:00:00"/>
    <n v="3"/>
    <s v="Físico "/>
    <m/>
  </r>
  <r>
    <x v="4"/>
    <s v="Mauricio León Carvajal"/>
    <n v="4600009682"/>
    <n v="2019"/>
    <s v="Acta de cierre del expediente "/>
    <n v="2021"/>
    <n v="2"/>
    <d v="2021-05-14T00:00:00"/>
    <n v="0"/>
    <d v="2021-05-14T00:00:00"/>
    <n v="6"/>
    <d v="2021-05-20T00:00:00"/>
    <n v="2"/>
    <s v="Físico "/>
    <m/>
  </r>
  <r>
    <x v="4"/>
    <s v="Mauricio León Carvajal"/>
    <n v="4600008848"/>
    <n v="2018"/>
    <s v="Acta de cierre del expediente "/>
    <n v="2021"/>
    <n v="3"/>
    <d v="2021-05-14T00:00:00"/>
    <n v="0"/>
    <d v="2021-05-14T00:00:00"/>
    <n v="6"/>
    <d v="2021-05-20T00:00:00"/>
    <n v="2"/>
    <s v="Físico "/>
    <m/>
  </r>
  <r>
    <x v="4"/>
    <s v="Mauricio León Carvajal"/>
    <n v="4600006535"/>
    <n v="2017"/>
    <s v="Acta de cierre del expediente "/>
    <n v="2021"/>
    <n v="4"/>
    <d v="2021-05-06T00:00:00"/>
    <n v="8"/>
    <d v="2021-05-14T00:00:00"/>
    <n v="6"/>
    <d v="2021-05-20T00:00:00"/>
    <n v="2"/>
    <s v="Físico "/>
    <m/>
  </r>
  <r>
    <x v="4"/>
    <s v="Mauricio León Carvajal"/>
    <n v="4600006532"/>
    <n v="2017"/>
    <s v="Acta de cierre del expediente "/>
    <n v="2021"/>
    <n v="4"/>
    <d v="2021-05-01T00:00:00"/>
    <n v="13"/>
    <d v="2021-05-14T00:00:00"/>
    <n v="6"/>
    <d v="2021-05-20T00:00:00"/>
    <n v="3"/>
    <s v="Físico "/>
    <m/>
  </r>
  <r>
    <x v="0"/>
    <s v="Andrés Mauricio Ródriguez"/>
    <n v="4600009849"/>
    <n v="2019"/>
    <s v="Informes de seguimiento de interventoría"/>
    <n v="2020"/>
    <n v="1"/>
    <d v="2020-02-29T00:00:00"/>
    <n v="440"/>
    <d v="2021-05-14T00:00:00"/>
    <n v="6"/>
    <d v="2021-05-20T00:00:00"/>
    <n v="63"/>
    <s v="Físico "/>
    <m/>
  </r>
  <r>
    <x v="0"/>
    <s v="Andrés Mauricio Ródriguez"/>
    <n v="4600009849"/>
    <n v="2019"/>
    <s v="Informes de seguimiento de interventoría"/>
    <n v="2020"/>
    <n v="1"/>
    <d v="2020-02-29T00:00:00"/>
    <n v="440"/>
    <d v="2021-05-14T00:00:00"/>
    <n v="6"/>
    <d v="2021-05-20T00:00:00"/>
    <n v="31"/>
    <s v="Físico "/>
    <m/>
  </r>
  <r>
    <x v="0"/>
    <s v="Andrés Mauricio Ródriguez"/>
    <n v="4600009849"/>
    <n v="2019"/>
    <s v="Informes de seguimiento de interventoría"/>
    <n v="2020"/>
    <n v="1"/>
    <d v="2020-02-29T00:00:00"/>
    <n v="440"/>
    <d v="2021-05-14T00:00:00"/>
    <n v="6"/>
    <d v="2021-05-20T00:00:00"/>
    <n v="24"/>
    <s v="Físico "/>
    <m/>
  </r>
  <r>
    <x v="0"/>
    <s v="Andrés Mauricio Ródriguez"/>
    <n v="4600009849"/>
    <n v="2019"/>
    <s v="Informes de seguimiento de interventoría"/>
    <n v="2020"/>
    <n v="1"/>
    <d v="2020-02-29T00:00:00"/>
    <n v="440"/>
    <d v="2021-05-14T00:00:00"/>
    <n v="6"/>
    <d v="2021-05-20T00:00:00"/>
    <n v="22"/>
    <s v="Físico "/>
    <m/>
  </r>
  <r>
    <x v="0"/>
    <s v="Andrés Mauricio Ródriguez"/>
    <n v="4600009849"/>
    <n v="2019"/>
    <s v="Informes de seguimiento de interventoría"/>
    <n v="2020"/>
    <n v="1"/>
    <d v="2020-01-31T00:00:00"/>
    <n v="469"/>
    <d v="2021-05-14T00:00:00"/>
    <n v="6"/>
    <d v="2021-05-20T00:00:00"/>
    <n v="27"/>
    <s v="Físico "/>
    <m/>
  </r>
  <r>
    <x v="0"/>
    <s v="Andrés Mauricio Ródriguez"/>
    <n v="4600009849"/>
    <n v="2019"/>
    <s v="Informes de seguimiento de interventoría"/>
    <n v="2020"/>
    <n v="1"/>
    <d v="2020-01-31T00:00:00"/>
    <n v="469"/>
    <d v="2021-05-14T00:00:00"/>
    <n v="6"/>
    <d v="2021-05-20T00:00:00"/>
    <n v="65"/>
    <s v="Físico "/>
    <m/>
  </r>
  <r>
    <x v="0"/>
    <s v="Andrés Mauricio Ródriguez"/>
    <n v="4600009849"/>
    <n v="2019"/>
    <s v="Informes de seguimiento de interventoría"/>
    <n v="2019"/>
    <n v="0"/>
    <d v="2019-12-13T00:00:00"/>
    <n v="518"/>
    <d v="2021-05-14T00:00:00"/>
    <n v="6"/>
    <d v="2021-05-20T00:00:00"/>
    <n v="30"/>
    <s v="Físico "/>
    <m/>
  </r>
  <r>
    <x v="0"/>
    <s v="Andrés Mauricio Ródriguez"/>
    <n v="4600009849"/>
    <n v="2019"/>
    <s v="Informes de seguimiento de interventoría"/>
    <n v="2019"/>
    <n v="0"/>
    <d v="2019-12-31T00:00:00"/>
    <n v="500"/>
    <d v="2021-05-14T00:00:00"/>
    <n v="6"/>
    <d v="2021-05-20T00:00:00"/>
    <n v="69"/>
    <s v="Físico "/>
    <m/>
  </r>
  <r>
    <x v="0"/>
    <s v="Andrés Mauricio Ródriguez"/>
    <n v="4600009849"/>
    <n v="2019"/>
    <s v="Oficio "/>
    <n v="2020"/>
    <n v="1"/>
    <d v="2020-01-16T00:00:00"/>
    <n v="489"/>
    <d v="2021-05-19T00:00:00"/>
    <n v="1"/>
    <d v="2021-05-20T00:00:00"/>
    <n v="41"/>
    <s v="Físico "/>
    <m/>
  </r>
  <r>
    <x v="0"/>
    <s v="Andrés Mauricio Ródriguez"/>
    <n v="4600009849"/>
    <n v="2019"/>
    <s v="Oficio "/>
    <n v="2019"/>
    <n v="0"/>
    <d v="2019-11-20T00:00:00"/>
    <n v="546"/>
    <d v="2021-05-19T00:00:00"/>
    <n v="1"/>
    <d v="2021-05-20T00:00:00"/>
    <n v="3"/>
    <s v="Físico "/>
    <m/>
  </r>
  <r>
    <x v="0"/>
    <s v="Andrés Mauricio Ródriguez"/>
    <n v="4600009849"/>
    <n v="2019"/>
    <s v="Oficio "/>
    <n v="2020"/>
    <n v="1"/>
    <d v="2020-03-04T00:00:00"/>
    <n v="441"/>
    <d v="2021-05-19T00:00:00"/>
    <n v="1"/>
    <d v="2021-05-20T00:00:00"/>
    <n v="63"/>
    <s v="Físico "/>
    <m/>
  </r>
  <r>
    <x v="0"/>
    <s v="Andrés Mauricio Ródriguez"/>
    <n v="4600009849"/>
    <n v="2019"/>
    <s v="Oficio "/>
    <n v="2019"/>
    <n v="0"/>
    <d v="2019-11-25T00:00:00"/>
    <n v="541"/>
    <d v="2021-05-19T00:00:00"/>
    <n v="1"/>
    <d v="2021-05-20T00:00:00"/>
    <n v="16"/>
    <s v="Físico "/>
    <m/>
  </r>
  <r>
    <x v="0"/>
    <s v="Andrés Mauricio Ródriguez"/>
    <n v="4600009849"/>
    <n v="2019"/>
    <s v="Oficio "/>
    <n v="2019"/>
    <n v="0"/>
    <d v="2019-08-08T00:00:00"/>
    <n v="650"/>
    <d v="2021-05-19T00:00:00"/>
    <n v="1"/>
    <d v="2021-05-20T00:00:00"/>
    <n v="53"/>
    <s v="Físico "/>
    <m/>
  </r>
  <r>
    <x v="1"/>
    <s v="Dalis Milena Hincapie"/>
    <n v="4600009130"/>
    <n v="2018"/>
    <s v="Estudios y diseños"/>
    <n v="2020"/>
    <n v="2"/>
    <d v="2020-09-16T00:00:00"/>
    <n v="246"/>
    <d v="2021-05-20T00:00:00"/>
    <n v="0"/>
    <d v="2021-05-20T00:00:00"/>
    <n v="98"/>
    <s v="Físico "/>
    <m/>
  </r>
  <r>
    <x v="1"/>
    <s v="Dalis Milena Hincapie"/>
    <n v="4600009130"/>
    <n v="2018"/>
    <s v="Estudios y diseños"/>
    <n v="2020"/>
    <n v="2"/>
    <d v="2020-09-16T00:00:00"/>
    <n v="246"/>
    <d v="2021-05-20T00:00:00"/>
    <n v="0"/>
    <d v="2021-05-20T00:00:00"/>
    <n v="67"/>
    <s v="Físico "/>
    <m/>
  </r>
  <r>
    <x v="1"/>
    <s v="Dalis Milena Hincapie"/>
    <n v="4600009130"/>
    <n v="2018"/>
    <s v="Estudios y diseños"/>
    <n v="2020"/>
    <n v="2"/>
    <d v="2020-09-16T00:00:00"/>
    <n v="246"/>
    <d v="2021-05-20T00:00:00"/>
    <n v="0"/>
    <d v="2021-05-20T00:00:00"/>
    <n v="61"/>
    <s v="Físico "/>
    <m/>
  </r>
  <r>
    <x v="1"/>
    <s v="Dalis Milena Hincapie"/>
    <n v="4600009130"/>
    <n v="2018"/>
    <s v="Estudios y diseños"/>
    <n v="2020"/>
    <n v="2"/>
    <d v="2020-09-16T00:00:00"/>
    <n v="246"/>
    <d v="2021-05-20T00:00:00"/>
    <n v="0"/>
    <d v="2021-05-20T00:00:00"/>
    <n v="60"/>
    <s v="Físico "/>
    <m/>
  </r>
  <r>
    <x v="1"/>
    <s v="Dalis Milena Hincapie"/>
    <n v="4600009130"/>
    <n v="2018"/>
    <s v="Estudios y diseños"/>
    <n v="2020"/>
    <n v="2"/>
    <d v="2020-09-16T00:00:00"/>
    <n v="246"/>
    <d v="2021-05-20T00:00:00"/>
    <n v="0"/>
    <d v="2021-05-20T00:00:00"/>
    <n v="2"/>
    <s v="Físico "/>
    <m/>
  </r>
  <r>
    <x v="1"/>
    <s v="Dalis Milena Hincapie"/>
    <n v="4600009130"/>
    <n v="2018"/>
    <s v="Estudios y diseños"/>
    <n v="2020"/>
    <n v="2"/>
    <d v="2020-09-16T00:00:00"/>
    <n v="246"/>
    <d v="2021-05-20T00:00:00"/>
    <n v="0"/>
    <d v="2021-05-20T00:00:00"/>
    <n v="31"/>
    <s v="Físico "/>
    <m/>
  </r>
  <r>
    <x v="1"/>
    <s v="Dalis Milena Hincapie"/>
    <n v="4600009130"/>
    <n v="2018"/>
    <s v="Acta de aprobación de estudios y diseños"/>
    <n v="2020"/>
    <n v="2"/>
    <d v="2020-09-16T00:00:00"/>
    <n v="246"/>
    <d v="2021-05-20T00:00:00"/>
    <n v="0"/>
    <d v="2021-05-20T00:00:00"/>
    <n v="1"/>
    <s v="Físico "/>
    <m/>
  </r>
  <r>
    <x v="6"/>
    <s v="Luz Dary Flórez"/>
    <s v="2013-CF-20-0048"/>
    <n v="2013"/>
    <s v="Resolución de liquidación unilateral"/>
    <n v="2017"/>
    <n v="4"/>
    <d v="2017-07-14T00:00:00"/>
    <n v="1406"/>
    <d v="2021-05-20T00:00:00"/>
    <n v="4"/>
    <d v="2021-05-24T00:00:00"/>
    <n v="14"/>
    <s v="Físico "/>
    <m/>
  </r>
  <r>
    <x v="1"/>
    <s v="Adriana Patricia Muñoz"/>
    <n v="4600009125"/>
    <n v="2018"/>
    <s v="Autorización de desembolso"/>
    <n v="2021"/>
    <n v="3"/>
    <d v="2021-05-07T00:00:00"/>
    <n v="14"/>
    <d v="2021-05-21T00:00:00"/>
    <n v="3"/>
    <d v="2021-05-24T00:00:00"/>
    <n v="4"/>
    <s v="Físico "/>
    <m/>
  </r>
  <r>
    <x v="1"/>
    <s v="Adriana Patricia Muñoz"/>
    <n v="4600008807"/>
    <n v="2018"/>
    <s v="Autorización de desembolso"/>
    <n v="2021"/>
    <n v="3"/>
    <d v="2021-05-07T00:00:00"/>
    <n v="16"/>
    <d v="2021-05-23T00:00:00"/>
    <n v="1"/>
    <d v="2021-05-24T00:00:00"/>
    <n v="6"/>
    <s v="Físico "/>
    <m/>
  </r>
  <r>
    <x v="1"/>
    <s v="Adriana Patricia Muñoz"/>
    <n v="4600008835"/>
    <n v="2018"/>
    <s v="Autorización de desembolso"/>
    <n v="2021"/>
    <n v="3"/>
    <d v="2021-04-29T00:00:00"/>
    <n v="27"/>
    <d v="2021-05-26T00:00:00"/>
    <n v="1"/>
    <d v="2021-05-27T00:00:00"/>
    <n v="4"/>
    <s v="Físico "/>
    <m/>
  </r>
  <r>
    <x v="1"/>
    <s v="Adriana Patricia Muñoz"/>
    <n v="4600008996"/>
    <n v="2018"/>
    <s v="Autorización de desembolso"/>
    <n v="2021"/>
    <n v="3"/>
    <d v="2021-04-06T00:00:00"/>
    <n v="48"/>
    <d v="2021-05-24T00:00:00"/>
    <n v="1"/>
    <d v="2021-05-25T00:00:00"/>
    <n v="3"/>
    <s v="Físico "/>
    <m/>
  </r>
  <r>
    <x v="1"/>
    <s v="Adriana Patricia Muñoz"/>
    <n v="4600008986"/>
    <n v="2018"/>
    <s v="Autorización de desembolso"/>
    <n v="2021"/>
    <n v="3"/>
    <d v="2021-04-14T00:00:00"/>
    <n v="41"/>
    <d v="2021-05-25T00:00:00"/>
    <n v="0"/>
    <d v="2021-05-25T00:00:00"/>
    <n v="3"/>
    <s v="Físico "/>
    <m/>
  </r>
  <r>
    <x v="0"/>
    <s v="María Katherine Roa"/>
    <n v="4600010762"/>
    <n v="2020"/>
    <s v="Informes de seguimiento de interventoría"/>
    <n v="2021"/>
    <n v="1"/>
    <d v="2021-03-30T00:00:00"/>
    <n v="55"/>
    <d v="2021-05-24T00:00:00"/>
    <n v="3"/>
    <d v="2021-05-27T00:00:00"/>
    <n v="22"/>
    <s v="Físico "/>
    <m/>
  </r>
  <r>
    <x v="0"/>
    <s v="María Katherine Roa"/>
    <n v="4600010762"/>
    <n v="2020"/>
    <s v="Informes de seguimiento de interventoría"/>
    <n v="2021"/>
    <n v="1"/>
    <d v="2021-01-30T00:00:00"/>
    <n v="114"/>
    <d v="2021-05-24T00:00:00"/>
    <n v="3"/>
    <d v="2021-05-27T00:00:00"/>
    <n v="11"/>
    <s v="Físico "/>
    <m/>
  </r>
  <r>
    <x v="0"/>
    <s v="María Katherine Roa"/>
    <n v="4600010762"/>
    <n v="2020"/>
    <s v="Informes de seguimiento de interventoría"/>
    <n v="2021"/>
    <n v="1"/>
    <d v="2021-03-28T00:00:00"/>
    <n v="57"/>
    <d v="2021-05-24T00:00:00"/>
    <n v="3"/>
    <d v="2021-05-27T00:00:00"/>
    <n v="16"/>
    <s v="Físico "/>
    <m/>
  </r>
  <r>
    <x v="0"/>
    <s v="María Katherine Roa"/>
    <n v="4600010762"/>
    <n v="2020"/>
    <s v="Informes de seguimiento de interventoría"/>
    <n v="2021"/>
    <n v="1"/>
    <d v="2021-03-30T00:00:00"/>
    <n v="55"/>
    <d v="2021-05-24T00:00:00"/>
    <n v="3"/>
    <d v="2021-05-27T00:00:00"/>
    <n v="18"/>
    <s v="Físico "/>
    <m/>
  </r>
  <r>
    <x v="0"/>
    <s v="María Katherine Roa"/>
    <s v="2021-SS-20-0002"/>
    <n v="2021"/>
    <s v="Informes de seguimiento de interventoría"/>
    <n v="2021"/>
    <n v="0"/>
    <d v="2021-04-30T00:00:00"/>
    <n v="24"/>
    <d v="2021-05-24T00:00:00"/>
    <n v="3"/>
    <d v="2021-05-27T00:00:00"/>
    <n v="425"/>
    <s v="Físico "/>
    <m/>
  </r>
  <r>
    <x v="0"/>
    <s v="María Katherine Roa"/>
    <s v="2021-SS-20-0002"/>
    <n v="2021"/>
    <s v="Informes de seguimiento de interventoría"/>
    <n v="2021"/>
    <n v="0"/>
    <d v="2021-04-30T00:00:00"/>
    <n v="24"/>
    <d v="2021-05-24T00:00:00"/>
    <n v="3"/>
    <d v="2021-05-27T00:00:00"/>
    <n v="162"/>
    <s v="Físico "/>
    <m/>
  </r>
  <r>
    <x v="0"/>
    <s v="María Katherine Roa"/>
    <s v="2021-SS-20-0002"/>
    <n v="2021"/>
    <s v="Informes de seguimiento de interventoría"/>
    <n v="2021"/>
    <n v="0"/>
    <d v="2021-04-30T00:00:00"/>
    <n v="24"/>
    <d v="2021-05-24T00:00:00"/>
    <n v="3"/>
    <d v="2021-05-27T00:00:00"/>
    <n v="27"/>
    <s v="Físico "/>
    <m/>
  </r>
  <r>
    <x v="0"/>
    <s v="María Katherine Roa"/>
    <s v="2021-SS-20-0002"/>
    <n v="2021"/>
    <s v="Informes de seguimiento de interventoría"/>
    <n v="2021"/>
    <n v="0"/>
    <d v="2021-04-30T00:00:00"/>
    <n v="24"/>
    <d v="2021-05-24T00:00:00"/>
    <n v="3"/>
    <d v="2021-05-27T00:00:00"/>
    <n v="91"/>
    <s v="Físico "/>
    <m/>
  </r>
  <r>
    <x v="0"/>
    <s v="María Katherine Roa"/>
    <s v="2021-SS-20-0002"/>
    <n v="2021"/>
    <s v="Informes de seguimiento de interventoría"/>
    <n v="2021"/>
    <n v="0"/>
    <d v="2021-04-30T00:00:00"/>
    <n v="24"/>
    <d v="2021-05-24T00:00:00"/>
    <n v="3"/>
    <d v="2021-05-27T00:00:00"/>
    <n v="161"/>
    <s v="Físico "/>
    <m/>
  </r>
  <r>
    <x v="0"/>
    <s v="María Katherine Roa"/>
    <s v="2021-SS-20-0002"/>
    <n v="2021"/>
    <s v="Informes de seguimiento de interventoría"/>
    <n v="2021"/>
    <n v="0"/>
    <d v="2021-03-31T00:00:00"/>
    <n v="54"/>
    <d v="2021-05-24T00:00:00"/>
    <n v="3"/>
    <d v="2021-05-27T00:00:00"/>
    <n v="188"/>
    <s v="Físico "/>
    <m/>
  </r>
  <r>
    <x v="0"/>
    <s v="María Katherine Roa"/>
    <s v="2021-SS-20-0002"/>
    <n v="2021"/>
    <s v="Informes de seguimiento de interventoría"/>
    <n v="2021"/>
    <n v="0"/>
    <d v="2021-03-31T00:00:00"/>
    <n v="54"/>
    <d v="2021-05-24T00:00:00"/>
    <n v="3"/>
    <d v="2021-05-27T00:00:00"/>
    <n v="104"/>
    <s v="Físico "/>
    <m/>
  </r>
  <r>
    <x v="0"/>
    <s v="María Katherine Roa"/>
    <s v="2021-OO-20-0001"/>
    <n v="2021"/>
    <s v="Acta de pago"/>
    <n v="2021"/>
    <n v="0"/>
    <d v="2021-04-05T00:00:00"/>
    <n v="51"/>
    <d v="2021-05-26T00:00:00"/>
    <n v="5"/>
    <d v="2021-05-31T00:00:00"/>
    <n v="38"/>
    <s v="Físico "/>
    <m/>
  </r>
  <r>
    <x v="0"/>
    <s v="María Katherine Roa"/>
    <s v="2021-OO-20-0001"/>
    <n v="2021"/>
    <s v="Acta de pago"/>
    <n v="2021"/>
    <n v="0"/>
    <d v="2021-03-31T00:00:00"/>
    <n v="56"/>
    <d v="2021-05-26T00:00:00"/>
    <n v="5"/>
    <d v="2021-05-31T00:00:00"/>
    <n v="59"/>
    <s v="Físico "/>
    <m/>
  </r>
  <r>
    <x v="0"/>
    <s v="María Katherine Roa"/>
    <s v="2021-OO-20-0001"/>
    <n v="2021"/>
    <s v="Acta de pago"/>
    <n v="2021"/>
    <n v="0"/>
    <d v="2021-04-30T00:00:00"/>
    <n v="26"/>
    <d v="2021-05-26T00:00:00"/>
    <n v="5"/>
    <d v="2021-05-31T00:00:00"/>
    <n v="98"/>
    <s v="Físico "/>
    <m/>
  </r>
  <r>
    <x v="0"/>
    <s v="María Katherine Roa"/>
    <n v="4600010762"/>
    <n v="2020"/>
    <s v="Acta de pago"/>
    <n v="2021"/>
    <n v="1"/>
    <d v="2021-01-30T00:00:00"/>
    <n v="116"/>
    <d v="2021-05-26T00:00:00"/>
    <n v="5"/>
    <d v="2021-05-31T00:00:00"/>
    <n v="104"/>
    <s v="Físico "/>
    <m/>
  </r>
  <r>
    <x v="0"/>
    <s v="María Katherine Roa"/>
    <n v="4600010762"/>
    <n v="2020"/>
    <s v="Acta de pago"/>
    <n v="2021"/>
    <n v="1"/>
    <d v="2021-02-28T00:00:00"/>
    <n v="87"/>
    <d v="2021-05-26T00:00:00"/>
    <n v="5"/>
    <d v="2021-05-31T00:00:00"/>
    <n v="173"/>
    <s v="Físico "/>
    <m/>
  </r>
  <r>
    <x v="0"/>
    <s v="Gloria Patricia Gómez"/>
    <n v="4600010711"/>
    <n v="2020"/>
    <s v="Informes de seguimiento de interventoría"/>
    <n v="2021"/>
    <n v="1"/>
    <d v="2021-04-03T00:00:00"/>
    <n v="53"/>
    <d v="2021-05-26T00:00:00"/>
    <n v="5"/>
    <d v="2021-05-31T00:00:00"/>
    <n v="35"/>
    <s v="Físico "/>
    <m/>
  </r>
  <r>
    <x v="0"/>
    <s v="Gloria Patricia Gómez"/>
    <n v="4600010711"/>
    <n v="2020"/>
    <s v="Informes de seguimiento de interventoría"/>
    <n v="2021"/>
    <n v="1"/>
    <d v="2021-04-30T00:00:00"/>
    <n v="26"/>
    <d v="2021-05-26T00:00:00"/>
    <n v="5"/>
    <d v="2021-05-31T00:00:00"/>
    <n v="10"/>
    <s v="Físico "/>
    <m/>
  </r>
  <r>
    <x v="0"/>
    <s v="Gloria Patricia Gómez"/>
    <n v="4600010711"/>
    <n v="2020"/>
    <s v="Informes de seguimiento de interventoría"/>
    <n v="2021"/>
    <n v="1"/>
    <d v="2021-04-30T00:00:00"/>
    <n v="26"/>
    <d v="2021-05-26T00:00:00"/>
    <n v="5"/>
    <d v="2021-05-31T00:00:00"/>
    <n v="15"/>
    <s v="Físico "/>
    <m/>
  </r>
  <r>
    <x v="0"/>
    <s v="Gloria Patricia Gómez"/>
    <n v="4600010711"/>
    <n v="2020"/>
    <s v="Informe de prevención de COVID-19"/>
    <n v="2021"/>
    <n v="1"/>
    <d v="2021-04-30T00:00:00"/>
    <n v="26"/>
    <d v="2021-05-26T00:00:00"/>
    <n v="5"/>
    <d v="2021-05-31T00:00:00"/>
    <n v="11"/>
    <s v="Físico "/>
    <m/>
  </r>
  <r>
    <x v="0"/>
    <s v="Eduardo Alfonso Herrera"/>
    <n v="4600010810"/>
    <n v="2020"/>
    <s v="Informes de seguimiento de interventoría"/>
    <n v="2020"/>
    <n v="0"/>
    <d v="2020-10-31T00:00:00"/>
    <n v="213"/>
    <d v="2021-06-01T00:00:00"/>
    <n v="0"/>
    <d v="2021-06-01T00:00:00"/>
    <n v="132"/>
    <s v="Físico "/>
    <m/>
  </r>
  <r>
    <x v="0"/>
    <s v="Eduardo Alfonso Herrera"/>
    <n v="4600010810"/>
    <n v="2020"/>
    <s v="Informes de seguimiento de interventoría"/>
    <n v="2020"/>
    <n v="0"/>
    <d v="2020-11-30T00:00:00"/>
    <n v="183"/>
    <d v="2021-06-01T00:00:00"/>
    <n v="0"/>
    <d v="2021-06-01T00:00:00"/>
    <n v="34"/>
    <s v="Físico "/>
    <m/>
  </r>
  <r>
    <x v="0"/>
    <s v="Eduardo Alfonso Herrera"/>
    <n v="4600010810"/>
    <n v="2020"/>
    <s v="Informes de seguimiento de interventoría"/>
    <n v="2020"/>
    <n v="0"/>
    <d v="2020-12-31T00:00:00"/>
    <n v="152"/>
    <d v="2021-06-01T00:00:00"/>
    <n v="0"/>
    <d v="2021-06-01T00:00:00"/>
    <n v="66"/>
    <s v="Físico "/>
    <m/>
  </r>
  <r>
    <x v="0"/>
    <s v="Gloria Patricia Gómez"/>
    <n v="4600010878"/>
    <n v="2020"/>
    <s v="Informes de seguimiento de interventoría"/>
    <n v="2021"/>
    <n v="1"/>
    <d v="2021-04-21T00:00:00"/>
    <n v="42"/>
    <d v="2021-06-02T00:00:00"/>
    <n v="0"/>
    <d v="2021-06-02T00:00:00"/>
    <n v="411"/>
    <s v="Físico "/>
    <m/>
  </r>
  <r>
    <x v="0"/>
    <s v="Gloria Patricia Gómez"/>
    <n v="4600010878"/>
    <n v="2020"/>
    <s v="Informes de seguimiento de interventoría"/>
    <n v="2021"/>
    <n v="1"/>
    <d v="2021-04-21T00:00:00"/>
    <n v="42"/>
    <d v="2021-06-02T00:00:00"/>
    <n v="0"/>
    <d v="2021-06-02T00:00:00"/>
    <n v="328"/>
    <s v="Físico "/>
    <m/>
  </r>
  <r>
    <x v="0"/>
    <s v="Gloria Patricia Gómez"/>
    <n v="4600010878"/>
    <n v="2020"/>
    <s v="Informes de seguimiento de interventoría"/>
    <n v="2021"/>
    <n v="1"/>
    <d v="2021-04-21T00:00:00"/>
    <n v="42"/>
    <d v="2021-06-02T00:00:00"/>
    <n v="0"/>
    <d v="2021-06-02T00:00:00"/>
    <n v="21"/>
    <s v="Físico "/>
    <m/>
  </r>
  <r>
    <x v="0"/>
    <s v="Gloria Patricia Gómez"/>
    <n v="4600010878"/>
    <n v="2020"/>
    <s v="Informes de seguimiento de interventoría"/>
    <n v="2021"/>
    <n v="1"/>
    <d v="2021-04-21T00:00:00"/>
    <n v="42"/>
    <d v="2021-06-02T00:00:00"/>
    <n v="0"/>
    <d v="2021-06-02T00:00:00"/>
    <n v="154"/>
    <s v="Físico "/>
    <m/>
  </r>
  <r>
    <x v="0"/>
    <s v="Gloria Patricia Gómez"/>
    <n v="4600010878"/>
    <n v="2020"/>
    <s v="Informes de seguimiento de interventoría"/>
    <n v="2021"/>
    <n v="1"/>
    <d v="2021-03-21T00:00:00"/>
    <n v="73"/>
    <d v="2021-06-02T00:00:00"/>
    <n v="0"/>
    <d v="2021-06-02T00:00:00"/>
    <n v="398"/>
    <s v="Físico "/>
    <m/>
  </r>
  <r>
    <x v="0"/>
    <s v="Gloria Patricia Gómez"/>
    <n v="4600010878"/>
    <n v="2020"/>
    <s v="Informes de seguimiento de interventoría"/>
    <n v="2021"/>
    <n v="1"/>
    <d v="2021-03-21T00:00:00"/>
    <n v="73"/>
    <d v="2021-06-02T00:00:00"/>
    <n v="0"/>
    <d v="2021-06-02T00:00:00"/>
    <n v="85"/>
    <s v="Físico "/>
    <m/>
  </r>
  <r>
    <x v="0"/>
    <s v="Gloria Patricia Gómez"/>
    <n v="4600010878"/>
    <n v="2020"/>
    <s v="Informes de seguimiento de interventoría"/>
    <n v="2021"/>
    <n v="1"/>
    <d v="2021-03-21T00:00:00"/>
    <n v="73"/>
    <d v="2021-06-02T00:00:00"/>
    <n v="0"/>
    <d v="2021-06-02T00:00:00"/>
    <n v="22"/>
    <s v="Físico "/>
    <m/>
  </r>
  <r>
    <x v="0"/>
    <s v="Gloria Patricia Gómez"/>
    <n v="4600010878"/>
    <n v="2020"/>
    <s v="Informes de seguimiento de interventoría"/>
    <n v="2021"/>
    <n v="1"/>
    <d v="2021-03-21T00:00:00"/>
    <n v="73"/>
    <d v="2021-06-02T00:00:00"/>
    <n v="0"/>
    <d v="2021-06-02T00:00:00"/>
    <n v="198"/>
    <s v="Físico "/>
    <m/>
  </r>
  <r>
    <x v="0"/>
    <s v="Gloria Patricia Gómez"/>
    <n v="4600010831"/>
    <n v="2020"/>
    <s v="Acta de pago"/>
    <n v="2020"/>
    <n v="0"/>
    <d v="2020-11-23T00:00:00"/>
    <n v="191"/>
    <d v="2021-06-02T00:00:00"/>
    <n v="0"/>
    <d v="2021-06-02T00:00:00"/>
    <n v="73"/>
    <s v="Físico "/>
    <m/>
  </r>
  <r>
    <x v="0"/>
    <s v="Gloria Patricia Gómez"/>
    <n v="4600010831"/>
    <n v="2020"/>
    <s v="Acta de pago"/>
    <n v="2020"/>
    <n v="0"/>
    <d v="2020-12-15T00:00:00"/>
    <n v="169"/>
    <d v="2021-06-02T00:00:00"/>
    <n v="0"/>
    <d v="2021-06-02T00:00:00"/>
    <n v="155"/>
    <s v="Físico "/>
    <m/>
  </r>
  <r>
    <x v="0"/>
    <s v="Gloria Patricia Gómez"/>
    <n v="4600010831"/>
    <n v="2020"/>
    <s v="Acta de pago"/>
    <n v="2020"/>
    <n v="0"/>
    <d v="2020-12-19T00:00:00"/>
    <n v="165"/>
    <d v="2021-06-02T00:00:00"/>
    <n v="0"/>
    <d v="2021-06-02T00:00:00"/>
    <n v="185"/>
    <s v="Físico "/>
    <m/>
  </r>
  <r>
    <x v="0"/>
    <s v="Gloria Patricia Gómez"/>
    <n v="4600010831"/>
    <n v="2020"/>
    <s v="Acta de pago"/>
    <n v="2021"/>
    <n v="1"/>
    <d v="2021-03-23T00:00:00"/>
    <n v="71"/>
    <d v="2021-06-02T00:00:00"/>
    <n v="0"/>
    <d v="2021-06-02T00:00:00"/>
    <n v="200"/>
    <s v="Físico "/>
    <m/>
  </r>
  <r>
    <x v="0"/>
    <s v="Gloria Patricia Gómez"/>
    <n v="4600010831"/>
    <n v="2020"/>
    <s v="Acta de pago"/>
    <n v="2021"/>
    <n v="1"/>
    <d v="2021-04-15T00:00:00"/>
    <n v="48"/>
    <d v="2021-06-02T00:00:00"/>
    <n v="0"/>
    <d v="2021-06-02T00:00:00"/>
    <n v="207"/>
    <s v="Físico "/>
    <m/>
  </r>
  <r>
    <x v="0"/>
    <s v="Juan Fernando Franco Uribe "/>
    <n v="4600009905"/>
    <n v="2020"/>
    <s v="Informes de seguimiento de interventoría"/>
    <n v="2021"/>
    <n v="1"/>
    <d v="2021-01-20T00:00:00"/>
    <n v="134"/>
    <d v="2021-06-03T00:00:00"/>
    <n v="0"/>
    <d v="2021-06-03T00:00:00"/>
    <n v="13"/>
    <s v="Físico "/>
    <m/>
  </r>
  <r>
    <x v="0"/>
    <s v="Juan Fernando Franco Uribe "/>
    <n v="4600009905"/>
    <n v="2020"/>
    <s v="Informes de seguimiento de interventoría"/>
    <n v="2021"/>
    <n v="1"/>
    <d v="2021-02-20T00:00:00"/>
    <n v="103"/>
    <d v="2021-06-03T00:00:00"/>
    <n v="0"/>
    <d v="2021-06-03T00:00:00"/>
    <n v="14"/>
    <s v="Físico "/>
    <m/>
  </r>
  <r>
    <x v="0"/>
    <s v="Juan Fernando Franco Uribe "/>
    <n v="4600009905"/>
    <n v="2020"/>
    <s v="Informes de seguimiento de interventoría"/>
    <n v="2020"/>
    <n v="0"/>
    <d v="2020-03-20T00:00:00"/>
    <n v="440"/>
    <d v="2021-06-03T00:00:00"/>
    <n v="0"/>
    <d v="2021-06-03T00:00:00"/>
    <n v="15"/>
    <s v="Físico "/>
    <m/>
  </r>
  <r>
    <x v="0"/>
    <s v="Juan Fernando Franco Uribe "/>
    <n v="4600009905"/>
    <n v="2020"/>
    <s v="Informes de seguimiento de interventoría"/>
    <n v="2021"/>
    <n v="1"/>
    <d v="2021-02-20T00:00:00"/>
    <n v="103"/>
    <d v="2021-06-03T00:00:00"/>
    <n v="0"/>
    <d v="2021-06-03T00:00:00"/>
    <n v="12"/>
    <s v="Físico "/>
    <m/>
  </r>
  <r>
    <x v="0"/>
    <s v="Juan Fernando Franco Uribe "/>
    <n v="4600009905"/>
    <n v="2020"/>
    <s v="Informes de seguimiento de interventoría"/>
    <n v="2020"/>
    <n v="0"/>
    <d v="2020-03-20T00:00:00"/>
    <n v="440"/>
    <d v="2021-06-03T00:00:00"/>
    <n v="0"/>
    <d v="2021-06-03T00:00:00"/>
    <n v="12"/>
    <s v="Físico "/>
    <m/>
  </r>
  <r>
    <x v="0"/>
    <s v="Eduardo Alfonso Herrera"/>
    <n v="4600010810"/>
    <n v="2020"/>
    <s v="Informes de seguimiento de interventoría"/>
    <n v="2021"/>
    <n v="1"/>
    <d v="2021-01-31T00:00:00"/>
    <n v="128"/>
    <d v="2021-06-08T00:00:00"/>
    <n v="0"/>
    <d v="2021-06-08T00:00:00"/>
    <n v="35"/>
    <s v="Físico "/>
    <m/>
  </r>
  <r>
    <x v="0"/>
    <s v="Eduardo Alfonso Herrera"/>
    <n v="4600010810"/>
    <n v="2020"/>
    <s v="Informes de seguimiento de interventoría"/>
    <n v="2021"/>
    <n v="1"/>
    <d v="2021-02-28T00:00:00"/>
    <n v="100"/>
    <d v="2021-06-08T00:00:00"/>
    <n v="0"/>
    <d v="2021-06-08T00:00:00"/>
    <n v="81"/>
    <s v="Físico "/>
    <m/>
  </r>
  <r>
    <x v="5"/>
    <s v="Diana Carolina Uribe"/>
    <n v="4600010861"/>
    <n v="2020"/>
    <s v="Informes de seguimiento de interventoría"/>
    <n v="2020"/>
    <n v="0"/>
    <d v="2020-10-31T00:00:00"/>
    <n v="228"/>
    <d v="2021-06-16T00:00:00"/>
    <n v="0"/>
    <d v="2021-06-16T00:00:00"/>
    <n v="326"/>
    <s v="Físico "/>
    <m/>
  </r>
  <r>
    <x v="5"/>
    <s v="Diana Carolina Uribe"/>
    <n v="4600010861"/>
    <n v="2020"/>
    <s v="Informes de seguimiento de interventoría"/>
    <n v="2020"/>
    <n v="0"/>
    <d v="2020-11-30T00:00:00"/>
    <n v="198"/>
    <d v="2021-06-16T00:00:00"/>
    <n v="0"/>
    <d v="2021-06-16T00:00:00"/>
    <n v="356"/>
    <s v="Físico "/>
    <m/>
  </r>
  <r>
    <x v="5"/>
    <s v="Diana Carolina Uribe"/>
    <n v="4600010861"/>
    <n v="2020"/>
    <s v="Informes de seguimiento de interventoría"/>
    <n v="2020"/>
    <n v="0"/>
    <d v="2020-12-31T00:00:00"/>
    <n v="167"/>
    <d v="2021-06-16T00:00:00"/>
    <n v="0"/>
    <d v="2021-06-16T00:00:00"/>
    <n v="171"/>
    <s v="Físico "/>
    <m/>
  </r>
  <r>
    <x v="5"/>
    <s v="Diana Carolina Uribe"/>
    <n v="4600010861"/>
    <n v="2020"/>
    <s v="Informes de seguimiento de interventoría"/>
    <n v="2021"/>
    <n v="1"/>
    <d v="2021-01-31T00:00:00"/>
    <n v="136"/>
    <d v="2021-06-16T00:00:00"/>
    <n v="0"/>
    <d v="2021-06-16T00:00:00"/>
    <n v="138"/>
    <s v="Físico "/>
    <m/>
  </r>
  <r>
    <x v="3"/>
    <s v="Elizabeth Trujillo Vásquez"/>
    <n v="4600010742"/>
    <n v="2020"/>
    <s v="Informes de seguimiento de interventoría"/>
    <n v="2020"/>
    <n v="0"/>
    <d v="2020-03-31T00:00:00"/>
    <n v="443"/>
    <d v="2021-06-17T00:00:00"/>
    <n v="0"/>
    <d v="2021-06-17T00:00:00"/>
    <n v="43"/>
    <s v="Físico "/>
    <m/>
  </r>
  <r>
    <x v="3"/>
    <s v="Elizabeth Trujillo Vásquez"/>
    <n v="4600010742"/>
    <n v="2020"/>
    <s v="Informes de seguimiento de interventoría"/>
    <n v="2020"/>
    <n v="0"/>
    <d v="2020-04-30T00:00:00"/>
    <n v="413"/>
    <d v="2021-06-17T00:00:00"/>
    <n v="0"/>
    <d v="2021-06-17T00:00:00"/>
    <n v="54"/>
    <s v="Físico "/>
    <m/>
  </r>
  <r>
    <x v="3"/>
    <s v="Elizabeth Trujillo Vásquez"/>
    <n v="4600011374"/>
    <n v="2020"/>
    <s v="Informes de seguimiento de interventoría"/>
    <n v="2020"/>
    <n v="0"/>
    <d v="2020-05-31T00:00:00"/>
    <n v="382"/>
    <d v="2021-06-17T00:00:00"/>
    <n v="0"/>
    <d v="2021-06-17T00:00:00"/>
    <n v="46"/>
    <s v="Físico "/>
    <m/>
  </r>
  <r>
    <x v="3"/>
    <s v="Elizabeth Trujillo Vásquez"/>
    <n v="4600011374"/>
    <n v="2020"/>
    <s v="Informes de seguimiento de interventoría"/>
    <n v="2020"/>
    <n v="0"/>
    <d v="2020-06-30T00:00:00"/>
    <n v="352"/>
    <d v="2021-06-17T00:00:00"/>
    <n v="0"/>
    <d v="2021-06-17T00:00:00"/>
    <n v="51"/>
    <s v="Físico "/>
    <m/>
  </r>
  <r>
    <x v="3"/>
    <s v="Elizabeth Trujillo Vásquez"/>
    <n v="4600011374"/>
    <n v="2020"/>
    <s v="Informes de seguimiento de interventoría"/>
    <n v="2020"/>
    <n v="0"/>
    <d v="2020-07-31T00:00:00"/>
    <n v="321"/>
    <d v="2021-06-17T00:00:00"/>
    <n v="0"/>
    <d v="2021-06-17T00:00:00"/>
    <n v="61"/>
    <s v="Físico "/>
    <m/>
  </r>
  <r>
    <x v="3"/>
    <s v="Elizabeth Trujillo Vásquez"/>
    <n v="4600011374"/>
    <n v="2020"/>
    <s v="Informes de seguimiento de interventoría"/>
    <n v="2020"/>
    <n v="0"/>
    <d v="2020-08-31T00:00:00"/>
    <n v="290"/>
    <d v="2021-06-17T00:00:00"/>
    <n v="0"/>
    <d v="2021-06-17T00:00:00"/>
    <n v="114"/>
    <s v="Físico "/>
    <m/>
  </r>
  <r>
    <x v="3"/>
    <s v="Elizabeth Trujillo Vásquez"/>
    <n v="4600011374"/>
    <n v="2020"/>
    <s v="Informes de seguimiento de interventoría"/>
    <n v="2020"/>
    <n v="0"/>
    <d v="2020-09-30T00:00:00"/>
    <n v="260"/>
    <d v="2021-06-17T00:00:00"/>
    <n v="0"/>
    <d v="2021-06-17T00:00:00"/>
    <n v="55"/>
    <s v="Físico "/>
    <m/>
  </r>
  <r>
    <x v="3"/>
    <s v="Elizabeth Trujillo Vásquez"/>
    <n v="4600011374"/>
    <n v="2020"/>
    <s v="Informes de seguimiento de interventoría"/>
    <n v="2020"/>
    <n v="0"/>
    <d v="2020-10-31T00:00:00"/>
    <n v="229"/>
    <d v="2021-06-17T00:00:00"/>
    <n v="0"/>
    <d v="2021-06-17T00:00:00"/>
    <n v="27"/>
    <s v="Físico "/>
    <m/>
  </r>
  <r>
    <x v="3"/>
    <s v="Elizabeth Trujillo Vásquez"/>
    <n v="4600009905"/>
    <n v="2020"/>
    <s v="Informes de seguimiento de interventoría"/>
    <n v="2020"/>
    <n v="0"/>
    <d v="2020-12-30T00:00:00"/>
    <n v="169"/>
    <d v="2021-06-17T00:00:00"/>
    <n v="0"/>
    <d v="2021-06-17T00:00:00"/>
    <n v="366"/>
    <s v="Físico "/>
    <m/>
  </r>
  <r>
    <x v="3"/>
    <s v="Elizabeth Trujillo Vásquez"/>
    <n v="4600009905"/>
    <n v="2020"/>
    <s v="Informes de seguimiento de interventoría"/>
    <n v="2021"/>
    <n v="1"/>
    <d v="2021-01-31T00:00:00"/>
    <n v="137"/>
    <d v="2021-06-17T00:00:00"/>
    <n v="0"/>
    <d v="2021-06-17T00:00:00"/>
    <n v="317"/>
    <s v="Físico "/>
    <m/>
  </r>
  <r>
    <x v="3"/>
    <s v="Elizabeth Trujillo Vásquez"/>
    <n v="4600009905"/>
    <n v="2020"/>
    <s v="Informes de seguimiento de interventoría"/>
    <n v="2021"/>
    <n v="1"/>
    <d v="2021-02-20T00:00:00"/>
    <n v="117"/>
    <d v="2021-06-17T00:00:00"/>
    <n v="0"/>
    <d v="2021-06-17T00:00:00"/>
    <n v="190"/>
    <s v="Físico "/>
    <m/>
  </r>
  <r>
    <x v="3"/>
    <s v="Elizabeth Trujillo Vásquez"/>
    <n v="4600009905"/>
    <n v="2020"/>
    <s v="Informes de seguimiento de interventoría"/>
    <n v="2021"/>
    <n v="1"/>
    <d v="2021-03-20T00:00:00"/>
    <n v="89"/>
    <d v="2021-06-17T00:00:00"/>
    <n v="0"/>
    <d v="2021-06-17T00:00:00"/>
    <n v="106"/>
    <s v="Físico "/>
    <m/>
  </r>
  <r>
    <x v="3"/>
    <s v="Elizabeth Trujillo Vásquez"/>
    <n v="4600009905"/>
    <n v="2020"/>
    <s v="Informes de seguimiento de interventoría"/>
    <n v="2020"/>
    <n v="0"/>
    <d v="2020-12-15T00:00:00"/>
    <n v="184"/>
    <d v="2021-06-17T00:00:00"/>
    <n v="0"/>
    <d v="2021-06-17T00:00:00"/>
    <n v="35"/>
    <s v="Físico "/>
    <m/>
  </r>
  <r>
    <x v="3"/>
    <s v="Elizabeth Trujillo Vásquez"/>
    <n v="4600009905"/>
    <n v="2020"/>
    <s v="Informes de seguimiento de interventoría"/>
    <n v="2021"/>
    <n v="1"/>
    <d v="2021-01-25T00:00:00"/>
    <n v="143"/>
    <d v="2021-06-17T00:00:00"/>
    <n v="0"/>
    <d v="2021-06-17T00:00:00"/>
    <n v="45"/>
    <s v="Físico "/>
    <m/>
  </r>
  <r>
    <x v="3"/>
    <s v="Elizabeth Trujillo Vásquez"/>
    <n v="4600009905"/>
    <n v="2020"/>
    <s v="Informes de seguimiento de interventoría"/>
    <n v="2021"/>
    <n v="1"/>
    <d v="2021-02-25T00:00:00"/>
    <n v="112"/>
    <d v="2021-06-17T00:00:00"/>
    <n v="0"/>
    <d v="2021-06-17T00:00:00"/>
    <n v="54"/>
    <s v="Físico "/>
    <m/>
  </r>
  <r>
    <x v="3"/>
    <s v="Elizabeth Trujillo Vásquez"/>
    <n v="4600009905"/>
    <n v="2020"/>
    <s v="Informes de seguimiento de interventoría"/>
    <n v="2021"/>
    <n v="1"/>
    <d v="2021-03-25T00:00:00"/>
    <n v="84"/>
    <d v="2021-06-17T00:00:00"/>
    <n v="0"/>
    <d v="2021-06-17T00:00:00"/>
    <n v="25"/>
    <s v="Físico "/>
    <m/>
  </r>
  <r>
    <x v="7"/>
    <s v="Carolina Isabel Tijera"/>
    <n v="4600010953"/>
    <n v="2020"/>
    <s v="Minuta del convenio"/>
    <n v="2020"/>
    <n v="0"/>
    <d v="2020-10-13T00:00:00"/>
    <n v="248"/>
    <d v="2021-06-18T00:00:00"/>
    <n v="0"/>
    <d v="2021-06-18T00:00:00"/>
    <n v="3"/>
    <s v="Físico "/>
    <m/>
  </r>
  <r>
    <x v="7"/>
    <s v="Carolina Isabel Tijera"/>
    <n v="4600010953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53"/>
    <n v="2020"/>
    <s v="Estudios y documentos previos"/>
    <n v="2020"/>
    <n v="0"/>
    <d v="2020-09-08T00:00:00"/>
    <n v="283"/>
    <d v="2021-06-18T00:00:00"/>
    <n v="0"/>
    <d v="2021-06-18T00:00:00"/>
    <n v="37"/>
    <s v="Físico "/>
    <m/>
  </r>
  <r>
    <x v="7"/>
    <s v="Carolina Isabel Tijera"/>
    <n v="4600010953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x v="7"/>
    <s v="Carolina Isabel Tijera"/>
    <n v="4600010953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53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x v="7"/>
    <s v="Carolina Isabel Tijera"/>
    <n v="4600010953"/>
    <n v="2020"/>
    <s v="Certificado de pago aportes parafiscales y seguridad social"/>
    <n v="2020"/>
    <n v="0"/>
    <d v="2020-08-26T00:00:00"/>
    <n v="296"/>
    <d v="2021-06-18T00:00:00"/>
    <n v="0"/>
    <d v="2021-06-18T00:00:00"/>
    <n v="1"/>
    <s v="Físico "/>
    <m/>
  </r>
  <r>
    <x v="7"/>
    <s v="Carolina Isabel Tijera"/>
    <n v="4600010953"/>
    <n v="2020"/>
    <s v="Resolución de idoneidad"/>
    <n v="2020"/>
    <n v="0"/>
    <d v="2020-09-03T00:00:00"/>
    <n v="288"/>
    <d v="2021-06-18T00:00:00"/>
    <n v="0"/>
    <d v="2021-06-18T00:00:00"/>
    <n v="3"/>
    <s v="Físico "/>
    <m/>
  </r>
  <r>
    <x v="7"/>
    <s v="Carolina Isabel Tijera"/>
    <n v="4600010953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53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53"/>
    <n v="2020"/>
    <s v="Oficio de designación de supervisión"/>
    <n v="2020"/>
    <n v="0"/>
    <d v="2020-11-03T00:00:00"/>
    <n v="227"/>
    <d v="2021-06-18T00:00:00"/>
    <n v="0"/>
    <d v="2021-06-18T00:00:00"/>
    <n v="2"/>
    <s v="Físico "/>
    <m/>
  </r>
  <r>
    <x v="7"/>
    <s v="Carolina Isabel Tijera"/>
    <n v="4600010953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x v="7"/>
    <s v="Carolina Isabel Tijera"/>
    <n v="4600010972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x v="7"/>
    <s v="Carolina Isabel Tijera"/>
    <n v="4600010972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72"/>
    <n v="2020"/>
    <s v="Estudios y documentos previos"/>
    <n v="2020"/>
    <n v="0"/>
    <d v="2020-08-20T00:00:00"/>
    <n v="302"/>
    <d v="2021-06-18T00:00:00"/>
    <n v="0"/>
    <d v="2021-06-18T00:00:00"/>
    <n v="39"/>
    <s v="Físico "/>
    <m/>
  </r>
  <r>
    <x v="7"/>
    <s v="Carolina Isabel Tijera"/>
    <n v="4600010972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x v="7"/>
    <s v="Carolina Isabel Tijera"/>
    <n v="4600010972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72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x v="7"/>
    <s v="Carolina Isabel Tijera"/>
    <n v="4600010972"/>
    <n v="2020"/>
    <s v="Constancia de consulta  de antecedentes penales (Fiscalia)"/>
    <n v="2020"/>
    <n v="0"/>
    <d v="2020-08-25T00:00:00"/>
    <n v="297"/>
    <d v="2021-06-18T00:00:00"/>
    <n v="0"/>
    <d v="2021-06-18T00:00:00"/>
    <n v="1"/>
    <s v="Físico "/>
    <m/>
  </r>
  <r>
    <x v="7"/>
    <s v="Carolina Isabel Tijera"/>
    <n v="4600010972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x v="7"/>
    <s v="Carolina Isabel Tijera"/>
    <n v="4600010972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72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72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x v="7"/>
    <s v="Carolina Isabel Tijera"/>
    <n v="4600010972"/>
    <n v="2020"/>
    <s v="Certificado de aprobación de pólizas"/>
    <n v="2020"/>
    <n v="0"/>
    <d v="2020-11-17T00:00:00"/>
    <n v="213"/>
    <d v="2021-06-18T00:00:00"/>
    <n v="0"/>
    <d v="2021-06-18T00:00:00"/>
    <n v="3"/>
    <s v="Físico "/>
    <m/>
  </r>
  <r>
    <x v="7"/>
    <s v="Carolina Isabel Tijera"/>
    <n v="4600010965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x v="7"/>
    <s v="Carolina Isabel Tijera"/>
    <n v="4600010965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65"/>
    <n v="2020"/>
    <s v="Estudios y documentos previos"/>
    <n v="2020"/>
    <n v="0"/>
    <d v="2020-08-20T00:00:00"/>
    <n v="302"/>
    <d v="2021-06-18T00:00:00"/>
    <n v="0"/>
    <d v="2021-06-18T00:00:00"/>
    <n v="39"/>
    <s v="Físico "/>
    <m/>
  </r>
  <r>
    <x v="7"/>
    <s v="Carolina Isabel Tijera"/>
    <n v="4600010965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x v="7"/>
    <s v="Carolina Isabel Tijera"/>
    <n v="4600010965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5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x v="7"/>
    <s v="Carolina Isabel Tijera"/>
    <n v="4600010965"/>
    <n v="2020"/>
    <s v="Constancia de consulta  de antecedentes penales (Fiscalia)"/>
    <n v="2020"/>
    <n v="0"/>
    <d v="2020-08-25T00:00:00"/>
    <n v="297"/>
    <d v="2021-06-18T00:00:00"/>
    <n v="0"/>
    <d v="2021-06-18T00:00:00"/>
    <n v="1"/>
    <s v="Físico "/>
    <m/>
  </r>
  <r>
    <x v="7"/>
    <s v="Carolina Isabel Tijera"/>
    <n v="4600010965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x v="7"/>
    <s v="Carolina Isabel Tijera"/>
    <n v="4600010965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65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65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x v="7"/>
    <s v="Carolina Isabel Tijera"/>
    <n v="4600010965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x v="7"/>
    <s v="Carolina Isabel Tijera"/>
    <n v="4600011008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x v="7"/>
    <s v="Carolina Isabel Tijera"/>
    <n v="4600011008"/>
    <n v="2020"/>
    <s v="Resolución Comité Asesor y Evaluador"/>
    <n v="2020"/>
    <n v="0"/>
    <d v="2020-08-20T00:00:00"/>
    <n v="302"/>
    <d v="2021-06-18T00:00:00"/>
    <n v="0"/>
    <d v="2021-06-18T00:00:00"/>
    <n v="39"/>
    <s v="Físico "/>
    <m/>
  </r>
  <r>
    <x v="7"/>
    <s v="Carolina Isabel Tijera"/>
    <n v="4600011008"/>
    <n v="2020"/>
    <s v="Estudios y documentos previos"/>
    <n v="2020"/>
    <n v="0"/>
    <d v="2020-08-20T00:00:00"/>
    <n v="302"/>
    <d v="2021-06-18T00:00:00"/>
    <n v="0"/>
    <d v="2021-06-18T00:00:00"/>
    <n v="1"/>
    <s v="Físico "/>
    <m/>
  </r>
  <r>
    <x v="7"/>
    <s v="Carolina Isabel Tijera"/>
    <n v="4600011008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x v="7"/>
    <s v="Carolina Isabel Tijera"/>
    <n v="4600011008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1008"/>
    <n v="2020"/>
    <s v="Constancia de consulta procuraduría general de la nación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1008"/>
    <n v="2020"/>
    <s v="Certificado de pago aportes parafiscales y seguridad social"/>
    <n v="2020"/>
    <n v="0"/>
    <d v="2020-08-25T00:00:00"/>
    <n v="297"/>
    <d v="2021-06-18T00:00:00"/>
    <n v="0"/>
    <d v="2021-06-18T00:00:00"/>
    <n v="1"/>
    <s v="Físico "/>
    <m/>
  </r>
  <r>
    <x v="7"/>
    <s v="Carolina Isabel Tijera"/>
    <n v="4600011008"/>
    <n v="2020"/>
    <s v="Resolución de idoneidad"/>
    <n v="2020"/>
    <n v="0"/>
    <d v="2020-09-04T00:00:00"/>
    <n v="287"/>
    <d v="2021-06-18T00:00:00"/>
    <n v="0"/>
    <d v="2021-06-18T00:00:00"/>
    <n v="4"/>
    <s v="Físico "/>
    <m/>
  </r>
  <r>
    <x v="7"/>
    <s v="Carolina Isabel Tijera"/>
    <n v="4600011008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1008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1008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x v="7"/>
    <s v="Carolina Isabel Tijera"/>
    <n v="4600011008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x v="7"/>
    <s v="Carolina Isabel Tijera"/>
    <n v="4600010962"/>
    <n v="2020"/>
    <s v="Minuta del convenio"/>
    <n v="2020"/>
    <n v="0"/>
    <d v="2020-10-20T00:00:00"/>
    <n v="241"/>
    <d v="2021-06-18T00:00:00"/>
    <n v="0"/>
    <d v="2021-06-18T00:00:00"/>
    <n v="4"/>
    <s v="Físico "/>
    <m/>
  </r>
  <r>
    <x v="7"/>
    <s v="Carolina Isabel Tijera"/>
    <n v="4600010962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62"/>
    <n v="2020"/>
    <s v="Estudios y documentos previos"/>
    <n v="2020"/>
    <n v="0"/>
    <d v="2020-08-20T00:00:00"/>
    <n v="302"/>
    <d v="2021-06-18T00:00:00"/>
    <n v="0"/>
    <d v="2021-06-18T00:00:00"/>
    <n v="38"/>
    <s v="Físico "/>
    <m/>
  </r>
  <r>
    <x v="7"/>
    <s v="Carolina Isabel Tijera"/>
    <n v="4600010962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x v="7"/>
    <s v="Carolina Isabel Tijera"/>
    <n v="4600010962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2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x v="7"/>
    <s v="Carolina Isabel Tijera"/>
    <n v="4600010962"/>
    <n v="2020"/>
    <s v="Certificado de pago aportes parafiscales y seguridad social"/>
    <n v="2020"/>
    <n v="0"/>
    <d v="2020-08-25T00:00:00"/>
    <n v="297"/>
    <d v="2021-06-18T00:00:00"/>
    <n v="0"/>
    <d v="2021-06-18T00:00:00"/>
    <n v="1"/>
    <s v="Físico "/>
    <m/>
  </r>
  <r>
    <x v="7"/>
    <s v="Carolina Isabel Tijera"/>
    <n v="4600010962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x v="7"/>
    <s v="Carolina Isabel Tijera"/>
    <n v="4600010962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62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62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x v="7"/>
    <s v="Carolina Isabel Tijera"/>
    <n v="4600010962"/>
    <n v="2020"/>
    <s v="Certificado de aprobación de pólizas"/>
    <n v="2020"/>
    <n v="0"/>
    <d v="2020-10-29T00:00:00"/>
    <n v="232"/>
    <d v="2021-06-18T00:00:00"/>
    <n v="0"/>
    <d v="2021-06-18T00:00:00"/>
    <n v="3"/>
    <s v="Físico "/>
    <m/>
  </r>
  <r>
    <x v="7"/>
    <s v="Carolina Isabel Tijera"/>
    <n v="4600010968"/>
    <n v="2020"/>
    <s v="Minuta del convenio"/>
    <n v="2020"/>
    <n v="0"/>
    <d v="2020-10-13T00:00:00"/>
    <n v="248"/>
    <d v="2021-06-18T00:00:00"/>
    <n v="0"/>
    <d v="2021-06-18T00:00:00"/>
    <n v="1"/>
    <s v="Físico "/>
    <m/>
  </r>
  <r>
    <x v="7"/>
    <s v="Carolina Isabel Tijera"/>
    <n v="4600010968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68"/>
    <n v="2020"/>
    <s v="Estudios y documentos previos"/>
    <n v="2020"/>
    <n v="0"/>
    <d v="2020-08-20T00:00:00"/>
    <n v="302"/>
    <d v="2021-06-18T00:00:00"/>
    <n v="0"/>
    <d v="2021-06-18T00:00:00"/>
    <n v="31"/>
    <s v="Físico "/>
    <m/>
  </r>
  <r>
    <x v="7"/>
    <s v="Carolina Isabel Tijera"/>
    <n v="4600010968"/>
    <n v="2020"/>
    <s v="Certificado de comité interno de contratación"/>
    <n v="2020"/>
    <n v="0"/>
    <d v="2020-08-20T00:00:00"/>
    <n v="302"/>
    <d v="2021-06-18T00:00:00"/>
    <n v="0"/>
    <d v="2021-06-18T00:00:00"/>
    <n v="1"/>
    <s v="Físico "/>
    <m/>
  </r>
  <r>
    <x v="7"/>
    <s v="Carolina Isabel Tijera"/>
    <n v="4600010968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8"/>
    <n v="2020"/>
    <s v="Constancia de consulta procuraduría general de la nación"/>
    <n v="2020"/>
    <n v="0"/>
    <d v="2020-08-26T00:00:00"/>
    <n v="296"/>
    <d v="2021-06-18T00:00:00"/>
    <n v="0"/>
    <d v="2021-06-18T00:00:00"/>
    <n v="2"/>
    <s v="Físico "/>
    <m/>
  </r>
  <r>
    <x v="7"/>
    <s v="Carolina Isabel Tijera"/>
    <n v="4600010968"/>
    <n v="2020"/>
    <s v="Certificado de pago aportes parafiscales y seguridad social"/>
    <n v="2020"/>
    <n v="0"/>
    <d v="2020-08-25T00:00:00"/>
    <n v="297"/>
    <d v="2021-06-18T00:00:00"/>
    <n v="0"/>
    <d v="2021-06-18T00:00:00"/>
    <n v="1"/>
    <s v="Físico "/>
    <m/>
  </r>
  <r>
    <x v="7"/>
    <s v="Carolina Isabel Tijera"/>
    <n v="4600010968"/>
    <n v="2020"/>
    <s v="Resolución de idoneidad"/>
    <n v="2020"/>
    <n v="0"/>
    <d v="2020-09-04T00:00:00"/>
    <n v="287"/>
    <d v="2021-06-18T00:00:00"/>
    <n v="0"/>
    <d v="2021-06-18T00:00:00"/>
    <n v="3"/>
    <s v="Físico "/>
    <m/>
  </r>
  <r>
    <x v="7"/>
    <s v="Carolina Isabel Tijera"/>
    <n v="4600010968"/>
    <n v="2020"/>
    <s v="Certificado de comité de orientación y seguimiento en contratación"/>
    <n v="2020"/>
    <n v="0"/>
    <d v="2020-09-10T00:00:00"/>
    <n v="281"/>
    <d v="2021-06-18T00:00:00"/>
    <n v="0"/>
    <d v="2021-06-18T00:00:00"/>
    <n v="1"/>
    <s v="Físico "/>
    <m/>
  </r>
  <r>
    <x v="7"/>
    <s v="Carolina Isabel Tijera"/>
    <n v="4600010968"/>
    <n v="2020"/>
    <s v="Certificado de registro presupuestal de compromiso"/>
    <n v="2020"/>
    <n v="0"/>
    <d v="2020-09-18T00:00:00"/>
    <n v="273"/>
    <d v="2021-06-18T00:00:00"/>
    <n v="0"/>
    <d v="2021-06-18T00:00:00"/>
    <n v="1"/>
    <s v="Físico "/>
    <m/>
  </r>
  <r>
    <x v="7"/>
    <s v="Carolina Isabel Tijera"/>
    <n v="4600010968"/>
    <n v="2020"/>
    <s v="Oficio de designación de supervisión"/>
    <n v="2020"/>
    <n v="0"/>
    <d v="2020-11-03T00:00:00"/>
    <n v="227"/>
    <d v="2021-06-18T00:00:00"/>
    <n v="0"/>
    <d v="2021-06-18T00:00:00"/>
    <n v="3"/>
    <s v="Físico "/>
    <m/>
  </r>
  <r>
    <x v="7"/>
    <s v="Carolina Isabel Tijera"/>
    <n v="4600010968"/>
    <n v="2020"/>
    <s v="Certificado de aprobación de pólizas"/>
    <n v="2020"/>
    <n v="0"/>
    <d v="2020-11-04T00:00:00"/>
    <n v="226"/>
    <d v="2021-06-18T00:00:00"/>
    <n v="0"/>
    <d v="2021-06-18T00:00:00"/>
    <n v="3"/>
    <s v="Físico "/>
    <m/>
  </r>
  <r>
    <x v="7"/>
    <s v="Carolina Isabel Tijera"/>
    <n v="4600010964"/>
    <n v="2020"/>
    <s v="Minuta del convenio"/>
    <n v="2020"/>
    <n v="0"/>
    <d v="2020-10-13T00:00:00"/>
    <n v="248"/>
    <d v="2021-06-18T00:00:00"/>
    <n v="0"/>
    <d v="2021-06-18T00:00:00"/>
    <n v="4"/>
    <s v="Físico "/>
    <m/>
  </r>
  <r>
    <x v="7"/>
    <s v="Carolina Isabel Tijera"/>
    <n v="4600010964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64"/>
    <n v="2020"/>
    <s v="Estudios y documentos previos"/>
    <n v="2020"/>
    <n v="0"/>
    <d v="2020-08-20T00:00:00"/>
    <n v="302"/>
    <d v="2021-06-18T00:00:00"/>
    <n v="0"/>
    <d v="2021-06-18T00:00:00"/>
    <n v="37"/>
    <s v="Físico "/>
    <m/>
  </r>
  <r>
    <x v="7"/>
    <s v="Carolina Isabel Tijera"/>
    <n v="4600010964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x v="7"/>
    <s v="Carolina Isabel Tijera"/>
    <n v="4600010964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4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x v="7"/>
    <s v="Carolina Isabel Tijera"/>
    <n v="4600010964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4"/>
    <n v="2020"/>
    <s v="Resolución de idoneidad"/>
    <n v="2020"/>
    <n v="0"/>
    <d v="2020-09-03T00:00:00"/>
    <n v="288"/>
    <d v="2021-06-18T00:00:00"/>
    <n v="0"/>
    <d v="2021-06-18T00:00:00"/>
    <n v="3"/>
    <s v="Físico "/>
    <m/>
  </r>
  <r>
    <x v="7"/>
    <s v="Carolina Isabel Tijera"/>
    <n v="4600010964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64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64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x v="7"/>
    <s v="Carolina Isabel Tijera"/>
    <n v="4600010964"/>
    <n v="2020"/>
    <s v="Certificado de aprobación de pólizas"/>
    <n v="2020"/>
    <n v="0"/>
    <d v="2020-10-29T00:00:00"/>
    <n v="232"/>
    <d v="2021-06-18T00:00:00"/>
    <n v="0"/>
    <d v="2021-06-18T00:00:00"/>
    <n v="3"/>
    <s v="Físico "/>
    <m/>
  </r>
  <r>
    <x v="7"/>
    <s v="Carolina Isabel Tijera"/>
    <n v="4600010963"/>
    <n v="2020"/>
    <s v="Minuta del convenio"/>
    <n v="2020"/>
    <n v="0"/>
    <d v="2020-10-13T00:00:00"/>
    <n v="248"/>
    <d v="2021-06-18T00:00:00"/>
    <n v="0"/>
    <d v="2021-06-18T00:00:00"/>
    <n v="3"/>
    <s v="Físico "/>
    <m/>
  </r>
  <r>
    <x v="7"/>
    <s v="Carolina Isabel Tijera"/>
    <n v="4600010963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63"/>
    <n v="2020"/>
    <s v="Estudios y documentos previos"/>
    <n v="2020"/>
    <n v="0"/>
    <d v="2020-08-20T00:00:00"/>
    <n v="302"/>
    <d v="2021-06-18T00:00:00"/>
    <n v="0"/>
    <d v="2021-06-18T00:00:00"/>
    <n v="28"/>
    <s v="Físico "/>
    <m/>
  </r>
  <r>
    <x v="7"/>
    <s v="Carolina Isabel Tijera"/>
    <n v="4600010963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x v="7"/>
    <s v="Carolina Isabel Tijera"/>
    <n v="4600010963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3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x v="7"/>
    <s v="Carolina Isabel Tijera"/>
    <n v="4600010963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63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x v="7"/>
    <s v="Carolina Isabel Tijera"/>
    <n v="4600010963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63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63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x v="7"/>
    <s v="Carolina Isabel Tijera"/>
    <n v="4600010963"/>
    <n v="2020"/>
    <s v="Certificado de aprobación de pólizas"/>
    <n v="2020"/>
    <n v="0"/>
    <d v="2020-10-22T00:00:00"/>
    <n v="239"/>
    <d v="2021-06-18T00:00:00"/>
    <n v="0"/>
    <d v="2021-06-18T00:00:00"/>
    <n v="3"/>
    <s v="Físico "/>
    <m/>
  </r>
  <r>
    <x v="7"/>
    <s v="Carolina Isabel Tijera"/>
    <n v="4600010971"/>
    <n v="2020"/>
    <s v="Minuta del convenio"/>
    <n v="2020"/>
    <n v="0"/>
    <d v="2020-10-13T00:00:00"/>
    <n v="248"/>
    <d v="2021-06-18T00:00:00"/>
    <n v="0"/>
    <d v="2021-06-18T00:00:00"/>
    <n v="3"/>
    <s v="Físico "/>
    <m/>
  </r>
  <r>
    <x v="7"/>
    <s v="Carolina Isabel Tijera"/>
    <n v="4600010971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71"/>
    <n v="2020"/>
    <s v="Estudios y documentos previos"/>
    <n v="2020"/>
    <n v="0"/>
    <d v="2020-08-20T00:00:00"/>
    <n v="302"/>
    <d v="2021-06-18T00:00:00"/>
    <n v="0"/>
    <d v="2021-06-18T00:00:00"/>
    <n v="28"/>
    <s v="Físico "/>
    <m/>
  </r>
  <r>
    <x v="7"/>
    <s v="Carolina Isabel Tijera"/>
    <n v="4600010971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x v="7"/>
    <s v="Carolina Isabel Tijera"/>
    <n v="4600010971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71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x v="7"/>
    <s v="Carolina Isabel Tijera"/>
    <n v="4600010971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71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x v="7"/>
    <s v="Carolina Isabel Tijera"/>
    <n v="4600010971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71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71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x v="7"/>
    <s v="Carolina Isabel Tijera"/>
    <n v="4600010971"/>
    <n v="2020"/>
    <s v="Certificado de aprobación de pólizas"/>
    <n v="2020"/>
    <n v="0"/>
    <d v="2020-10-27T00:00:00"/>
    <n v="234"/>
    <d v="2021-06-18T00:00:00"/>
    <n v="0"/>
    <d v="2021-06-18T00:00:00"/>
    <n v="3"/>
    <s v="Físico "/>
    <m/>
  </r>
  <r>
    <x v="7"/>
    <s v="Carolina Isabel Tijera"/>
    <n v="4600010970"/>
    <n v="2020"/>
    <s v="Minuta del convenio"/>
    <n v="2020"/>
    <n v="0"/>
    <d v="2020-10-14T00:00:00"/>
    <n v="247"/>
    <d v="2021-06-18T00:00:00"/>
    <n v="0"/>
    <d v="2021-06-18T00:00:00"/>
    <n v="3"/>
    <s v="Físico "/>
    <m/>
  </r>
  <r>
    <x v="7"/>
    <s v="Carolina Isabel Tijera"/>
    <n v="4600010970"/>
    <n v="2020"/>
    <s v="Resolución Comité Asesor y Evaluador"/>
    <n v="2020"/>
    <n v="0"/>
    <d v="2020-08-20T00:00:00"/>
    <n v="302"/>
    <d v="2021-06-18T00:00:00"/>
    <n v="0"/>
    <d v="2021-06-18T00:00:00"/>
    <n v="3"/>
    <s v="Físico "/>
    <m/>
  </r>
  <r>
    <x v="7"/>
    <s v="Carolina Isabel Tijera"/>
    <n v="4600010970"/>
    <n v="2020"/>
    <s v="Estudios y documentos previos"/>
    <n v="2020"/>
    <n v="0"/>
    <d v="2020-08-20T00:00:00"/>
    <n v="302"/>
    <d v="2021-06-18T00:00:00"/>
    <n v="0"/>
    <d v="2021-06-18T00:00:00"/>
    <n v="32"/>
    <s v="Físico "/>
    <m/>
  </r>
  <r>
    <x v="7"/>
    <s v="Carolina Isabel Tijera"/>
    <n v="4600010970"/>
    <n v="2020"/>
    <s v="Certificado de comité interno de contratación"/>
    <n v="2020"/>
    <n v="0"/>
    <d v="2020-08-21T00:00:00"/>
    <n v="301"/>
    <d v="2021-06-18T00:00:00"/>
    <n v="0"/>
    <d v="2021-06-18T00:00:00"/>
    <n v="1"/>
    <s v="Físico "/>
    <m/>
  </r>
  <r>
    <x v="7"/>
    <s v="Carolina Isabel Tijera"/>
    <n v="4600010970"/>
    <n v="2020"/>
    <s v="Constancia de consulta contraloría general de la república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70"/>
    <n v="2020"/>
    <s v="Constancia de consulta procuraduría general de la nación"/>
    <n v="2020"/>
    <n v="0"/>
    <d v="2020-08-26T00:00:00"/>
    <n v="296"/>
    <d v="2021-06-18T00:00:00"/>
    <n v="0"/>
    <d v="2021-06-18T00:00:00"/>
    <n v="1"/>
    <s v="Físico "/>
    <m/>
  </r>
  <r>
    <x v="7"/>
    <s v="Carolina Isabel Tijera"/>
    <n v="4600010970"/>
    <n v="2020"/>
    <s v="Certificado de pago aportes parafiscales y seguridad social"/>
    <n v="2020"/>
    <n v="0"/>
    <d v="2020-08-25T00:00:00"/>
    <n v="297"/>
    <d v="2021-06-18T00:00:00"/>
    <n v="0"/>
    <d v="2021-06-18T00:00:00"/>
    <n v="2"/>
    <s v="Físico "/>
    <m/>
  </r>
  <r>
    <x v="7"/>
    <s v="Carolina Isabel Tijera"/>
    <n v="4600010970"/>
    <n v="2020"/>
    <s v="Resolución de idoneidad"/>
    <n v="2020"/>
    <n v="0"/>
    <d v="2020-09-03T00:00:00"/>
    <n v="288"/>
    <d v="2021-06-18T00:00:00"/>
    <n v="0"/>
    <d v="2021-06-18T00:00:00"/>
    <n v="4"/>
    <s v="Físico "/>
    <m/>
  </r>
  <r>
    <x v="7"/>
    <s v="Carolina Isabel Tijera"/>
    <n v="4600010970"/>
    <n v="2020"/>
    <s v="Certificado de comité de orientación y seguimiento en contratación"/>
    <n v="2020"/>
    <n v="0"/>
    <d v="2020-09-08T00:00:00"/>
    <n v="283"/>
    <d v="2021-06-18T00:00:00"/>
    <n v="0"/>
    <d v="2021-06-18T00:00:00"/>
    <n v="1"/>
    <s v="Físico "/>
    <m/>
  </r>
  <r>
    <x v="7"/>
    <s v="Carolina Isabel Tijera"/>
    <n v="4600010970"/>
    <n v="2020"/>
    <s v="Certificado de registro presupuestal de compromiso"/>
    <n v="2020"/>
    <n v="0"/>
    <d v="2020-09-24T00:00:00"/>
    <n v="267"/>
    <d v="2021-06-18T00:00:00"/>
    <n v="0"/>
    <d v="2021-06-18T00:00:00"/>
    <n v="1"/>
    <s v="Físico "/>
    <m/>
  </r>
  <r>
    <x v="7"/>
    <s v="Carolina Isabel Tijera"/>
    <n v="4600010970"/>
    <n v="2020"/>
    <s v="Oficio de designación de supervisión"/>
    <n v="2020"/>
    <n v="0"/>
    <d v="2020-10-08T00:00:00"/>
    <n v="253"/>
    <d v="2021-06-18T00:00:00"/>
    <n v="0"/>
    <d v="2021-06-18T00:00:00"/>
    <n v="3"/>
    <s v="Físico "/>
    <m/>
  </r>
  <r>
    <x v="7"/>
    <s v="Carolina Isabel Tijera"/>
    <n v="4600010970"/>
    <n v="2020"/>
    <s v="Certificado de aprobación de pólizas"/>
    <n v="2020"/>
    <n v="0"/>
    <d v="2020-10-19T00:00:00"/>
    <n v="242"/>
    <d v="2021-06-18T00:00:00"/>
    <n v="0"/>
    <d v="2021-06-18T00:00:00"/>
    <n v="3"/>
    <s v="Físico "/>
    <m/>
  </r>
  <r>
    <x v="7"/>
    <s v="Carolina Isabel Tijera"/>
    <n v="4600009905"/>
    <n v="2019"/>
    <s v="Oficio "/>
    <n v="2021"/>
    <n v="2"/>
    <d v="2021-06-22T00:00:00"/>
    <n v="0"/>
    <d v="2021-06-22T00:00:00"/>
    <n v="0"/>
    <d v="2021-06-22T00:00:00"/>
    <n v="4"/>
    <s v="Físico "/>
    <m/>
  </r>
  <r>
    <x v="0"/>
    <s v="Gloria Patricia Gómez"/>
    <n v="4600010831"/>
    <n v="2020"/>
    <s v="Acta de pago"/>
    <n v="2021"/>
    <n v="1"/>
    <d v="2021-06-03T00:00:00"/>
    <n v="18"/>
    <d v="2021-06-21T00:00:00"/>
    <n v="0"/>
    <d v="2021-06-21T00:00:00"/>
    <n v="256"/>
    <s v="Físico "/>
    <m/>
  </r>
  <r>
    <x v="0"/>
    <s v="Andrés Mauricio Ródriguez"/>
    <n v="4600010852"/>
    <n v="2020"/>
    <s v="Informes de seguimiento de interventoría"/>
    <n v="2020"/>
    <n v="0"/>
    <d v="2020-10-31T00:00:00"/>
    <n v="233"/>
    <d v="2021-06-21T00:00:00"/>
    <n v="1"/>
    <d v="2021-06-22T00:00:00"/>
    <n v="72"/>
    <s v="Físico "/>
    <m/>
  </r>
  <r>
    <x v="0"/>
    <s v="Andrés Mauricio Ródriguez"/>
    <n v="4600010852"/>
    <n v="2020"/>
    <s v="Informes de seguimiento de interventoría"/>
    <n v="2020"/>
    <n v="0"/>
    <d v="2020-11-30T00:00:00"/>
    <n v="203"/>
    <d v="2021-06-21T00:00:00"/>
    <n v="1"/>
    <d v="2021-06-22T00:00:00"/>
    <n v="64"/>
    <s v="Físico "/>
    <m/>
  </r>
  <r>
    <x v="0"/>
    <s v="Andrés Mauricio Ródriguez"/>
    <n v="4600010852"/>
    <n v="2020"/>
    <s v="Informes de seguimiento de interventoría"/>
    <n v="2020"/>
    <n v="0"/>
    <d v="2020-12-30T00:00:00"/>
    <n v="173"/>
    <d v="2021-06-21T00:00:00"/>
    <n v="1"/>
    <d v="2021-06-22T00:00:00"/>
    <n v="40"/>
    <s v="Físico "/>
    <m/>
  </r>
  <r>
    <x v="0"/>
    <s v="Andrés Mauricio Ródriguez"/>
    <n v="4600010852"/>
    <n v="2020"/>
    <s v="Informes de seguimiento de interventoría"/>
    <n v="2021"/>
    <n v="1"/>
    <d v="2021-01-30T00:00:00"/>
    <n v="142"/>
    <d v="2021-06-21T00:00:00"/>
    <n v="1"/>
    <d v="2021-06-22T00:00:00"/>
    <n v="121"/>
    <s v="Físico "/>
    <m/>
  </r>
  <r>
    <x v="0"/>
    <s v="Andrés Mauricio Ródriguez"/>
    <n v="4600010852"/>
    <n v="2020"/>
    <s v="Informes de seguimiento de interventoría"/>
    <n v="2021"/>
    <n v="1"/>
    <d v="2021-02-28T00:00:00"/>
    <n v="113"/>
    <d v="2021-06-21T00:00:00"/>
    <n v="1"/>
    <d v="2021-06-22T00:00:00"/>
    <n v="90"/>
    <s v="Físico "/>
    <m/>
  </r>
  <r>
    <x v="0"/>
    <s v="Andrés Mauricio Ródriguez"/>
    <n v="4600010852"/>
    <n v="2020"/>
    <s v="Informes de seguimiento de interventoría"/>
    <n v="2021"/>
    <n v="1"/>
    <d v="2021-03-31T00:00:00"/>
    <n v="82"/>
    <d v="2021-06-21T00:00:00"/>
    <n v="1"/>
    <d v="2021-06-22T00:00:00"/>
    <n v="56"/>
    <s v="Físico "/>
    <m/>
  </r>
  <r>
    <x v="0"/>
    <s v="Andrés Mauricio Ródriguez"/>
    <n v="4600010852"/>
    <n v="2020"/>
    <s v="Informes de seguimiento de interventoría"/>
    <n v="2021"/>
    <n v="1"/>
    <d v="2021-04-30T00:00:00"/>
    <n v="52"/>
    <d v="2021-06-21T00:00:00"/>
    <n v="1"/>
    <d v="2021-06-22T00:00:00"/>
    <n v="131"/>
    <s v="Físico "/>
    <m/>
  </r>
  <r>
    <x v="0"/>
    <s v="Andrés Mauricio Ródriguez"/>
    <n v="4600010852"/>
    <n v="2020"/>
    <s v="Informes de seguimiento de interventoría"/>
    <n v="2021"/>
    <n v="1"/>
    <d v="2021-05-30T00:00:00"/>
    <n v="22"/>
    <d v="2021-06-21T00:00:00"/>
    <n v="1"/>
    <d v="2021-06-22T00:00:00"/>
    <n v="101"/>
    <s v="Físico "/>
    <m/>
  </r>
  <r>
    <x v="5"/>
    <s v="Diana Carolina Uribe"/>
    <n v="4600008772"/>
    <n v="2018"/>
    <s v="Informes de seguimiento de interventoría"/>
    <n v="2019"/>
    <n v="1"/>
    <d v="2019-06-30T00:00:00"/>
    <n v="723"/>
    <d v="2021-06-22T00:00:00"/>
    <n v="0"/>
    <d v="2021-06-22T00:00:00"/>
    <n v="708"/>
    <s v="Físico "/>
    <m/>
  </r>
  <r>
    <x v="7"/>
    <s v="Carolina Isabel Tijera"/>
    <n v="4600010959"/>
    <n v="2020"/>
    <s v="Minuta del convenio"/>
    <n v="2020"/>
    <n v="0"/>
    <d v="2020-10-19T00:00:00"/>
    <n v="247"/>
    <d v="2021-06-23T00:00:00"/>
    <n v="0"/>
    <d v="2021-06-23T00:00:00"/>
    <n v="4"/>
    <s v="Físico "/>
    <m/>
  </r>
  <r>
    <x v="7"/>
    <s v="Carolina Isabel Tijera"/>
    <n v="4600010959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0959"/>
    <n v="2020"/>
    <s v="Estudios y documentos previos"/>
    <n v="2020"/>
    <n v="0"/>
    <d v="2020-08-27T00:00:00"/>
    <n v="300"/>
    <d v="2021-06-23T00:00:00"/>
    <n v="0"/>
    <d v="2021-06-23T00:00:00"/>
    <n v="30"/>
    <s v="Físico "/>
    <m/>
  </r>
  <r>
    <x v="7"/>
    <s v="Carolina Isabel Tijera"/>
    <n v="4600010959"/>
    <n v="2020"/>
    <s v="Certificado de comité interno de contratación"/>
    <n v="2020"/>
    <n v="0"/>
    <d v="2020-08-28T00:00:00"/>
    <n v="299"/>
    <d v="2021-06-23T00:00:00"/>
    <n v="0"/>
    <d v="2021-06-23T00:00:00"/>
    <n v="1"/>
    <s v="Físico "/>
    <m/>
  </r>
  <r>
    <x v="7"/>
    <s v="Carolina Isabel Tijera"/>
    <n v="4600010959"/>
    <n v="2020"/>
    <s v="Constancia de consulta contraloría general de la república"/>
    <n v="2020"/>
    <n v="0"/>
    <d v="2020-08-27T00:00:00"/>
    <n v="300"/>
    <d v="2021-06-23T00:00:00"/>
    <n v="0"/>
    <d v="2021-06-23T00:00:00"/>
    <n v="2"/>
    <s v="Físico "/>
    <m/>
  </r>
  <r>
    <x v="7"/>
    <s v="Carolina Isabel Tijera"/>
    <n v="4600010959"/>
    <n v="2020"/>
    <s v="Constancia de consulta procuraduría general de la nación"/>
    <n v="2020"/>
    <n v="0"/>
    <d v="2020-08-27T00:00:00"/>
    <n v="300"/>
    <d v="2021-06-23T00:00:00"/>
    <n v="0"/>
    <d v="2021-06-23T00:00:00"/>
    <n v="2"/>
    <s v="Físico "/>
    <m/>
  </r>
  <r>
    <x v="7"/>
    <s v="Carolina Isabel Tijera"/>
    <n v="4600010959"/>
    <n v="2020"/>
    <s v="Certificado de pago aportes parafiscales y seguridad social"/>
    <n v="2020"/>
    <n v="0"/>
    <d v="2020-08-27T00:00:00"/>
    <n v="300"/>
    <d v="2021-06-23T00:00:00"/>
    <n v="0"/>
    <d v="2021-06-23T00:00:00"/>
    <n v="1"/>
    <s v="Físico "/>
    <m/>
  </r>
  <r>
    <x v="7"/>
    <s v="Carolina Isabel Tijera"/>
    <n v="4600010959"/>
    <n v="2020"/>
    <s v="Resolución de idoneidad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0959"/>
    <n v="2020"/>
    <s v="Certificado de comité de orientación y seguimiento en contratación"/>
    <n v="2020"/>
    <n v="0"/>
    <d v="2020-09-04T00:00:00"/>
    <n v="292"/>
    <d v="2021-06-23T00:00:00"/>
    <n v="0"/>
    <d v="2021-06-23T00:00:00"/>
    <n v="1"/>
    <s v="Físico "/>
    <m/>
  </r>
  <r>
    <x v="7"/>
    <s v="Carolina Isabel Tijera"/>
    <n v="4600010959"/>
    <n v="2020"/>
    <s v="Certificado de registro presupuestal de compromiso"/>
    <n v="2020"/>
    <n v="0"/>
    <d v="2020-09-11T00:00:00"/>
    <n v="285"/>
    <d v="2021-06-23T00:00:00"/>
    <n v="0"/>
    <d v="2021-06-23T00:00:00"/>
    <n v="1"/>
    <s v="Físico "/>
    <m/>
  </r>
  <r>
    <x v="7"/>
    <s v="Carolina Isabel Tijera"/>
    <n v="4600010959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0959"/>
    <n v="2020"/>
    <s v="Certificado de aprobación de pólizas"/>
    <n v="2020"/>
    <n v="0"/>
    <d v="2020-10-30T00:00:00"/>
    <n v="236"/>
    <d v="2021-06-23T00:00:00"/>
    <n v="0"/>
    <d v="2021-06-23T00:00:00"/>
    <n v="3"/>
    <s v="Físico "/>
    <m/>
  </r>
  <r>
    <x v="7"/>
    <s v="Carolina Isabel Tijera"/>
    <n v="4600011027"/>
    <n v="2020"/>
    <s v="Minuta del convenio"/>
    <n v="2020"/>
    <n v="0"/>
    <d v="2020-10-15T00:00:00"/>
    <n v="251"/>
    <d v="2021-06-23T00:00:00"/>
    <n v="0"/>
    <d v="2021-06-23T00:00:00"/>
    <n v="4"/>
    <s v="Físico "/>
    <m/>
  </r>
  <r>
    <x v="7"/>
    <s v="Carolina Isabel Tijera"/>
    <n v="4600011027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27"/>
    <n v="2020"/>
    <s v="Estudios y documentos previos"/>
    <n v="2020"/>
    <n v="0"/>
    <d v="2020-08-28T00:00:00"/>
    <n v="299"/>
    <d v="2021-06-23T00:00:00"/>
    <n v="0"/>
    <d v="2021-06-23T00:00:00"/>
    <n v="29"/>
    <s v="Físico "/>
    <m/>
  </r>
  <r>
    <x v="7"/>
    <s v="Carolina Isabel Tijera"/>
    <n v="4600011027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1027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1027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1027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x v="7"/>
    <s v="Carolina Isabel Tijera"/>
    <n v="4600011027"/>
    <n v="2020"/>
    <s v="Resolución de idoneidad"/>
    <n v="2020"/>
    <n v="0"/>
    <d v="2020-09-22T00:00:00"/>
    <n v="274"/>
    <d v="2021-06-23T00:00:00"/>
    <n v="0"/>
    <d v="2021-06-23T00:00:00"/>
    <n v="3"/>
    <s v="Físico "/>
    <m/>
  </r>
  <r>
    <x v="7"/>
    <s v="Carolina Isabel Tijera"/>
    <n v="4600011027"/>
    <n v="2020"/>
    <s v="Certificado de comité de orientación y seguimiento en contratación"/>
    <n v="2020"/>
    <n v="0"/>
    <d v="2020-09-21T00:00:00"/>
    <n v="275"/>
    <d v="2021-06-23T00:00:00"/>
    <n v="0"/>
    <d v="2021-06-23T00:00:00"/>
    <n v="1"/>
    <s v="Físico "/>
    <m/>
  </r>
  <r>
    <x v="7"/>
    <s v="Carolina Isabel Tijera"/>
    <n v="4600011027"/>
    <n v="2020"/>
    <s v="Certificado de registro presupuestal de compromiso"/>
    <n v="2020"/>
    <n v="0"/>
    <d v="2020-09-23T00:00:00"/>
    <n v="273"/>
    <d v="2021-06-23T00:00:00"/>
    <n v="0"/>
    <d v="2021-06-23T00:00:00"/>
    <n v="1"/>
    <s v="Físico "/>
    <m/>
  </r>
  <r>
    <x v="7"/>
    <s v="Carolina Isabel Tijera"/>
    <n v="4600011027"/>
    <n v="2020"/>
    <s v="Oficio de designación de supervisión"/>
    <n v="2020"/>
    <n v="0"/>
    <d v="2020-11-03T00:00:00"/>
    <n v="232"/>
    <d v="2021-06-23T00:00:00"/>
    <n v="0"/>
    <d v="2021-06-23T00:00:00"/>
    <n v="4"/>
    <s v="Físico "/>
    <m/>
  </r>
  <r>
    <x v="7"/>
    <s v="Carolina Isabel Tijera"/>
    <n v="4600011027"/>
    <n v="2020"/>
    <s v="Certificado de aprobación de pólizas"/>
    <n v="2020"/>
    <n v="0"/>
    <d v="2020-10-29T00:00:00"/>
    <n v="237"/>
    <d v="2021-06-23T00:00:00"/>
    <n v="0"/>
    <d v="2021-06-23T00:00:00"/>
    <n v="3"/>
    <s v="Físico "/>
    <m/>
  </r>
  <r>
    <x v="7"/>
    <s v="Carolina Isabel Tijera"/>
    <n v="4600010973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0973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0973"/>
    <n v="2020"/>
    <s v="Estudios y documentos previos"/>
    <n v="2020"/>
    <n v="0"/>
    <d v="2020-08-28T00:00:00"/>
    <n v="299"/>
    <d v="2021-06-23T00:00:00"/>
    <n v="0"/>
    <d v="2021-06-23T00:00:00"/>
    <n v="31"/>
    <s v="Físico "/>
    <m/>
  </r>
  <r>
    <x v="7"/>
    <s v="Carolina Isabel Tijera"/>
    <n v="4600010973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x v="7"/>
    <s v="Carolina Isabel Tijera"/>
    <n v="4600010973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0973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0973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x v="7"/>
    <s v="Carolina Isabel Tijera"/>
    <n v="4600010973"/>
    <n v="2020"/>
    <s v="Resolución de idoneidad"/>
    <n v="2020"/>
    <n v="0"/>
    <d v="2020-09-29T00:00:00"/>
    <n v="267"/>
    <d v="2021-06-23T00:00:00"/>
    <n v="0"/>
    <d v="2021-06-23T00:00:00"/>
    <n v="3"/>
    <s v="Físico "/>
    <m/>
  </r>
  <r>
    <x v="7"/>
    <s v="Carolina Isabel Tijera"/>
    <n v="4600010973"/>
    <n v="2020"/>
    <s v="Certificado de comité de orientación y seguimiento en contratación"/>
    <n v="2020"/>
    <n v="0"/>
    <d v="2020-09-10T00:00:00"/>
    <n v="286"/>
    <d v="2021-06-23T00:00:00"/>
    <n v="0"/>
    <d v="2021-06-23T00:00:00"/>
    <n v="2"/>
    <s v="Físico "/>
    <m/>
  </r>
  <r>
    <x v="7"/>
    <s v="Carolina Isabel Tijera"/>
    <n v="4600010973"/>
    <n v="2020"/>
    <s v="Certificado de registro presupuestal de compromiso"/>
    <n v="2020"/>
    <n v="0"/>
    <d v="2020-09-14T00:00:00"/>
    <n v="282"/>
    <d v="2021-06-23T00:00:00"/>
    <n v="0"/>
    <d v="2021-06-23T00:00:00"/>
    <n v="1"/>
    <s v="Físico "/>
    <m/>
  </r>
  <r>
    <x v="7"/>
    <s v="Carolina Isabel Tijera"/>
    <n v="4600010973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0973"/>
    <n v="2020"/>
    <s v="Certificado de aprobación de pólizas"/>
    <n v="2020"/>
    <n v="0"/>
    <d v="2020-11-10T00:00:00"/>
    <n v="225"/>
    <d v="2021-06-23T00:00:00"/>
    <n v="0"/>
    <d v="2021-06-23T00:00:00"/>
    <n v="3"/>
    <s v="Físico "/>
    <m/>
  </r>
  <r>
    <x v="7"/>
    <s v="Carolina Isabel Tijera"/>
    <n v="4600010975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0975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0975"/>
    <n v="2020"/>
    <s v="Estudios y documentos previos"/>
    <n v="2020"/>
    <n v="0"/>
    <d v="2020-08-28T00:00:00"/>
    <n v="299"/>
    <d v="2021-06-23T00:00:00"/>
    <n v="0"/>
    <d v="2021-06-23T00:00:00"/>
    <n v="67"/>
    <s v="Físico "/>
    <m/>
  </r>
  <r>
    <x v="7"/>
    <s v="Carolina Isabel Tijera"/>
    <n v="4600010975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x v="7"/>
    <s v="Carolina Isabel Tijera"/>
    <n v="4600010975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0975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0975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x v="7"/>
    <s v="Carolina Isabel Tijera"/>
    <n v="4600010975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0975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0975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0975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0975"/>
    <n v="2020"/>
    <s v="Certificado de aprobación de pólizas"/>
    <n v="2020"/>
    <n v="0"/>
    <d v="2020-12-01T00:00:00"/>
    <n v="204"/>
    <d v="2021-06-23T00:00:00"/>
    <n v="0"/>
    <d v="2021-06-23T00:00:00"/>
    <n v="3"/>
    <s v="Físico "/>
    <m/>
  </r>
  <r>
    <x v="7"/>
    <s v="Carolina Isabel Tijera"/>
    <n v="4600011000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1000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00"/>
    <n v="2020"/>
    <s v="Estudios y documentos previos"/>
    <n v="2020"/>
    <n v="0"/>
    <d v="2020-08-28T00:00:00"/>
    <n v="299"/>
    <d v="2021-06-23T00:00:00"/>
    <n v="0"/>
    <d v="2021-06-23T00:00:00"/>
    <n v="29"/>
    <s v="Físico "/>
    <m/>
  </r>
  <r>
    <x v="7"/>
    <s v="Carolina Isabel Tijera"/>
    <n v="4600011000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1000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1000"/>
    <n v="2020"/>
    <s v="Constancia de consulta procuraduría general de la nación"/>
    <n v="2020"/>
    <n v="0"/>
    <d v="2020-08-29T00:00:00"/>
    <n v="298"/>
    <d v="2021-06-23T00:00:00"/>
    <n v="0"/>
    <d v="2021-06-23T00:00:00"/>
    <n v="2"/>
    <s v="Físico "/>
    <m/>
  </r>
  <r>
    <x v="7"/>
    <s v="Carolina Isabel Tijera"/>
    <n v="4600011000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x v="7"/>
    <s v="Carolina Isabel Tijera"/>
    <n v="4600011000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1000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1000"/>
    <n v="2020"/>
    <s v="Certificado de registro presupuestal de compromiso"/>
    <n v="2020"/>
    <n v="0"/>
    <d v="2020-09-16T00:00:00"/>
    <n v="280"/>
    <d v="2021-06-23T00:00:00"/>
    <n v="0"/>
    <d v="2021-06-23T00:00:00"/>
    <n v="1"/>
    <s v="Físico "/>
    <m/>
  </r>
  <r>
    <x v="7"/>
    <s v="Carolina Isabel Tijera"/>
    <n v="4600011000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1000"/>
    <n v="2020"/>
    <s v="Certificado de aprobación de pólizas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0993"/>
    <n v="2020"/>
    <s v="Minuta del convenio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0993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0993"/>
    <n v="2020"/>
    <s v="Estudios y documentos previos"/>
    <n v="2020"/>
    <n v="0"/>
    <d v="2020-08-28T00:00:00"/>
    <n v="299"/>
    <d v="2021-06-23T00:00:00"/>
    <n v="0"/>
    <d v="2021-06-23T00:00:00"/>
    <n v="44"/>
    <s v="Físico "/>
    <m/>
  </r>
  <r>
    <x v="7"/>
    <s v="Carolina Isabel Tijera"/>
    <n v="4600010993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0993"/>
    <n v="2020"/>
    <s v="Constancia de consulta contraloría general de la república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0993"/>
    <n v="2020"/>
    <s v="Constancia de consulta procuraduría general de la nación"/>
    <n v="2020"/>
    <n v="0"/>
    <d v="2020-08-28T00:00:00"/>
    <n v="299"/>
    <d v="2021-06-23T00:00:00"/>
    <n v="0"/>
    <d v="2021-06-23T00:00:00"/>
    <n v="2"/>
    <s v="Físico "/>
    <m/>
  </r>
  <r>
    <x v="7"/>
    <s v="Carolina Isabel Tijera"/>
    <n v="4600010993"/>
    <n v="2020"/>
    <s v="Certificado de pago aportes parafiscales y seguridad social"/>
    <n v="2020"/>
    <n v="0"/>
    <d v="2020-08-28T00:00:00"/>
    <n v="299"/>
    <d v="2021-06-23T00:00:00"/>
    <n v="0"/>
    <d v="2021-06-23T00:00:00"/>
    <n v="1"/>
    <s v="Físico "/>
    <m/>
  </r>
  <r>
    <x v="7"/>
    <s v="Carolina Isabel Tijera"/>
    <n v="4600010993"/>
    <n v="2020"/>
    <s v="Resolución de idoneidad"/>
    <n v="2020"/>
    <n v="0"/>
    <d v="2020-08-28T00:00:00"/>
    <n v="299"/>
    <d v="2021-06-23T00:00:00"/>
    <n v="0"/>
    <d v="2021-06-23T00:00:00"/>
    <n v="4"/>
    <s v="Físico "/>
    <m/>
  </r>
  <r>
    <x v="7"/>
    <s v="Carolina Isabel Tijera"/>
    <n v="4600010993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0993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0993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0993"/>
    <n v="2020"/>
    <s v="Certificado de aprobación de pólizas"/>
    <n v="2020"/>
    <n v="0"/>
    <d v="2020-11-10T00:00:00"/>
    <n v="225"/>
    <d v="2021-06-23T00:00:00"/>
    <n v="0"/>
    <d v="2021-06-23T00:00:00"/>
    <n v="3"/>
    <s v="Físico "/>
    <m/>
  </r>
  <r>
    <x v="7"/>
    <s v="Carolina Isabel Tijera"/>
    <n v="4600010999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0999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0999"/>
    <n v="2020"/>
    <s v="Estudios y documentos previos"/>
    <n v="2020"/>
    <n v="0"/>
    <d v="2020-08-31T00:00:00"/>
    <n v="296"/>
    <d v="2021-06-23T00:00:00"/>
    <n v="0"/>
    <d v="2021-06-23T00:00:00"/>
    <n v="50"/>
    <s v="Físico "/>
    <m/>
  </r>
  <r>
    <x v="7"/>
    <s v="Carolina Isabel Tijera"/>
    <n v="4600010999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0999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0999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0999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x v="7"/>
    <s v="Carolina Isabel Tijera"/>
    <n v="4600010999"/>
    <n v="2020"/>
    <s v="Resolución de idoneidad"/>
    <n v="2020"/>
    <n v="0"/>
    <d v="2020-09-24T00:00:00"/>
    <n v="272"/>
    <d v="2021-06-23T00:00:00"/>
    <n v="0"/>
    <d v="2021-06-23T00:00:00"/>
    <n v="3"/>
    <s v="Físico "/>
    <m/>
  </r>
  <r>
    <x v="7"/>
    <s v="Carolina Isabel Tijera"/>
    <n v="4600010999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0999"/>
    <n v="2020"/>
    <s v="Certificado de registro presupuestal de compromiso"/>
    <n v="2020"/>
    <n v="0"/>
    <d v="2020-09-16T00:00:00"/>
    <n v="280"/>
    <d v="2021-06-23T00:00:00"/>
    <n v="0"/>
    <d v="2021-06-23T00:00:00"/>
    <n v="1"/>
    <s v="Físico "/>
    <m/>
  </r>
  <r>
    <x v="7"/>
    <s v="Carolina Isabel Tijera"/>
    <n v="4600010999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x v="7"/>
    <s v="Carolina Isabel Tijera"/>
    <n v="4600010999"/>
    <n v="2020"/>
    <s v="Certificado de aprobación de pólizas"/>
    <n v="2020"/>
    <n v="0"/>
    <d v="2020-10-13T00:00:00"/>
    <n v="253"/>
    <d v="2021-06-23T00:00:00"/>
    <n v="0"/>
    <d v="2021-06-23T00:00:00"/>
    <n v="1"/>
    <s v="Físico "/>
    <m/>
  </r>
  <r>
    <x v="7"/>
    <s v="Carolina Isabel Tijera"/>
    <n v="4600010998"/>
    <n v="2020"/>
    <s v="Minuta del convenio"/>
    <n v="2020"/>
    <n v="0"/>
    <d v="2020-10-13T00:00:00"/>
    <n v="253"/>
    <d v="2021-06-23T00:00:00"/>
    <n v="0"/>
    <d v="2021-06-23T00:00:00"/>
    <n v="4"/>
    <s v="Físico "/>
    <m/>
  </r>
  <r>
    <x v="7"/>
    <s v="Carolina Isabel Tijera"/>
    <n v="4600010998"/>
    <n v="2020"/>
    <s v="Resolución Comité Asesor y Evaluador"/>
    <n v="2020"/>
    <n v="0"/>
    <d v="2020-08-27T00:00:00"/>
    <n v="300"/>
    <d v="2021-06-23T00:00:00"/>
    <n v="0"/>
    <d v="2021-06-23T00:00:00"/>
    <n v="2"/>
    <s v="Físico "/>
    <m/>
  </r>
  <r>
    <x v="7"/>
    <s v="Carolina Isabel Tijera"/>
    <n v="4600010998"/>
    <n v="2020"/>
    <s v="Estudios y documentos previos"/>
    <n v="2020"/>
    <n v="0"/>
    <d v="2020-08-31T00:00:00"/>
    <n v="296"/>
    <d v="2021-06-23T00:00:00"/>
    <n v="0"/>
    <d v="2021-06-23T00:00:00"/>
    <n v="33"/>
    <s v="Físico "/>
    <m/>
  </r>
  <r>
    <x v="7"/>
    <s v="Carolina Isabel Tijera"/>
    <n v="4600010998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x v="7"/>
    <s v="Carolina Isabel Tijera"/>
    <n v="4600010998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x v="7"/>
    <s v="Carolina Isabel Tijera"/>
    <n v="4600010998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0998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0998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0998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x v="7"/>
    <s v="Carolina Isabel Tijera"/>
    <n v="4600010998"/>
    <n v="2020"/>
    <s v="Certificado de aprobación de pólizas"/>
    <n v="2020"/>
    <n v="0"/>
    <d v="2020-10-14T00:00:00"/>
    <n v="252"/>
    <d v="2021-06-23T00:00:00"/>
    <n v="0"/>
    <d v="2021-06-23T00:00:00"/>
    <n v="3"/>
    <s v="Físico "/>
    <m/>
  </r>
  <r>
    <x v="7"/>
    <s v="Carolina Isabel Tijera"/>
    <n v="4600011034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1034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34"/>
    <n v="2020"/>
    <s v="Estudios y documentos previos"/>
    <n v="2020"/>
    <n v="0"/>
    <d v="2020-08-31T00:00:00"/>
    <n v="296"/>
    <d v="2021-06-23T00:00:00"/>
    <n v="0"/>
    <d v="2021-06-23T00:00:00"/>
    <n v="35"/>
    <s v="Físico "/>
    <m/>
  </r>
  <r>
    <x v="7"/>
    <s v="Carolina Isabel Tijera"/>
    <n v="4600011034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x v="7"/>
    <s v="Carolina Isabel Tijera"/>
    <n v="4600011034"/>
    <n v="2020"/>
    <s v="Certificado de pago aportes parafiscales y seguridad social"/>
    <n v="2020"/>
    <n v="0"/>
    <d v="2020-09-07T00:00:00"/>
    <n v="289"/>
    <d v="2021-06-23T00:00:00"/>
    <n v="0"/>
    <d v="2021-06-23T00:00:00"/>
    <n v="1"/>
    <s v="Físico "/>
    <m/>
  </r>
  <r>
    <x v="7"/>
    <s v="Carolina Isabel Tijera"/>
    <n v="4600011034"/>
    <n v="2020"/>
    <s v="Resolución de idoneidad"/>
    <n v="2020"/>
    <n v="0"/>
    <d v="2020-09-22T00:00:00"/>
    <n v="274"/>
    <d v="2021-06-23T00:00:00"/>
    <n v="0"/>
    <d v="2021-06-23T00:00:00"/>
    <n v="3"/>
    <s v="Físico "/>
    <m/>
  </r>
  <r>
    <x v="7"/>
    <s v="Carolina Isabel Tijera"/>
    <n v="4600011034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1034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1034"/>
    <n v="2020"/>
    <s v="Oficio de designación de supervisión"/>
    <n v="2020"/>
    <n v="0"/>
    <d v="2020-10-28T00:00:00"/>
    <n v="238"/>
    <d v="2021-06-23T00:00:00"/>
    <n v="0"/>
    <d v="2021-06-23T00:00:00"/>
    <n v="3"/>
    <s v="Físico "/>
    <m/>
  </r>
  <r>
    <x v="7"/>
    <s v="Carolina Isabel Tijera"/>
    <n v="4600011034"/>
    <n v="2020"/>
    <s v="Certificado de aprobación de pólizas"/>
    <n v="2020"/>
    <n v="0"/>
    <d v="2020-10-23T00:00:00"/>
    <n v="243"/>
    <d v="2021-06-23T00:00:00"/>
    <n v="0"/>
    <d v="2021-06-23T00:00:00"/>
    <n v="3"/>
    <s v="Físico "/>
    <m/>
  </r>
  <r>
    <x v="7"/>
    <s v="Carolina Isabel Tijera"/>
    <n v="4600011036"/>
    <n v="2020"/>
    <s v="Minuta del convenio"/>
    <n v="2020"/>
    <n v="0"/>
    <d v="2020-10-15T00:00:00"/>
    <n v="251"/>
    <d v="2021-06-23T00:00:00"/>
    <n v="0"/>
    <d v="2021-06-23T00:00:00"/>
    <n v="4"/>
    <s v="Físico "/>
    <m/>
  </r>
  <r>
    <x v="7"/>
    <s v="Carolina Isabel Tijera"/>
    <n v="4600011036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36"/>
    <n v="2020"/>
    <s v="Estudios y documentos previos"/>
    <n v="2020"/>
    <n v="0"/>
    <d v="2020-08-31T00:00:00"/>
    <n v="296"/>
    <d v="2021-06-23T00:00:00"/>
    <n v="0"/>
    <d v="2021-06-23T00:00:00"/>
    <n v="30"/>
    <s v="Físico "/>
    <m/>
  </r>
  <r>
    <x v="7"/>
    <s v="Carolina Isabel Tijera"/>
    <n v="4600011036"/>
    <n v="2020"/>
    <s v="Certificado de comité interno de contratación"/>
    <n v="2020"/>
    <n v="0"/>
    <d v="2020-09-02T00:00:00"/>
    <n v="294"/>
    <d v="2021-06-23T00:00:00"/>
    <n v="0"/>
    <d v="2021-06-23T00:00:00"/>
    <n v="2"/>
    <s v="Físico "/>
    <m/>
  </r>
  <r>
    <x v="7"/>
    <s v="Carolina Isabel Tijera"/>
    <n v="4600011036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36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36"/>
    <n v="2020"/>
    <s v="Certificado de pago aportes parafiscales y seguridad social"/>
    <n v="2020"/>
    <n v="0"/>
    <d v="2020-09-07T00:00:00"/>
    <n v="289"/>
    <d v="2021-06-23T00:00:00"/>
    <n v="0"/>
    <d v="2021-06-23T00:00:00"/>
    <n v="1"/>
    <s v="Físico "/>
    <m/>
  </r>
  <r>
    <x v="7"/>
    <s v="Carolina Isabel Tijera"/>
    <n v="4600011036"/>
    <n v="2020"/>
    <s v="Resolución de idoneidad"/>
    <n v="2020"/>
    <n v="0"/>
    <d v="2020-09-22T00:00:00"/>
    <n v="274"/>
    <d v="2021-06-23T00:00:00"/>
    <n v="0"/>
    <d v="2021-06-23T00:00:00"/>
    <n v="4"/>
    <s v="Físico "/>
    <m/>
  </r>
  <r>
    <x v="7"/>
    <s v="Carolina Isabel Tijera"/>
    <n v="4600011036"/>
    <n v="2020"/>
    <s v="Certificado de comité de orientación y seguimiento en contratación"/>
    <n v="2020"/>
    <n v="0"/>
    <d v="2020-09-11T00:00:00"/>
    <n v="285"/>
    <d v="2021-06-23T00:00:00"/>
    <n v="0"/>
    <d v="2021-06-23T00:00:00"/>
    <n v="1"/>
    <s v="Físico "/>
    <m/>
  </r>
  <r>
    <x v="7"/>
    <s v="Carolina Isabel Tijera"/>
    <n v="4600011036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1036"/>
    <n v="2020"/>
    <s v="Oficio de designación de supervisión"/>
    <n v="2020"/>
    <n v="0"/>
    <d v="2020-10-28T00:00:00"/>
    <n v="238"/>
    <d v="2021-06-23T00:00:00"/>
    <n v="0"/>
    <d v="2021-06-23T00:00:00"/>
    <n v="3"/>
    <s v="Físico "/>
    <m/>
  </r>
  <r>
    <x v="7"/>
    <s v="Carolina Isabel Tijera"/>
    <n v="4600011036"/>
    <n v="2020"/>
    <s v="Certificado de aprobación de pólizas"/>
    <n v="2020"/>
    <n v="0"/>
    <d v="2020-10-30T00:00:00"/>
    <n v="236"/>
    <d v="2021-06-23T00:00:00"/>
    <n v="0"/>
    <d v="2021-06-23T00:00:00"/>
    <n v="3"/>
    <s v="Físico "/>
    <m/>
  </r>
  <r>
    <x v="7"/>
    <s v="Carolina Isabel Tijera"/>
    <n v="4600011005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1005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05"/>
    <n v="2020"/>
    <s v="Estudios y documentos previos"/>
    <n v="2020"/>
    <n v="0"/>
    <d v="2020-08-31T00:00:00"/>
    <n v="296"/>
    <d v="2021-06-23T00:00:00"/>
    <n v="0"/>
    <d v="2021-06-23T00:00:00"/>
    <n v="42"/>
    <s v="Físico "/>
    <m/>
  </r>
  <r>
    <x v="7"/>
    <s v="Carolina Isabel Tijera"/>
    <n v="4600011005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1005"/>
    <n v="2020"/>
    <s v="Resolución de idoneidad"/>
    <n v="2020"/>
    <n v="0"/>
    <d v="2020-09-10T00:00:00"/>
    <n v="286"/>
    <d v="2021-06-23T00:00:00"/>
    <n v="0"/>
    <d v="2021-06-23T00:00:00"/>
    <n v="4"/>
    <s v="Físico "/>
    <m/>
  </r>
  <r>
    <x v="7"/>
    <s v="Carolina Isabel Tijera"/>
    <n v="4600011005"/>
    <n v="2020"/>
    <s v="Certificado de comité de orientación y seguimiento en contratación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1005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1005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1005"/>
    <n v="2020"/>
    <s v="Certificado de aprobación de pólizas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1001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1001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01"/>
    <n v="2020"/>
    <s v="Estudios y documentos previos"/>
    <n v="2020"/>
    <n v="0"/>
    <d v="2020-08-31T00:00:00"/>
    <n v="296"/>
    <d v="2021-06-23T00:00:00"/>
    <n v="0"/>
    <d v="2021-06-23T00:00:00"/>
    <n v="32"/>
    <s v="Físico "/>
    <m/>
  </r>
  <r>
    <x v="7"/>
    <s v="Carolina Isabel Tijera"/>
    <n v="4600011001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1001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01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01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x v="7"/>
    <s v="Carolina Isabel Tijera"/>
    <n v="4600011001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1001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1001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1001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x v="7"/>
    <s v="Carolina Isabel Tijera"/>
    <n v="4600011001"/>
    <n v="2020"/>
    <s v="Certificado de aprobación de pólizas"/>
    <n v="2020"/>
    <n v="0"/>
    <d v="2020-10-22T00:00:00"/>
    <n v="244"/>
    <d v="2021-06-23T00:00:00"/>
    <n v="0"/>
    <d v="2021-06-23T00:00:00"/>
    <n v="3"/>
    <s v="Físico "/>
    <m/>
  </r>
  <r>
    <x v="7"/>
    <s v="Carolina Isabel Tijera"/>
    <n v="4600011039"/>
    <n v="2020"/>
    <s v="Minuta del convenio"/>
    <n v="2020"/>
    <n v="0"/>
    <d v="2020-10-16T00:00:00"/>
    <n v="250"/>
    <d v="2021-06-23T00:00:00"/>
    <n v="0"/>
    <d v="2021-06-23T00:00:00"/>
    <n v="4"/>
    <s v="Físico "/>
    <m/>
  </r>
  <r>
    <x v="7"/>
    <s v="Carolina Isabel Tijera"/>
    <n v="4600011039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39"/>
    <n v="2020"/>
    <s v="Estudios y documentos previos"/>
    <n v="2020"/>
    <n v="0"/>
    <d v="2020-08-31T00:00:00"/>
    <n v="296"/>
    <d v="2021-06-23T00:00:00"/>
    <n v="0"/>
    <d v="2021-06-23T00:00:00"/>
    <n v="29"/>
    <s v="Físico "/>
    <m/>
  </r>
  <r>
    <x v="7"/>
    <s v="Carolina Isabel Tijera"/>
    <n v="4600011039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1039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39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39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x v="7"/>
    <s v="Carolina Isabel Tijera"/>
    <n v="4600011039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1039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1039"/>
    <n v="2020"/>
    <s v="Certificado de registro presupuestal de compromiso"/>
    <n v="2020"/>
    <n v="0"/>
    <d v="2020-10-05T00:00:00"/>
    <n v="261"/>
    <d v="2021-06-23T00:00:00"/>
    <n v="0"/>
    <d v="2021-06-23T00:00:00"/>
    <n v="1"/>
    <s v="Físico "/>
    <m/>
  </r>
  <r>
    <x v="7"/>
    <s v="Carolina Isabel Tijera"/>
    <n v="4600011039"/>
    <n v="2020"/>
    <s v="Oficio de designación de supervisión"/>
    <n v="2020"/>
    <n v="0"/>
    <d v="2020-10-28T00:00:00"/>
    <n v="238"/>
    <d v="2021-06-23T00:00:00"/>
    <n v="0"/>
    <d v="2021-06-23T00:00:00"/>
    <n v="3"/>
    <s v="Físico "/>
    <m/>
  </r>
  <r>
    <x v="7"/>
    <s v="Carolina Isabel Tijera"/>
    <n v="4600011039"/>
    <n v="2020"/>
    <s v="Certificado de aprobación de pólizas"/>
    <n v="2020"/>
    <n v="0"/>
    <d v="2020-10-22T00:00:00"/>
    <n v="244"/>
    <d v="2021-06-23T00:00:00"/>
    <n v="0"/>
    <d v="2021-06-23T00:00:00"/>
    <n v="3"/>
    <s v="Físico "/>
    <m/>
  </r>
  <r>
    <x v="7"/>
    <s v="Carolina Isabel Tijera"/>
    <n v="4600010987"/>
    <n v="2020"/>
    <s v="Minuta del convenio"/>
    <n v="2020"/>
    <n v="0"/>
    <d v="2020-10-13T00:00:00"/>
    <n v="253"/>
    <d v="2021-06-23T00:00:00"/>
    <n v="0"/>
    <d v="2021-06-23T00:00:00"/>
    <n v="4"/>
    <s v="Físico "/>
    <m/>
  </r>
  <r>
    <x v="7"/>
    <s v="Carolina Isabel Tijera"/>
    <n v="4600010987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0987"/>
    <n v="2020"/>
    <s v="Estudios y documentos previos"/>
    <n v="2020"/>
    <n v="0"/>
    <d v="2020-08-31T00:00:00"/>
    <n v="296"/>
    <d v="2021-06-23T00:00:00"/>
    <n v="0"/>
    <d v="2021-06-23T00:00:00"/>
    <n v="28"/>
    <s v="Físico "/>
    <m/>
  </r>
  <r>
    <x v="7"/>
    <s v="Carolina Isabel Tijera"/>
    <n v="4600010987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0987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0987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0987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x v="7"/>
    <s v="Carolina Isabel Tijera"/>
    <n v="4600010987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0987"/>
    <n v="2020"/>
    <s v="Certificado de comité de orientación y seguimiento en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0987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0987"/>
    <n v="2020"/>
    <s v="Oficio de designación de supervisión"/>
    <n v="2020"/>
    <n v="0"/>
    <d v="2020-10-08T00:00:00"/>
    <n v="258"/>
    <d v="2021-06-23T00:00:00"/>
    <n v="0"/>
    <d v="2021-06-23T00:00:00"/>
    <n v="3"/>
    <s v="Físico "/>
    <m/>
  </r>
  <r>
    <x v="7"/>
    <s v="Carolina Isabel Tijera"/>
    <n v="4600010987"/>
    <n v="2020"/>
    <s v="Certificado de aprobación de pólizas"/>
    <n v="2020"/>
    <n v="0"/>
    <d v="2020-10-21T00:00:00"/>
    <n v="245"/>
    <d v="2021-06-23T00:00:00"/>
    <n v="0"/>
    <d v="2021-06-23T00:00:00"/>
    <n v="3"/>
    <s v="Físico "/>
    <m/>
  </r>
  <r>
    <x v="7"/>
    <s v="Carolina Isabel Tijera"/>
    <n v="4600011002"/>
    <n v="2020"/>
    <s v="Minuta del convenio"/>
    <n v="2020"/>
    <n v="0"/>
    <d v="2020-10-14T00:00:00"/>
    <n v="252"/>
    <d v="2021-06-23T00:00:00"/>
    <n v="0"/>
    <d v="2021-06-23T00:00:00"/>
    <n v="4"/>
    <s v="Físico "/>
    <m/>
  </r>
  <r>
    <x v="7"/>
    <s v="Carolina Isabel Tijera"/>
    <n v="4600011002"/>
    <n v="2020"/>
    <s v="Resolución Comité Asesor y Evaluador"/>
    <n v="2020"/>
    <n v="0"/>
    <d v="2020-08-27T00:00:00"/>
    <n v="300"/>
    <d v="2021-06-23T00:00:00"/>
    <n v="0"/>
    <d v="2021-06-23T00:00:00"/>
    <n v="3"/>
    <s v="Físico "/>
    <m/>
  </r>
  <r>
    <x v="7"/>
    <s v="Carolina Isabel Tijera"/>
    <n v="4600011002"/>
    <n v="2020"/>
    <s v="Estudios y documentos previos"/>
    <n v="2020"/>
    <n v="0"/>
    <d v="2020-08-31T00:00:00"/>
    <n v="296"/>
    <d v="2021-06-23T00:00:00"/>
    <n v="0"/>
    <d v="2021-06-23T00:00:00"/>
    <n v="39"/>
    <s v="Físico "/>
    <m/>
  </r>
  <r>
    <x v="7"/>
    <s v="Carolina Isabel Tijera"/>
    <n v="4600011002"/>
    <n v="2020"/>
    <s v="Certificado de comité interno de contratación"/>
    <n v="2020"/>
    <n v="0"/>
    <d v="2020-09-02T00:00:00"/>
    <n v="294"/>
    <d v="2021-06-23T00:00:00"/>
    <n v="0"/>
    <d v="2021-06-23T00:00:00"/>
    <n v="1"/>
    <s v="Físico "/>
    <m/>
  </r>
  <r>
    <x v="7"/>
    <s v="Carolina Isabel Tijera"/>
    <n v="4600011002"/>
    <n v="2020"/>
    <s v="Constancia de consulta contraloría general de la república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02"/>
    <n v="2020"/>
    <s v="Constancia de consulta procuraduría general de la nación"/>
    <n v="2020"/>
    <n v="0"/>
    <d v="2020-08-31T00:00:00"/>
    <n v="296"/>
    <d v="2021-06-23T00:00:00"/>
    <n v="0"/>
    <d v="2021-06-23T00:00:00"/>
    <n v="2"/>
    <s v="Físico "/>
    <m/>
  </r>
  <r>
    <x v="7"/>
    <s v="Carolina Isabel Tijera"/>
    <n v="4600011002"/>
    <n v="2020"/>
    <s v="Certificado de pago aportes parafiscales y seguridad social"/>
    <n v="2020"/>
    <n v="0"/>
    <d v="2020-08-31T00:00:00"/>
    <n v="296"/>
    <d v="2021-06-23T00:00:00"/>
    <n v="0"/>
    <d v="2021-06-23T00:00:00"/>
    <n v="1"/>
    <s v="Físico "/>
    <m/>
  </r>
  <r>
    <x v="7"/>
    <s v="Carolina Isabel Tijera"/>
    <n v="4600011002"/>
    <n v="2020"/>
    <s v="Resolución de idoneidad"/>
    <n v="2020"/>
    <n v="0"/>
    <d v="2020-09-24T00:00:00"/>
    <n v="272"/>
    <d v="2021-06-23T00:00:00"/>
    <n v="0"/>
    <d v="2021-06-23T00:00:00"/>
    <n v="4"/>
    <s v="Físico "/>
    <m/>
  </r>
  <r>
    <x v="7"/>
    <s v="Carolina Isabel Tijera"/>
    <n v="4600011002"/>
    <n v="2020"/>
    <s v="Certificado de comité de orientación y seguimiento en contratación"/>
    <n v="2020"/>
    <n v="0"/>
    <d v="2020-09-10T00:00:00"/>
    <n v="286"/>
    <d v="2021-06-23T00:00:00"/>
    <n v="0"/>
    <d v="2021-06-23T00:00:00"/>
    <n v="1"/>
    <s v="Físico "/>
    <m/>
  </r>
  <r>
    <x v="7"/>
    <s v="Carolina Isabel Tijera"/>
    <n v="4600011002"/>
    <n v="2020"/>
    <s v="Certificado de registro presupuestal de compromiso"/>
    <n v="2020"/>
    <n v="0"/>
    <d v="2020-09-24T00:00:00"/>
    <n v="272"/>
    <d v="2021-06-23T00:00:00"/>
    <n v="0"/>
    <d v="2021-06-23T00:00:00"/>
    <n v="1"/>
    <s v="Físico "/>
    <m/>
  </r>
  <r>
    <x v="7"/>
    <s v="Carolina Isabel Tijera"/>
    <n v="4600011002"/>
    <n v="2020"/>
    <s v="Oficio de designación de supervisión"/>
    <n v="2020"/>
    <n v="0"/>
    <d v="2020-11-03T00:00:00"/>
    <n v="232"/>
    <d v="2021-06-23T00:00:00"/>
    <n v="0"/>
    <d v="2021-06-23T00:00:00"/>
    <n v="3"/>
    <s v="Físico "/>
    <m/>
  </r>
  <r>
    <x v="7"/>
    <s v="Carolina Isabel Tijera"/>
    <n v="4600011002"/>
    <n v="2020"/>
    <s v="Certificado de aprobación de pólizas"/>
    <n v="2020"/>
    <n v="0"/>
    <d v="2020-11-03T00:00:00"/>
    <n v="232"/>
    <d v="2021-06-23T00:00:00"/>
    <n v="0"/>
    <d v="2021-06-23T00:00:00"/>
    <n v="3"/>
    <s v="Físico "/>
    <m/>
  </r>
  <r>
    <x v="0"/>
    <s v="María Katherine Roa"/>
    <n v="4600008725"/>
    <n v="2018"/>
    <s v="Acta de cierre del expediente "/>
    <n v="2021"/>
    <n v="3"/>
    <d v="2021-06-23T00:00:00"/>
    <n v="0"/>
    <d v="2021-06-23T00:00:00"/>
    <n v="0"/>
    <d v="2021-06-23T00:00:00"/>
    <n v="2"/>
    <s v="Físico "/>
    <m/>
  </r>
  <r>
    <x v="0"/>
    <s v="Libardo Augusto Rico"/>
    <n v="4600010084"/>
    <n v="2019"/>
    <s v="Informes de seguimiento de interventoría"/>
    <n v="2020"/>
    <n v="1"/>
    <d v="2020-12-30T00:00:00"/>
    <n v="177"/>
    <d v="2021-06-25T00:00:00"/>
    <n v="4"/>
    <d v="2021-06-29T00:00:00"/>
    <n v="469"/>
    <s v="Físico "/>
    <m/>
  </r>
  <r>
    <x v="0"/>
    <s v="María Katherine Roa"/>
    <s v="2021-SS-20-0002"/>
    <n v="2021"/>
    <s v="Informes de seguimiento de interventoría"/>
    <n v="2021"/>
    <n v="0"/>
    <d v="2021-05-31T00:00:00"/>
    <n v="29"/>
    <d v="2021-06-29T00:00:00"/>
    <n v="0"/>
    <d v="2021-06-29T00:00:00"/>
    <n v="292"/>
    <s v="Físico "/>
    <m/>
  </r>
  <r>
    <x v="0"/>
    <s v="María Katherine Roa"/>
    <s v="2021-SS-20-0002"/>
    <n v="2021"/>
    <s v="Informes de seguimiento de interventoría"/>
    <n v="2021"/>
    <n v="0"/>
    <d v="2021-05-31T00:00:00"/>
    <n v="29"/>
    <d v="2021-06-29T00:00:00"/>
    <n v="0"/>
    <d v="2021-06-29T00:00:00"/>
    <n v="152"/>
    <s v="Físico "/>
    <m/>
  </r>
  <r>
    <x v="0"/>
    <s v="María Katherine Roa"/>
    <s v="2021-SS-20-0002"/>
    <n v="2021"/>
    <s v="Informes de seguimiento de interventoría"/>
    <n v="2021"/>
    <n v="0"/>
    <d v="2021-05-31T00:00:00"/>
    <n v="29"/>
    <d v="2021-06-29T00:00:00"/>
    <n v="0"/>
    <d v="2021-06-29T00:00:00"/>
    <n v="5"/>
    <s v="Físico "/>
    <m/>
  </r>
  <r>
    <x v="0"/>
    <s v="María Katherine Roa"/>
    <s v="2021-SS-20-0002"/>
    <n v="2021"/>
    <s v="Informes de seguimiento de interventoría"/>
    <n v="2021"/>
    <n v="0"/>
    <d v="2021-05-31T00:00:00"/>
    <n v="29"/>
    <d v="2021-06-29T00:00:00"/>
    <n v="0"/>
    <d v="2021-06-29T00:00:00"/>
    <n v="87"/>
    <s v="Físico "/>
    <m/>
  </r>
  <r>
    <x v="0"/>
    <s v="María Katherine Roa"/>
    <s v="2021-00-20-0001"/>
    <n v="2021"/>
    <s v="Acta de pago"/>
    <n v="2021"/>
    <n v="0"/>
    <d v="2021-05-31T00:00:00"/>
    <n v="26"/>
    <d v="2021-06-26T00:00:00"/>
    <n v="3"/>
    <d v="2021-06-29T00:00:00"/>
    <n v="119"/>
    <s v="Físico "/>
    <m/>
  </r>
  <r>
    <x v="0"/>
    <s v="Eduardo Alfonso Herrera"/>
    <s v="2019-OO-20-001"/>
    <n v="2019"/>
    <s v="Oficio "/>
    <n v="2020"/>
    <n v="1"/>
    <d v="2020-10-21T00:00:00"/>
    <n v="238"/>
    <d v="2021-06-16T00:00:00"/>
    <n v="0"/>
    <d v="2021-06-16T00:00:00"/>
    <n v="1"/>
    <s v="Físico "/>
    <m/>
  </r>
  <r>
    <x v="0"/>
    <s v="Eduardo Alfonso Herrera"/>
    <s v="2019-OO-20-001"/>
    <n v="2019"/>
    <s v="Oficio "/>
    <n v="2020"/>
    <n v="1"/>
    <d v="2020-03-02T00:00:00"/>
    <n v="471"/>
    <d v="2021-06-16T00:00:00"/>
    <n v="0"/>
    <d v="2021-06-16T00:00:00"/>
    <n v="3"/>
    <s v="Físico "/>
    <m/>
  </r>
  <r>
    <x v="0"/>
    <s v="Eduardo Alfonso Herrera"/>
    <s v="2019-OO-20-001"/>
    <n v="2019"/>
    <s v="Oficio "/>
    <n v="2020"/>
    <n v="1"/>
    <d v="2020-02-05T00:00:00"/>
    <n v="497"/>
    <d v="2021-06-16T00:00:00"/>
    <n v="0"/>
    <d v="2021-06-16T00:00:00"/>
    <n v="3"/>
    <s v="Físico "/>
    <m/>
  </r>
  <r>
    <x v="0"/>
    <s v="Eduardo Alfonso Herrera"/>
    <s v="2019-OO-20-001"/>
    <n v="2019"/>
    <s v="Oficio "/>
    <n v="2019"/>
    <n v="0"/>
    <d v="2019-11-08T00:00:00"/>
    <n v="586"/>
    <d v="2021-06-16T00:00:00"/>
    <n v="0"/>
    <d v="2021-06-16T00:00:00"/>
    <n v="4"/>
    <s v="Físico "/>
    <m/>
  </r>
  <r>
    <x v="0"/>
    <s v="Eduardo Alfonso Herrera"/>
    <s v="2019-OO-20-001"/>
    <n v="2019"/>
    <s v="Oficio "/>
    <n v="2019"/>
    <n v="0"/>
    <d v="2019-12-18T00:00:00"/>
    <n v="546"/>
    <d v="2021-06-16T00:00:00"/>
    <n v="0"/>
    <d v="2021-06-16T00:00:00"/>
    <n v="4"/>
    <s v="Físico "/>
    <m/>
  </r>
  <r>
    <x v="0"/>
    <s v="Eduardo Alfonso Herrera"/>
    <s v="2019-OO-20-001"/>
    <n v="2019"/>
    <s v="Oficio "/>
    <n v="2019"/>
    <n v="0"/>
    <d v="2019-11-18T00:00:00"/>
    <n v="576"/>
    <d v="2021-06-16T00:00:00"/>
    <n v="0"/>
    <d v="2021-06-16T00:00:00"/>
    <n v="4"/>
    <s v="Físico "/>
    <m/>
  </r>
  <r>
    <x v="0"/>
    <s v="Eduardo Alfonso Herrera"/>
    <s v="2019-OO-20-001"/>
    <n v="2019"/>
    <s v="Oficio "/>
    <n v="2019"/>
    <n v="0"/>
    <d v="2019-11-08T00:00:00"/>
    <n v="586"/>
    <d v="2021-06-16T00:00:00"/>
    <n v="0"/>
    <d v="2021-06-16T00:00:00"/>
    <n v="4"/>
    <s v="Físico "/>
    <m/>
  </r>
  <r>
    <x v="0"/>
    <s v="Eduardo Alfonso Herrera"/>
    <s v="2019-OO-20-001"/>
    <n v="2019"/>
    <s v="Oficio "/>
    <n v="2019"/>
    <n v="0"/>
    <d v="2019-10-09T00:00:00"/>
    <n v="616"/>
    <d v="2021-06-16T00:00:00"/>
    <n v="0"/>
    <d v="2021-06-16T00:00:00"/>
    <n v="5"/>
    <s v="Físico "/>
    <m/>
  </r>
  <r>
    <x v="0"/>
    <s v="Eduardo Alfonso Herrera"/>
    <s v="2019-OO-20-001"/>
    <n v="2019"/>
    <s v="Oficio "/>
    <n v="2019"/>
    <n v="0"/>
    <d v="2019-07-29T00:00:00"/>
    <n v="688"/>
    <d v="2021-06-16T00:00:00"/>
    <n v="0"/>
    <d v="2021-06-16T00:00:00"/>
    <n v="2"/>
    <s v="Físico "/>
    <m/>
  </r>
  <r>
    <x v="4"/>
    <s v="Monica María Restrepo"/>
    <n v="4600009135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x v="4"/>
    <s v="Monica María Restrepo"/>
    <n v="4600009159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x v="4"/>
    <s v="Monica María Restrepo"/>
    <s v="2017-AS-20-0012"/>
    <n v="2017"/>
    <s v="Acta de cierre del expediente "/>
    <n v="2021"/>
    <n v="4"/>
    <d v="2021-06-24T00:00:00"/>
    <n v="0"/>
    <d v="2021-06-24T00:00:00"/>
    <n v="5"/>
    <d v="2021-06-29T00:00:00"/>
    <n v="5"/>
    <s v="Físico "/>
    <m/>
  </r>
  <r>
    <x v="4"/>
    <s v="Monica María Restrepo"/>
    <n v="4600006487"/>
    <n v="2017"/>
    <s v="Acta de cierre del expediente "/>
    <n v="2021"/>
    <n v="4"/>
    <d v="2021-06-24T00:00:00"/>
    <n v="0"/>
    <d v="2021-06-24T00:00:00"/>
    <n v="5"/>
    <d v="2021-06-29T00:00:00"/>
    <n v="11"/>
    <s v="Físico "/>
    <m/>
  </r>
  <r>
    <x v="4"/>
    <s v="Monica María Restrepo"/>
    <n v="4600008806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x v="4"/>
    <s v="Monica María Restrepo"/>
    <n v="4600009072"/>
    <n v="2018"/>
    <s v="Acta de cierre del expediente "/>
    <n v="2021"/>
    <n v="3"/>
    <d v="2021-06-24T00:00:00"/>
    <n v="0"/>
    <d v="2021-06-24T00:00:00"/>
    <n v="5"/>
    <d v="2021-06-29T00:00:00"/>
    <n v="5"/>
    <s v="Físico "/>
    <m/>
  </r>
  <r>
    <x v="4"/>
    <s v="Monica María Restrepo"/>
    <n v="4600007024"/>
    <n v="2017"/>
    <s v="Acta de cierre del expediente "/>
    <n v="2021"/>
    <n v="4"/>
    <d v="2021-06-16T00:00:00"/>
    <n v="8"/>
    <d v="2021-06-24T00:00:00"/>
    <n v="5"/>
    <d v="2021-06-29T00:00:00"/>
    <n v="2"/>
    <s v="Físico "/>
    <m/>
  </r>
  <r>
    <x v="4"/>
    <s v="Monica María Restrepo"/>
    <n v="4600008725"/>
    <n v="2018"/>
    <s v="Acta de cierre del expediente "/>
    <n v="2021"/>
    <n v="3"/>
    <d v="2021-06-23T00:00:00"/>
    <n v="1"/>
    <d v="2021-06-24T00:00:00"/>
    <n v="5"/>
    <d v="2021-06-29T00:00:00"/>
    <n v="3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87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17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23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17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124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15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99"/>
    <s v="Físico "/>
    <m/>
  </r>
  <r>
    <x v="0"/>
    <s v="Weisman Goez Usuga"/>
    <n v="4600010373"/>
    <n v="2019"/>
    <s v="Informes de seguimiento de interventoría"/>
    <n v="2020"/>
    <n v="1"/>
    <d v="2020-03-24T00:00:00"/>
    <n v="463"/>
    <d v="2021-06-30T00:00:00"/>
    <n v="0"/>
    <d v="2021-06-30T00:00:00"/>
    <n v="83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73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18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47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273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95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50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195"/>
    <s v="Físico "/>
    <m/>
  </r>
  <r>
    <x v="0"/>
    <s v="Weisman Goez Usuga"/>
    <n v="4600010373"/>
    <n v="2019"/>
    <s v="Informes de seguimiento de interventoría"/>
    <n v="2020"/>
    <n v="1"/>
    <d v="2020-05-31T00:00:00"/>
    <n v="395"/>
    <d v="2021-06-30T00:00:00"/>
    <n v="0"/>
    <d v="2021-06-30T00:00:00"/>
    <n v="289"/>
    <s v="Físico "/>
    <m/>
  </r>
  <r>
    <x v="0"/>
    <s v="Weisman Goez Usuga"/>
    <n v="4600010373"/>
    <n v="2019"/>
    <s v="Informes de seguimiento de interventoría"/>
    <n v="2020"/>
    <n v="1"/>
    <d v="2020-06-30T00:00:00"/>
    <n v="365"/>
    <d v="2021-06-30T00:00:00"/>
    <n v="0"/>
    <d v="2021-06-30T00:00:00"/>
    <n v="60"/>
    <s v="Físico "/>
    <m/>
  </r>
  <r>
    <x v="0"/>
    <s v="Weisman Goez Usuga"/>
    <n v="4600010373"/>
    <n v="2019"/>
    <s v="Informes de seguimiento de interventoría"/>
    <n v="2020"/>
    <n v="1"/>
    <d v="2020-06-12T00:00:00"/>
    <n v="383"/>
    <d v="2021-06-30T00:00:00"/>
    <n v="0"/>
    <d v="2021-06-30T00:00:00"/>
    <n v="241"/>
    <s v="Físico "/>
    <m/>
  </r>
  <r>
    <x v="0"/>
    <s v="Weisman Goez Usuga"/>
    <n v="4600010373"/>
    <n v="2019"/>
    <s v="Informes de seguimiento de interventoría"/>
    <n v="2020"/>
    <n v="1"/>
    <d v="2020-06-30T00:00:00"/>
    <n v="365"/>
    <d v="2021-06-30T00:00:00"/>
    <n v="0"/>
    <d v="2021-06-30T00:00:00"/>
    <n v="50"/>
    <s v="Físico "/>
    <m/>
  </r>
  <r>
    <x v="0"/>
    <s v="Weisman Goez Usuga"/>
    <n v="4600010373"/>
    <n v="2019"/>
    <s v="Informes de seguimiento de interventoría"/>
    <n v="2020"/>
    <n v="1"/>
    <d v="2020-06-12T00:00:00"/>
    <n v="383"/>
    <d v="2021-06-30T00:00:00"/>
    <n v="0"/>
    <d v="2021-06-30T00:00:00"/>
    <n v="64"/>
    <s v="Físico "/>
    <m/>
  </r>
  <r>
    <x v="0"/>
    <s v="Weisman Goez Usuga"/>
    <n v="4600010373"/>
    <n v="2019"/>
    <s v="Informes de seguimiento de interventoría"/>
    <n v="2020"/>
    <n v="1"/>
    <d v="2020-06-30T00:00:00"/>
    <n v="365"/>
    <d v="2021-06-30T00:00:00"/>
    <n v="0"/>
    <d v="2021-06-30T00:00:00"/>
    <n v="142"/>
    <s v="Físico "/>
    <m/>
  </r>
  <r>
    <x v="0"/>
    <s v="Weisman Goez Usuga"/>
    <n v="4600010373"/>
    <n v="2019"/>
    <s v="Informes de seguimiento de interventoría"/>
    <n v="2020"/>
    <n v="1"/>
    <d v="2020-06-30T00:00:00"/>
    <n v="365"/>
    <d v="2021-06-30T00:00:00"/>
    <n v="0"/>
    <d v="2021-06-30T00:00:00"/>
    <n v="533"/>
    <s v="Físico "/>
    <m/>
  </r>
  <r>
    <x v="0"/>
    <s v="Weisman Goez Usuga"/>
    <n v="4600010373"/>
    <n v="2019"/>
    <s v="Informes de seguimiento de interventoría"/>
    <n v="2020"/>
    <n v="1"/>
    <d v="2020-06-30T00:00:00"/>
    <n v="365"/>
    <d v="2021-06-30T00:00:00"/>
    <n v="0"/>
    <d v="2021-06-30T00:00:00"/>
    <n v="105"/>
    <s v="Físico "/>
    <m/>
  </r>
  <r>
    <x v="0"/>
    <s v="Weisman Goez Usuga"/>
    <n v="4600010373"/>
    <n v="2019"/>
    <s v="Informes de seguimiento de interventoría"/>
    <n v="2020"/>
    <n v="1"/>
    <d v="2020-06-30T00:00:00"/>
    <n v="365"/>
    <d v="2021-06-30T00:00:00"/>
    <n v="0"/>
    <d v="2021-06-30T00:00:00"/>
    <n v="96"/>
    <s v="Físico "/>
    <m/>
  </r>
  <r>
    <x v="0"/>
    <s v="Weisman Goez Usuga"/>
    <n v="4600010373"/>
    <n v="2019"/>
    <s v="Informes de seguimiento de interventoría"/>
    <n v="2020"/>
    <n v="1"/>
    <d v="2020-07-30T00:00:00"/>
    <n v="335"/>
    <d v="2021-06-30T00:00:00"/>
    <n v="0"/>
    <d v="2021-06-30T00:00:00"/>
    <n v="71"/>
    <s v="Físico "/>
    <m/>
  </r>
  <r>
    <x v="0"/>
    <s v="Weisman Goez Usuga"/>
    <n v="4600010373"/>
    <n v="2019"/>
    <s v="Informes de seguimiento de interventoría"/>
    <n v="2020"/>
    <n v="1"/>
    <d v="2020-07-30T00:00:00"/>
    <n v="335"/>
    <d v="2021-06-30T00:00:00"/>
    <n v="0"/>
    <d v="2021-06-30T00:00:00"/>
    <n v="327"/>
    <s v="Físico "/>
    <m/>
  </r>
  <r>
    <x v="0"/>
    <s v="Weisman Goez Usuga"/>
    <n v="4600010373"/>
    <n v="2019"/>
    <s v="Informes de seguimiento de interventoría"/>
    <n v="2020"/>
    <n v="1"/>
    <d v="2020-07-30T00:00:00"/>
    <n v="335"/>
    <d v="2021-06-30T00:00:00"/>
    <n v="0"/>
    <d v="2021-06-30T00:00:00"/>
    <n v="71"/>
    <s v="Físico "/>
    <m/>
  </r>
  <r>
    <x v="0"/>
    <s v="Weisman Goez Usuga"/>
    <n v="4600010373"/>
    <n v="2019"/>
    <s v="Informes de seguimiento de interventoría"/>
    <n v="2020"/>
    <n v="1"/>
    <d v="2020-07-30T00:00:00"/>
    <n v="335"/>
    <d v="2021-06-30T00:00:00"/>
    <n v="0"/>
    <d v="2021-06-30T00:00:00"/>
    <n v="127"/>
    <s v="Físico "/>
    <m/>
  </r>
  <r>
    <x v="0"/>
    <s v="Weisman Goez Usuga"/>
    <n v="4600010373"/>
    <n v="2019"/>
    <s v="Informes de seguimiento de interventoría"/>
    <n v="2020"/>
    <n v="1"/>
    <d v="2020-07-27T00:00:00"/>
    <n v="338"/>
    <d v="2021-06-30T00:00:00"/>
    <n v="0"/>
    <d v="2021-06-30T00:00:00"/>
    <n v="157"/>
    <s v="Físico "/>
    <m/>
  </r>
  <r>
    <x v="0"/>
    <s v="Weisman Goez Usuga"/>
    <n v="4600010373"/>
    <n v="2019"/>
    <s v="Informes de seguimiento de interventoría"/>
    <n v="2020"/>
    <n v="1"/>
    <d v="2020-07-27T00:00:00"/>
    <n v="338"/>
    <d v="2021-06-30T00:00:00"/>
    <n v="0"/>
    <d v="2021-06-30T00:00:00"/>
    <n v="141"/>
    <s v="Físico "/>
    <m/>
  </r>
  <r>
    <x v="0"/>
    <s v="Weisman Goez Usuga"/>
    <n v="4600010373"/>
    <n v="2019"/>
    <s v="Informes de seguimiento de interventoría"/>
    <n v="2020"/>
    <n v="1"/>
    <d v="2020-07-27T00:00:00"/>
    <n v="338"/>
    <d v="2021-06-30T00:00:00"/>
    <n v="0"/>
    <d v="2021-06-30T00:00:00"/>
    <n v="96"/>
    <s v="Físico "/>
    <m/>
  </r>
  <r>
    <x v="0"/>
    <s v="Weisman Goez Usuga"/>
    <n v="4600010373"/>
    <n v="2019"/>
    <s v="Informes de seguimiento de interventoría"/>
    <n v="2020"/>
    <n v="1"/>
    <d v="2020-07-27T00:00:00"/>
    <n v="338"/>
    <d v="2021-06-30T00:00:00"/>
    <n v="0"/>
    <d v="2021-06-30T00:00:00"/>
    <n v="104"/>
    <s v="Físico "/>
    <m/>
  </r>
  <r>
    <x v="0"/>
    <s v="Weisman Goez Usuga"/>
    <n v="4600010373"/>
    <n v="2019"/>
    <s v="Informes de seguimiento de interventoría"/>
    <n v="2020"/>
    <n v="1"/>
    <d v="2020-08-31T00:00:00"/>
    <n v="303"/>
    <d v="2021-06-30T00:00:00"/>
    <n v="0"/>
    <d v="2021-06-30T00:00:00"/>
    <n v="89"/>
    <s v="Físico "/>
    <m/>
  </r>
  <r>
    <x v="0"/>
    <s v="Weisman Goez Usuga"/>
    <n v="4600010373"/>
    <n v="2019"/>
    <s v="Informes de seguimiento de interventoría"/>
    <n v="2020"/>
    <n v="1"/>
    <d v="2020-08-31T00:00:00"/>
    <n v="303"/>
    <d v="2021-06-30T00:00:00"/>
    <n v="0"/>
    <d v="2021-06-30T00:00:00"/>
    <n v="150"/>
    <s v="Físico "/>
    <m/>
  </r>
  <r>
    <x v="0"/>
    <s v="Weisman Goez Usuga"/>
    <n v="4600010373"/>
    <n v="2019"/>
    <s v="Informes de seguimiento de interventoría"/>
    <n v="2020"/>
    <n v="1"/>
    <d v="2020-08-31T00:00:00"/>
    <n v="303"/>
    <d v="2021-06-30T00:00:00"/>
    <n v="0"/>
    <d v="2021-06-30T00:00:00"/>
    <n v="85"/>
    <s v="Físico "/>
    <m/>
  </r>
  <r>
    <x v="0"/>
    <s v="Weisman Goez Usuga"/>
    <n v="4600010373"/>
    <n v="2019"/>
    <s v="Informes de seguimiento de interventoría"/>
    <n v="2020"/>
    <n v="1"/>
    <d v="2020-08-31T00:00:00"/>
    <n v="303"/>
    <d v="2021-06-30T00:00:00"/>
    <n v="0"/>
    <d v="2021-06-30T00:00:00"/>
    <n v="220"/>
    <s v="Físico "/>
    <m/>
  </r>
  <r>
    <x v="0"/>
    <s v="María Katherine Roa"/>
    <s v="2021-SS-20-0002"/>
    <n v="2021"/>
    <s v="Acta de pago"/>
    <n v="2021"/>
    <n v="0"/>
    <d v="2021-03-31T00:00:00"/>
    <n v="90"/>
    <d v="2021-06-29T00:00:00"/>
    <n v="1"/>
    <d v="2021-06-30T00:00:00"/>
    <n v="201"/>
    <s v="Físico "/>
    <m/>
  </r>
  <r>
    <x v="0"/>
    <s v="María Katherine Roa"/>
    <s v="2021-SS-20-0002"/>
    <n v="2021"/>
    <s v="Acta de pago"/>
    <n v="2021"/>
    <n v="0"/>
    <d v="2021-04-30T00:00:00"/>
    <n v="60"/>
    <d v="2021-06-29T00:00:00"/>
    <n v="1"/>
    <d v="2021-06-30T00:00:00"/>
    <n v="123"/>
    <s v="Físico "/>
    <m/>
  </r>
  <r>
    <x v="0"/>
    <s v="María Katherine Roa"/>
    <s v="2021-SS-20-0002"/>
    <n v="2021"/>
    <s v="Acta de pago"/>
    <n v="2021"/>
    <n v="0"/>
    <d v="2021-05-31T00:00:00"/>
    <n v="29"/>
    <d v="2021-06-29T00:00:00"/>
    <n v="1"/>
    <d v="2021-06-30T00:00:00"/>
    <n v="153"/>
    <s v="Físico "/>
    <m/>
  </r>
  <r>
    <x v="4"/>
    <s v="Monica María Restrepo"/>
    <n v="4600008988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996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9123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986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952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961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807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773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s v="2017-AS-20-0021"/>
    <n v="2017"/>
    <s v="Acta de cierre del expediente "/>
    <n v="2021"/>
    <n v="4"/>
    <d v="2021-06-25T00:00:00"/>
    <n v="0"/>
    <d v="2021-06-25T00:00:00"/>
    <n v="5"/>
    <d v="2021-06-30T00:00:00"/>
    <n v="3"/>
    <s v="Físico "/>
    <m/>
  </r>
  <r>
    <x v="4"/>
    <s v="Monica María Restrepo"/>
    <n v="4600009158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4"/>
    <s v="Monica María Restrepo"/>
    <n v="4600008989"/>
    <n v="2018"/>
    <s v="Acta de cierre del expediente "/>
    <n v="2021"/>
    <n v="3"/>
    <d v="2021-06-24T00:00:00"/>
    <n v="1"/>
    <d v="2021-06-25T00:00:00"/>
    <n v="5"/>
    <d v="2021-06-30T00:00:00"/>
    <n v="3"/>
    <s v="Físico "/>
    <m/>
  </r>
  <r>
    <x v="4"/>
    <s v="Monica María Restrepo"/>
    <n v="4600009022"/>
    <n v="2018"/>
    <s v="Acta de cierre del expediente "/>
    <n v="2021"/>
    <n v="3"/>
    <d v="2021-06-23T00:00:00"/>
    <n v="2"/>
    <d v="2021-06-25T00:00:00"/>
    <n v="5"/>
    <d v="2021-06-30T00:00:00"/>
    <n v="3"/>
    <s v="Físico "/>
    <m/>
  </r>
  <r>
    <x v="4"/>
    <s v="Monica María Restrepo"/>
    <n v="4600008741"/>
    <n v="2018"/>
    <s v="Acta de cierre del expediente "/>
    <n v="2021"/>
    <n v="3"/>
    <d v="2021-06-25T00:00:00"/>
    <n v="0"/>
    <d v="2021-06-25T00:00:00"/>
    <n v="5"/>
    <d v="2021-06-30T00:00:00"/>
    <n v="3"/>
    <s v="Físico "/>
    <m/>
  </r>
  <r>
    <x v="0"/>
    <s v="Juan Camilo Pérez"/>
    <n v="4600010772"/>
    <n v="2020"/>
    <s v="Acta de pago"/>
    <n v="2020"/>
    <n v="0"/>
    <d v="2020-09-22T00:00:00"/>
    <n v="281"/>
    <d v="2021-06-30T00:00:00"/>
    <n v="0"/>
    <d v="2021-06-30T00:00:00"/>
    <n v="180"/>
    <s v="Físico "/>
    <m/>
  </r>
  <r>
    <x v="0"/>
    <s v="Juan Camilo Pérez"/>
    <n v="4600010772"/>
    <n v="2020"/>
    <s v="Acta de pago"/>
    <n v="2020"/>
    <n v="0"/>
    <d v="2020-10-22T00:00:00"/>
    <n v="251"/>
    <d v="2021-06-30T00:00:00"/>
    <n v="0"/>
    <d v="2021-06-30T00:00:00"/>
    <n v="181"/>
    <s v="Físico "/>
    <m/>
  </r>
  <r>
    <x v="0"/>
    <s v="Juan Camilo Pérez"/>
    <n v="4600010772"/>
    <n v="2020"/>
    <s v="Acta de pago"/>
    <n v="2020"/>
    <n v="0"/>
    <d v="2020-11-24T00:00:00"/>
    <n v="218"/>
    <d v="2021-06-30T00:00:00"/>
    <n v="0"/>
    <d v="2021-06-30T00:00:00"/>
    <n v="187"/>
    <s v="Físico "/>
    <m/>
  </r>
  <r>
    <x v="0"/>
    <s v="Juan Camilo Pérez"/>
    <n v="4600010772"/>
    <n v="2020"/>
    <s v="Acta de pago"/>
    <n v="2020"/>
    <n v="0"/>
    <d v="2020-12-19T00:00:00"/>
    <n v="193"/>
    <d v="2021-06-30T00:00:00"/>
    <n v="0"/>
    <d v="2021-06-30T00:00:00"/>
    <n v="188"/>
    <s v="Físico "/>
    <m/>
  </r>
  <r>
    <x v="8"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7">
  <r>
    <s v="Dirección de Desarrollo Físico "/>
    <s v="Juan Fernando Franco Uribe "/>
    <s v="2014-00-20-0008"/>
    <n v="2014"/>
    <x v="0"/>
    <n v="2021"/>
    <n v="7"/>
    <d v="2021-01-08T00:00:00"/>
    <n v="4"/>
    <d v="2021-01-12T00:00:00"/>
    <n v="0"/>
    <d v="2021-01-12T00:00:00"/>
    <n v="1"/>
    <s v="Físico "/>
    <m/>
  </r>
  <r>
    <s v="Dirección de Desarrollo Físico "/>
    <s v="Juan Camilo Pérez"/>
    <s v="2013-00-20-0024"/>
    <n v="2013"/>
    <x v="0"/>
    <n v="2021"/>
    <n v="8"/>
    <d v="2021-01-06T00:00:00"/>
    <n v="7"/>
    <d v="2021-01-13T00:00:00"/>
    <n v="0"/>
    <d v="2021-01-13T00:00:00"/>
    <n v="1"/>
    <s v="Físico "/>
    <m/>
  </r>
  <r>
    <s v="Dirección de Desarrollo Físico "/>
    <s v="Juan Camilo Pérez"/>
    <s v="2013-SS-20-0020"/>
    <n v="2013"/>
    <x v="0"/>
    <n v="2021"/>
    <n v="8"/>
    <d v="2021-01-06T00:00:00"/>
    <n v="7"/>
    <d v="2021-01-13T00:00:00"/>
    <n v="0"/>
    <d v="2021-01-13T00:00:00"/>
    <n v="1"/>
    <s v="Físico "/>
    <m/>
  </r>
  <r>
    <s v="Dirreción de Proyectos Especiales"/>
    <s v="Dalis Milena Hincapie"/>
    <n v="4600008197"/>
    <n v="2018"/>
    <x v="1"/>
    <n v="2019"/>
    <n v="1"/>
    <d v="2019-09-12T00:00:00"/>
    <n v="494"/>
    <d v="2021-01-18T00:00:00"/>
    <n v="1"/>
    <d v="2021-01-19T00:00:00"/>
    <n v="1304"/>
    <s v="Físico "/>
    <m/>
  </r>
  <r>
    <s v="Dirreción de Proyectos Especiales"/>
    <s v="Dalis Milena Hincapie"/>
    <n v="4600009187"/>
    <n v="2018"/>
    <x v="1"/>
    <n v="2019"/>
    <n v="1"/>
    <d v="2019-11-30T00:00:00"/>
    <n v="415"/>
    <d v="2021-01-18T00:00:00"/>
    <n v="1"/>
    <d v="2021-01-19T00:00:00"/>
    <n v="1340"/>
    <s v="Físico "/>
    <m/>
  </r>
  <r>
    <s v="Dirección de Desarrollo Físico "/>
    <s v="Gloria Patricia Gómez"/>
    <n v="4600010711"/>
    <n v="2019"/>
    <x v="1"/>
    <n v="2020"/>
    <n v="1"/>
    <d v="2020-09-30T00:00:00"/>
    <n v="117"/>
    <d v="2021-01-25T00:00:00"/>
    <n v="1"/>
    <d v="2021-01-26T00:00:00"/>
    <n v="21"/>
    <s v="Físico "/>
    <m/>
  </r>
  <r>
    <s v="Dirección de Desarrollo Físico "/>
    <s v="Gloria Patricia Gómez"/>
    <n v="4600010711"/>
    <n v="2019"/>
    <x v="1"/>
    <n v="2020"/>
    <n v="1"/>
    <d v="2020-10-31T00:00:00"/>
    <n v="86"/>
    <d v="2021-01-25T00:00:00"/>
    <n v="1"/>
    <d v="2021-01-26T00:00:00"/>
    <n v="44"/>
    <s v="Físico "/>
    <m/>
  </r>
  <r>
    <s v="Dirección de Desarrollo Físico "/>
    <s v="Gloria Patricia Gómez"/>
    <n v="4600010711"/>
    <n v="2019"/>
    <x v="1"/>
    <n v="2020"/>
    <n v="1"/>
    <d v="2020-11-30T00:00:00"/>
    <n v="56"/>
    <d v="2021-01-25T00:00:00"/>
    <n v="1"/>
    <d v="2021-01-26T00:00:00"/>
    <n v="33"/>
    <s v="Físico "/>
    <m/>
  </r>
  <r>
    <s v="Dirección de Desarrollo Físico "/>
    <s v="Mauricio Morales Gómez"/>
    <n v="4600006158"/>
    <n v="2016"/>
    <x v="1"/>
    <n v="2020"/>
    <n v="4"/>
    <d v="2020-03-25T00:00:00"/>
    <n v="309"/>
    <d v="2021-01-28T00:00:00"/>
    <n v="1"/>
    <d v="2021-01-29T00:00:00"/>
    <n v="42"/>
    <s v="Físico "/>
    <m/>
  </r>
  <r>
    <s v="Dirección de Desarrollo Físico "/>
    <s v="Mauricio Morales Gómez"/>
    <n v="4600006158"/>
    <n v="2016"/>
    <x v="1"/>
    <n v="2020"/>
    <n v="4"/>
    <d v="2020-06-30T00:00:00"/>
    <n v="212"/>
    <d v="2021-01-28T00:00:00"/>
    <n v="1"/>
    <d v="2021-01-29T00:00:00"/>
    <n v="14"/>
    <s v="Físico "/>
    <m/>
  </r>
  <r>
    <s v="Dirección de Desarrollo Físico "/>
    <s v="Mauricio Morales Gómez"/>
    <n v="4600006158"/>
    <n v="2016"/>
    <x v="1"/>
    <n v="2020"/>
    <n v="4"/>
    <d v="2020-07-31T00:00:00"/>
    <n v="181"/>
    <d v="2021-01-28T00:00:00"/>
    <n v="1"/>
    <d v="2021-01-29T00:00:00"/>
    <n v="13"/>
    <s v="Físico "/>
    <m/>
  </r>
  <r>
    <s v="Dirección de Desarrollo Físico "/>
    <s v="Mauricio Morales Gómez"/>
    <n v="4600006158"/>
    <n v="2016"/>
    <x v="1"/>
    <n v="2020"/>
    <n v="4"/>
    <d v="2020-08-31T00:00:00"/>
    <n v="150"/>
    <d v="2021-01-28T00:00:00"/>
    <n v="1"/>
    <d v="2021-01-29T00:00:00"/>
    <n v="21"/>
    <s v="Físico "/>
    <m/>
  </r>
  <r>
    <s v="Dirección de Desarrollo Físico "/>
    <s v="Mauricio Morales Gómez"/>
    <n v="4600006158"/>
    <n v="2016"/>
    <x v="1"/>
    <n v="2020"/>
    <n v="4"/>
    <d v="2020-09-30T00:00:00"/>
    <n v="120"/>
    <d v="2021-01-28T00:00:00"/>
    <n v="1"/>
    <d v="2021-01-29T00:00:00"/>
    <n v="24"/>
    <s v="Físico "/>
    <m/>
  </r>
  <r>
    <s v="Dirreción de Proyectos Especiales"/>
    <s v="Dalis Milena Hincapie"/>
    <n v="4600007754"/>
    <n v="2017"/>
    <x v="2"/>
    <n v="2020"/>
    <n v="3"/>
    <d v="2020-06-09T00:00:00"/>
    <n v="233"/>
    <d v="2021-01-28T00:00:00"/>
    <n v="4"/>
    <d v="2021-02-01T00:00:00"/>
    <n v="19"/>
    <s v="Físico "/>
    <m/>
  </r>
  <r>
    <s v="Dirreción de Proyectos Especiales"/>
    <s v="Dalis Milena Hincapie"/>
    <n v="4600007754"/>
    <n v="2017"/>
    <x v="0"/>
    <n v="2020"/>
    <n v="3"/>
    <d v="2020-09-15T00:00:00"/>
    <n v="135"/>
    <d v="2021-01-28T00:00:00"/>
    <n v="4"/>
    <d v="2021-02-01T00:00:00"/>
    <n v="2"/>
    <s v="Físico "/>
    <m/>
  </r>
  <r>
    <s v="Dirección de Desarrollo Físico "/>
    <s v="Gloria Patricia Gómez"/>
    <n v="4600010878"/>
    <n v="2020"/>
    <x v="1"/>
    <n v="2020"/>
    <n v="0"/>
    <d v="2020-10-21T00:00:00"/>
    <n v="98"/>
    <d v="2021-01-27T00:00:00"/>
    <n v="1"/>
    <d v="2021-01-28T00:00:00"/>
    <n v="25"/>
    <s v="Físico "/>
    <m/>
  </r>
  <r>
    <s v="Dirección de Desarrollo Físico "/>
    <s v="Gloria Patricia Gómez"/>
    <n v="4600010878"/>
    <n v="2020"/>
    <x v="1"/>
    <n v="2020"/>
    <n v="0"/>
    <d v="2020-11-21T00:00:00"/>
    <n v="67"/>
    <d v="2021-01-27T00:00:00"/>
    <n v="1"/>
    <d v="2021-01-28T00:00:00"/>
    <n v="29"/>
    <s v="Físico "/>
    <m/>
  </r>
  <r>
    <s v="Dirección de Desarrollo Físico "/>
    <s v="Gloria Patricia Gómez"/>
    <n v="4600010878"/>
    <n v="2020"/>
    <x v="1"/>
    <n v="2020"/>
    <n v="0"/>
    <d v="2020-12-21T00:00:00"/>
    <n v="37"/>
    <d v="2021-01-27T00:00:00"/>
    <n v="1"/>
    <d v="2021-01-28T00:00:00"/>
    <n v="23"/>
    <s v="Físico "/>
    <m/>
  </r>
  <r>
    <s v="Dirección de Desarrollo Físico "/>
    <s v="Gloria Patricia Gómez"/>
    <n v="4600010878"/>
    <n v="2020"/>
    <x v="1"/>
    <n v="2020"/>
    <n v="0"/>
    <d v="2020-10-21T00:00:00"/>
    <n v="98"/>
    <d v="2021-01-27T00:00:00"/>
    <n v="1"/>
    <d v="2021-01-28T00:00:00"/>
    <n v="482"/>
    <s v="Físico "/>
    <m/>
  </r>
  <r>
    <s v="Dirección de Desarrollo Físico "/>
    <s v="Gloria Patricia Gómez"/>
    <n v="4600010878"/>
    <n v="2020"/>
    <x v="1"/>
    <n v="2020"/>
    <n v="0"/>
    <d v="2020-11-21T00:00:00"/>
    <n v="67"/>
    <d v="2021-01-27T00:00:00"/>
    <n v="1"/>
    <d v="2021-01-28T00:00:00"/>
    <n v="383"/>
    <s v="Físico "/>
    <m/>
  </r>
  <r>
    <s v="Dirección de Desarrollo Físico "/>
    <s v="Gloria Patricia Gómez"/>
    <n v="4600010878"/>
    <n v="2020"/>
    <x v="1"/>
    <n v="2020"/>
    <n v="0"/>
    <d v="2020-12-21T00:00:00"/>
    <n v="37"/>
    <d v="2021-01-27T00:00:00"/>
    <n v="1"/>
    <d v="2021-01-28T00:00:00"/>
    <n v="365"/>
    <s v="Físico "/>
    <m/>
  </r>
  <r>
    <s v="Dirreción de Proyectos Especiales"/>
    <s v="Dalis Milena Hincapie"/>
    <n v="4600007754"/>
    <n v="2017"/>
    <x v="2"/>
    <n v="2019"/>
    <n v="2"/>
    <d v="2019-01-08T00:00:00"/>
    <n v="751"/>
    <d v="2021-01-28T00:00:00"/>
    <n v="0"/>
    <d v="2021-01-28T00:00:00"/>
    <n v="19"/>
    <s v="Físico "/>
    <m/>
  </r>
  <r>
    <s v="Dirreción de Proyectos Especiales"/>
    <s v="Dalis Milena Hincapie"/>
    <n v="4600007754"/>
    <n v="2017"/>
    <x v="0"/>
    <n v="2020"/>
    <n v="3"/>
    <d v="2020-09-15T00:00:00"/>
    <n v="135"/>
    <d v="2021-01-28T00:00:00"/>
    <n v="0"/>
    <d v="2021-01-28T00:00:00"/>
    <n v="2"/>
    <s v="Físico "/>
    <m/>
  </r>
  <r>
    <s v="Dirección de Desarrollo Físico "/>
    <s v="María Katherine Roa"/>
    <s v="2018-AS-20-0006"/>
    <n v="2018"/>
    <x v="3"/>
    <n v="2019"/>
    <n v="1"/>
    <d v="2019-01-09T00:00:00"/>
    <n v="731"/>
    <d v="2021-01-09T00:00:00"/>
    <n v="19"/>
    <d v="2021-01-28T00:00:00"/>
    <n v="1"/>
    <s v="Físico "/>
    <m/>
  </r>
  <r>
    <s v="Dirección de Desarrollo Físico "/>
    <s v="María Katherine Roa"/>
    <s v="2018-AS-20-0006"/>
    <n v="2018"/>
    <x v="3"/>
    <n v="2019"/>
    <n v="1"/>
    <d v="2019-05-31T00:00:00"/>
    <n v="589"/>
    <d v="2021-01-09T00:00:00"/>
    <n v="19"/>
    <d v="2021-01-28T00:00:00"/>
    <n v="1"/>
    <s v="Físico "/>
    <m/>
  </r>
  <r>
    <s v="Dirección de Desarrollo Físico "/>
    <s v="María Katherine Roa"/>
    <s v="2018-AS-20-0006"/>
    <n v="2018"/>
    <x v="4"/>
    <n v="2019"/>
    <n v="1"/>
    <d v="2019-07-11T00:00:00"/>
    <n v="548"/>
    <d v="2021-01-09T00:00:00"/>
    <n v="19"/>
    <d v="2021-01-28T00:00:00"/>
    <n v="3"/>
    <s v="Físico "/>
    <m/>
  </r>
  <r>
    <s v="Dirección de Desarrollo Físico "/>
    <s v="María Katherine Roa"/>
    <s v="2018-AS-20-0006"/>
    <n v="2018"/>
    <x v="4"/>
    <n v="2019"/>
    <n v="1"/>
    <d v="2019-08-21T00:00:00"/>
    <n v="507"/>
    <d v="2021-01-09T00:00:00"/>
    <n v="19"/>
    <d v="2021-01-28T00:00:00"/>
    <n v="1"/>
    <s v="Físico "/>
    <m/>
  </r>
  <r>
    <s v="Dirección de Desarrollo Físico "/>
    <s v="María Katherine Roa"/>
    <s v="2018-AS-20-0006"/>
    <n v="2018"/>
    <x v="4"/>
    <n v="2019"/>
    <n v="1"/>
    <d v="2019-11-12T00:00:00"/>
    <n v="424"/>
    <d v="2021-01-09T00:00:00"/>
    <n v="19"/>
    <d v="2021-01-28T00:00:00"/>
    <n v="1"/>
    <s v="Físico "/>
    <m/>
  </r>
  <r>
    <s v="Dirección de Desarrollo Físico "/>
    <s v="María Katherine Roa"/>
    <s v="2018-AS-20-0006"/>
    <n v="2018"/>
    <x v="3"/>
    <n v="2020"/>
    <n v="2"/>
    <d v="2020-04-08T00:00:00"/>
    <n v="276"/>
    <d v="2021-01-09T00:00:00"/>
    <n v="19"/>
    <d v="2021-01-28T00:00:00"/>
    <n v="1"/>
    <s v="Físico "/>
    <m/>
  </r>
  <r>
    <s v="Dirección de Desarrollo Físico "/>
    <s v="María Katherine Roa"/>
    <s v="2018-AS-20-0006"/>
    <n v="2018"/>
    <x v="4"/>
    <n v="2020"/>
    <n v="2"/>
    <d v="2020-05-22T00:00:00"/>
    <n v="232"/>
    <d v="2021-01-09T00:00:00"/>
    <n v="19"/>
    <d v="2021-01-28T00:00:00"/>
    <n v="3"/>
    <s v="Físico "/>
    <m/>
  </r>
  <r>
    <s v="Dirección de Desarrollo Físico "/>
    <s v="María Katherine Roa"/>
    <s v="2018-AS-20-0006"/>
    <n v="2018"/>
    <x v="4"/>
    <n v="2020"/>
    <n v="2"/>
    <d v="2020-12-24T00:00:00"/>
    <n v="16"/>
    <d v="2021-01-09T00:00:00"/>
    <n v="19"/>
    <d v="2021-01-28T00:00:00"/>
    <n v="3"/>
    <s v="Físico "/>
    <m/>
  </r>
  <r>
    <s v="Dirección de Desarrollo Físico "/>
    <s v="María Katherine Roa"/>
    <s v="2018-AS-20-0006"/>
    <n v="2018"/>
    <x v="4"/>
    <n v="2020"/>
    <n v="2"/>
    <d v="2020-01-29T00:00:00"/>
    <n v="346"/>
    <d v="2021-01-09T00:00:00"/>
    <n v="19"/>
    <d v="2021-01-28T00:00:00"/>
    <n v="3"/>
    <s v="Físico "/>
    <m/>
  </r>
  <r>
    <s v="Dirección Estructuración De Proyectos "/>
    <s v="Leticia Omaira Hoyos"/>
    <n v="4600005634"/>
    <n v="2016"/>
    <x v="1"/>
    <n v="2017"/>
    <n v="1"/>
    <d v="2017-11-29T00:00:00"/>
    <n v="1154"/>
    <d v="2021-01-26T00:00:00"/>
    <n v="29"/>
    <d v="2021-02-24T00:00:00"/>
    <n v="38"/>
    <s v="Físico "/>
    <m/>
  </r>
  <r>
    <s v="Dirección Estructuración De Proyectos "/>
    <s v="Leticia Omaira Hoyos"/>
    <n v="4600005634"/>
    <n v="2016"/>
    <x v="1"/>
    <n v="2017"/>
    <n v="1"/>
    <d v="2017-11-29T00:00:00"/>
    <n v="1154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7"/>
    <n v="1"/>
    <d v="2017-11-29T00:00:00"/>
    <n v="1154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7"/>
    <n v="1"/>
    <d v="2017-11-29T00:00:00"/>
    <n v="1154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8"/>
    <n v="2"/>
    <d v="2018-05-30T00:00:00"/>
    <n v="972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7"/>
    <n v="1"/>
    <d v="2017-10-30T00:00:00"/>
    <n v="1184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8"/>
    <n v="2"/>
    <d v="2018-05-30T00:00:00"/>
    <n v="972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8"/>
    <n v="2"/>
    <d v="2018-05-30T00:00:00"/>
    <n v="972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8"/>
    <n v="2"/>
    <d v="2018-05-30T00:00:00"/>
    <n v="972"/>
    <d v="2021-01-26T00:00:00"/>
    <n v="29"/>
    <d v="2021-02-24T00:00:00"/>
    <s v="sin foliar"/>
    <s v="Físico "/>
    <m/>
  </r>
  <r>
    <s v="Dirección Estructuración De Proyectos "/>
    <s v="Leticia Omaira Hoyos"/>
    <n v="4600005634"/>
    <n v="2016"/>
    <x v="1"/>
    <n v="2018"/>
    <n v="2"/>
    <d v="2018-05-30T00:00:00"/>
    <n v="972"/>
    <d v="2021-01-26T00:00:00"/>
    <n v="29"/>
    <d v="2021-02-24T00:00:00"/>
    <s v="sin foliar"/>
    <s v="Físico "/>
    <m/>
  </r>
  <r>
    <s v="Dirección de Desarrollo Físico "/>
    <s v="María Katherine Roa"/>
    <n v="4600004616"/>
    <n v="2015"/>
    <x v="0"/>
    <n v="2021"/>
    <n v="6"/>
    <d v="2021-01-29T00:00:00"/>
    <n v="0"/>
    <d v="2021-01-29T00:00:00"/>
    <n v="3"/>
    <d v="2021-02-01T00:00:00"/>
    <n v="2"/>
    <s v="Físico "/>
    <m/>
  </r>
  <r>
    <s v="Dirección de Desarrollo Físico "/>
    <s v="Mauricio Morales Gómez"/>
    <n v="4600006158"/>
    <n v="2016"/>
    <x v="1"/>
    <n v="2020"/>
    <n v="4"/>
    <d v="2020-03-25T00:00:00"/>
    <n v="309"/>
    <d v="2021-01-28T00:00:00"/>
    <n v="4"/>
    <d v="2021-02-01T00:00:00"/>
    <n v="14"/>
    <s v="Físico "/>
    <m/>
  </r>
  <r>
    <s v="Dirección de Desarrollo Físico "/>
    <s v="Mauricio Morales Gómez"/>
    <n v="4600006158"/>
    <n v="2016"/>
    <x v="1"/>
    <n v="2020"/>
    <n v="4"/>
    <d v="2020-06-30T00:00:00"/>
    <n v="212"/>
    <d v="2021-01-28T00:00:00"/>
    <n v="4"/>
    <d v="2021-02-01T00:00:00"/>
    <n v="16"/>
    <s v="Físico "/>
    <m/>
  </r>
  <r>
    <s v="Dirección de Desarrollo Físico "/>
    <s v="Mauricio Morales Gómez"/>
    <n v="4600006158"/>
    <n v="2016"/>
    <x v="1"/>
    <n v="2020"/>
    <n v="4"/>
    <d v="2020-07-30T00:00:00"/>
    <n v="182"/>
    <d v="2021-01-28T00:00:00"/>
    <n v="4"/>
    <d v="2021-02-01T00:00:00"/>
    <n v="19"/>
    <s v="Físico "/>
    <m/>
  </r>
  <r>
    <s v="Dirección de Desarrollo Físico "/>
    <s v="Mauricio Morales Gómez"/>
    <n v="4600006158"/>
    <n v="2016"/>
    <x v="1"/>
    <n v="2020"/>
    <n v="4"/>
    <d v="2020-08-30T00:00:00"/>
    <n v="151"/>
    <d v="2021-01-28T00:00:00"/>
    <n v="4"/>
    <d v="2021-02-01T00:00:00"/>
    <n v="18"/>
    <s v="Físico "/>
    <m/>
  </r>
  <r>
    <s v="Dirección de Desarrollo Físico "/>
    <s v="Mauricio Morales Gómez"/>
    <n v="4600006158"/>
    <n v="2016"/>
    <x v="1"/>
    <n v="2020"/>
    <n v="4"/>
    <d v="2020-09-30T00:00:00"/>
    <n v="120"/>
    <d v="2021-01-28T00:00:00"/>
    <n v="4"/>
    <d v="2021-02-01T00:00:00"/>
    <n v="18"/>
    <s v="Físico "/>
    <m/>
  </r>
  <r>
    <s v="Dirección de Desarrollo Físico "/>
    <s v="Mauricio Morales Gómez"/>
    <n v="4600006158"/>
    <n v="2016"/>
    <x v="1"/>
    <n v="2020"/>
    <n v="4"/>
    <d v="2020-03-25T00:00:00"/>
    <n v="309"/>
    <d v="2021-01-28T00:00:00"/>
    <n v="4"/>
    <d v="2021-02-01T00:00:00"/>
    <n v="321"/>
    <s v="Físico "/>
    <m/>
  </r>
  <r>
    <s v="Dirección de Desarrollo Físico "/>
    <s v="Mauricio Morales Gómez"/>
    <n v="4600006158"/>
    <n v="2016"/>
    <x v="1"/>
    <n v="2020"/>
    <n v="4"/>
    <d v="2020-06-30T00:00:00"/>
    <n v="212"/>
    <d v="2021-01-28T00:00:00"/>
    <n v="4"/>
    <d v="2021-02-01T00:00:00"/>
    <n v="532"/>
    <s v="Físico "/>
    <m/>
  </r>
  <r>
    <s v="Dirección de Desarrollo Físico "/>
    <s v="Mauricio Morales Gómez"/>
    <n v="4600006158"/>
    <n v="2016"/>
    <x v="1"/>
    <n v="2020"/>
    <n v="4"/>
    <d v="2020-07-30T00:00:00"/>
    <n v="182"/>
    <d v="2021-01-28T00:00:00"/>
    <n v="4"/>
    <d v="2021-02-01T00:00:00"/>
    <n v="215"/>
    <s v="Físico "/>
    <m/>
  </r>
  <r>
    <s v="Dirección de Desarrollo Físico "/>
    <s v="Mauricio Morales Gómez"/>
    <n v="4600006158"/>
    <n v="2016"/>
    <x v="1"/>
    <n v="2020"/>
    <n v="4"/>
    <d v="2020-08-30T00:00:00"/>
    <n v="151"/>
    <d v="2021-01-28T00:00:00"/>
    <n v="4"/>
    <d v="2021-02-01T00:00:00"/>
    <n v="508"/>
    <s v="Físico "/>
    <m/>
  </r>
  <r>
    <s v="Dirección de Desarrollo Físico "/>
    <s v="Mauricio Morales Gómez"/>
    <n v="4600006158"/>
    <n v="2016"/>
    <x v="1"/>
    <n v="2020"/>
    <n v="4"/>
    <d v="2020-09-30T00:00:00"/>
    <n v="120"/>
    <d v="2021-01-28T00:00:00"/>
    <n v="4"/>
    <d v="2021-02-01T00:00:00"/>
    <n v="438"/>
    <s v="Físico "/>
    <m/>
  </r>
  <r>
    <s v="Dirección Estructuración De Proyectos "/>
    <s v="Leticia Omaira Hoyos"/>
    <n v="4600005634"/>
    <n v="2016"/>
    <x v="5"/>
    <n v="2017"/>
    <n v="1"/>
    <d v="2017-11-30T00:00:00"/>
    <n v="1154"/>
    <d v="2021-01-27T00:00:00"/>
    <n v="1"/>
    <d v="2021-01-28T00:00:00"/>
    <n v="282"/>
    <s v="Físico "/>
    <m/>
  </r>
  <r>
    <s v="Dirección Estructuración De Proyectos "/>
    <s v="Leticia Omaira Hoyos"/>
    <n v="4600005634"/>
    <n v="2016"/>
    <x v="5"/>
    <n v="2017"/>
    <n v="1"/>
    <d v="2017-11-30T00:00:00"/>
    <n v="1154"/>
    <d v="2021-01-27T00:00:00"/>
    <n v="1"/>
    <d v="2021-01-28T00:00:00"/>
    <n v="52"/>
    <s v="Físico "/>
    <m/>
  </r>
  <r>
    <s v="Dirección Estructuración De Proyectos "/>
    <s v="Leticia Omaira Hoyos"/>
    <n v="4600005634"/>
    <n v="2016"/>
    <x v="5"/>
    <n v="2017"/>
    <n v="1"/>
    <d v="2017-11-30T00:00:00"/>
    <n v="1154"/>
    <d v="2021-01-27T00:00:00"/>
    <n v="1"/>
    <d v="2021-01-28T00:00:00"/>
    <n v="43"/>
    <s v="Físico "/>
    <m/>
  </r>
  <r>
    <s v="Dirección Estructuración De Proyectos "/>
    <s v="Leticia Omaira Hoyos"/>
    <n v="4600005634"/>
    <n v="2016"/>
    <x v="5"/>
    <n v="2018"/>
    <n v="2"/>
    <d v="2018-05-30T00:00:00"/>
    <n v="973"/>
    <d v="2021-01-27T00:00:00"/>
    <n v="1"/>
    <d v="2021-01-28T00:00:00"/>
    <n v="133"/>
    <s v="Físico "/>
    <m/>
  </r>
  <r>
    <s v="Dirección Estructuración De Proyectos "/>
    <s v="Leticia Omaira Hoyos"/>
    <n v="4600005634"/>
    <n v="2016"/>
    <x v="5"/>
    <n v="2017"/>
    <n v="1"/>
    <d v="2017-10-31T00:00:00"/>
    <n v="1184"/>
    <d v="2021-01-27T00:00:00"/>
    <n v="1"/>
    <d v="2021-01-28T00:00:00"/>
    <n v="246"/>
    <s v="Físico "/>
    <m/>
  </r>
  <r>
    <s v="Dirección Estructuración De Proyectos "/>
    <s v="Leticia Omaira Hoyos"/>
    <n v="4600005634"/>
    <n v="2016"/>
    <x v="5"/>
    <n v="2018"/>
    <n v="2"/>
    <d v="2018-05-30T00:00:00"/>
    <n v="973"/>
    <d v="2021-01-27T00:00:00"/>
    <n v="1"/>
    <d v="2021-01-28T00:00:00"/>
    <n v="6"/>
    <s v="Físico "/>
    <m/>
  </r>
  <r>
    <s v="Dirección Estructuración De Proyectos "/>
    <s v="Leticia Omaira Hoyos"/>
    <n v="4600005634"/>
    <n v="2016"/>
    <x v="5"/>
    <n v="2018"/>
    <n v="2"/>
    <d v="2018-05-30T00:00:00"/>
    <n v="973"/>
    <d v="2021-01-27T00:00:00"/>
    <n v="1"/>
    <d v="2021-01-28T00:00:00"/>
    <n v="572"/>
    <s v="Físico "/>
    <m/>
  </r>
  <r>
    <s v="Dirección Estructuración De Proyectos "/>
    <s v="Leticia Omaira Hoyos"/>
    <n v="4600005634"/>
    <n v="2016"/>
    <x v="5"/>
    <n v="2018"/>
    <n v="2"/>
    <d v="2018-05-30T00:00:00"/>
    <n v="973"/>
    <d v="2021-01-27T00:00:00"/>
    <n v="1"/>
    <d v="2021-01-28T00:00:00"/>
    <n v="145"/>
    <s v="Físico "/>
    <m/>
  </r>
  <r>
    <s v="Dirección Estructuración De Proyectos "/>
    <s v="Leticia Omaira Hoyos"/>
    <n v="4600005634"/>
    <n v="2016"/>
    <x v="5"/>
    <n v="2018"/>
    <n v="2"/>
    <d v="2018-05-30T00:00:00"/>
    <n v="973"/>
    <d v="2021-01-27T00:00:00"/>
    <n v="1"/>
    <d v="2021-01-28T00:00:00"/>
    <n v="44"/>
    <s v="Físico "/>
    <m/>
  </r>
  <r>
    <s v="Supervisión ambiental- Secretaria de Infraestructura Física"/>
    <s v="Elizabeth Trujillo Vásquez"/>
    <n v="4600006158"/>
    <n v="2016"/>
    <x v="1"/>
    <n v="2020"/>
    <n v="4"/>
    <d v="2020-06-30T00:00:00"/>
    <n v="216"/>
    <d v="2021-02-01T00:00:00"/>
    <n v="1"/>
    <d v="2021-02-02T00:00:00"/>
    <n v="67"/>
    <s v="Físico "/>
    <m/>
  </r>
  <r>
    <s v="Supervisión ambiental- Secretaria de Infraestructura Física"/>
    <s v="Elizabeth Trujillo Vásquez"/>
    <n v="4600006158"/>
    <n v="2016"/>
    <x v="1"/>
    <n v="2020"/>
    <n v="4"/>
    <d v="2020-07-31T00:00:00"/>
    <n v="185"/>
    <d v="2021-02-01T00:00:00"/>
    <n v="1"/>
    <d v="2021-02-02T00:00:00"/>
    <n v="62"/>
    <s v="Físico "/>
    <m/>
  </r>
  <r>
    <s v="Supervisión ambiental- Secretaria de Infraestructura Física"/>
    <s v="Elizabeth Trujillo Vásquez"/>
    <n v="4600006158"/>
    <n v="2016"/>
    <x v="1"/>
    <n v="2020"/>
    <n v="4"/>
    <d v="2020-08-31T00:00:00"/>
    <n v="154"/>
    <d v="2021-02-01T00:00:00"/>
    <n v="1"/>
    <d v="2021-02-02T00:00:00"/>
    <n v="128"/>
    <s v="Físico "/>
    <m/>
  </r>
  <r>
    <s v="Supervisión ambiental- Secretaria de Infraestructura Física"/>
    <s v="Elizabeth Trujillo Vásquez"/>
    <n v="4600006158"/>
    <n v="2016"/>
    <x v="1"/>
    <n v="2020"/>
    <n v="4"/>
    <d v="2020-09-30T00:00:00"/>
    <n v="124"/>
    <d v="2021-02-01T00:00:00"/>
    <n v="1"/>
    <d v="2021-02-02T00:00:00"/>
    <n v="133"/>
    <s v="Físico "/>
    <m/>
  </r>
  <r>
    <s v="Supervisión ambiental- Secretaria de Infraestructura Física"/>
    <s v="Elizabeth Trujillo Vásquez"/>
    <n v="4600006158"/>
    <n v="2016"/>
    <x v="1"/>
    <n v="2020"/>
    <n v="4"/>
    <d v="2020-06-30T00:00:00"/>
    <n v="216"/>
    <d v="2021-02-01T00:00:00"/>
    <n v="1"/>
    <d v="2021-02-02T00:00:00"/>
    <n v="28"/>
    <s v="Físico "/>
    <m/>
  </r>
  <r>
    <s v="Supervisión ambiental- Secretaria de Infraestructura Física"/>
    <s v="Elizabeth Trujillo Vásquez"/>
    <n v="4600006158"/>
    <n v="2016"/>
    <x v="1"/>
    <n v="2020"/>
    <n v="4"/>
    <d v="2020-07-31T00:00:00"/>
    <n v="185"/>
    <d v="2021-02-01T00:00:00"/>
    <n v="1"/>
    <d v="2021-02-02T00:00:00"/>
    <n v="37"/>
    <s v="Físico "/>
    <m/>
  </r>
  <r>
    <s v="Supervisión ambiental- Secretaria de Infraestructura Física"/>
    <s v="Elizabeth Trujillo Vásquez"/>
    <n v="4600006158"/>
    <n v="2016"/>
    <x v="1"/>
    <n v="2020"/>
    <n v="4"/>
    <d v="2020-08-31T00:00:00"/>
    <n v="154"/>
    <d v="2021-02-01T00:00:00"/>
    <n v="1"/>
    <d v="2021-02-02T00:00:00"/>
    <n v="41"/>
    <s v="Físico "/>
    <m/>
  </r>
  <r>
    <s v="Supervisión ambiental- Secretaria de Infraestructura Física"/>
    <s v="Elizabeth Trujillo Vásquez"/>
    <n v="4600006158"/>
    <n v="2016"/>
    <x v="1"/>
    <n v="2020"/>
    <n v="4"/>
    <d v="2020-09-30T00:00:00"/>
    <n v="124"/>
    <d v="2021-02-01T00:00:00"/>
    <n v="1"/>
    <d v="2021-02-02T00:00:00"/>
    <n v="59"/>
    <s v="Físico "/>
    <m/>
  </r>
  <r>
    <s v="Supervisión ambiental- Secretaria de Infraestructura Física"/>
    <s v="Elizabeth Trujillo Vásquez"/>
    <n v="4600006158"/>
    <n v="2016"/>
    <x v="1"/>
    <n v="2017"/>
    <n v="1"/>
    <d v="2017-07-31T00:00:00"/>
    <n v="1282"/>
    <d v="2021-02-02T00:00:00"/>
    <n v="1"/>
    <d v="2021-02-03T00:00:00"/>
    <n v="36"/>
    <s v="Físico "/>
    <m/>
  </r>
  <r>
    <s v="Dirección de Desarrollo Físico "/>
    <s v="Juan Fernando Franco Uribe "/>
    <n v="4600009793"/>
    <n v="2019"/>
    <x v="1"/>
    <n v="2020"/>
    <n v="1"/>
    <d v="2020-12-15T00:00:00"/>
    <n v="50"/>
    <d v="2021-02-03T00:00:00"/>
    <n v="0"/>
    <d v="2021-02-03T00:00:00"/>
    <n v="45"/>
    <s v="Físico "/>
    <m/>
  </r>
  <r>
    <s v="Dirección de Desarrollo Físico "/>
    <s v="Juan Fernando Franco Uribe "/>
    <n v="4600009793"/>
    <n v="2019"/>
    <x v="1"/>
    <n v="2020"/>
    <n v="1"/>
    <d v="2020-12-15T00:00:00"/>
    <n v="50"/>
    <d v="2021-02-03T00:00:00"/>
    <n v="0"/>
    <d v="2021-02-03T00:00:00"/>
    <n v="14"/>
    <s v="Físico "/>
    <m/>
  </r>
  <r>
    <s v="Dirección de Desarrollo Físico "/>
    <s v="Juan Fernando Franco Uribe "/>
    <n v="4600010098"/>
    <n v="2019"/>
    <x v="1"/>
    <n v="2020"/>
    <n v="1"/>
    <d v="2020-12-15T00:00:00"/>
    <n v="50"/>
    <d v="2021-02-03T00:00:00"/>
    <n v="0"/>
    <d v="2021-02-03T00:00:00"/>
    <n v="40"/>
    <s v="Físico "/>
    <m/>
  </r>
  <r>
    <s v="Dirección de Desarrollo Físico "/>
    <s v="Juan Fernando Franco Uribe "/>
    <n v="4600010098"/>
    <n v="2019"/>
    <x v="1"/>
    <n v="2020"/>
    <n v="1"/>
    <d v="2020-12-15T00:00:00"/>
    <n v="50"/>
    <d v="2021-02-03T00:00:00"/>
    <n v="0"/>
    <d v="2021-02-03T00:00:00"/>
    <n v="13"/>
    <s v="Físico "/>
    <m/>
  </r>
  <r>
    <s v="Dirección de Desarrollo Físico "/>
    <s v="Juan Fernando Franco Uribe "/>
    <n v="4600008967"/>
    <n v="2019"/>
    <x v="1"/>
    <n v="2020"/>
    <n v="1"/>
    <d v="2020-12-15T00:00:00"/>
    <n v="50"/>
    <d v="2021-02-03T00:00:00"/>
    <n v="1"/>
    <d v="2021-02-04T00:00:00"/>
    <n v="721"/>
    <s v="Físico "/>
    <m/>
  </r>
  <r>
    <s v="Dirección de Desarrollo Físico "/>
    <s v="Juan Fernando Franco Uribe "/>
    <n v="4600009024"/>
    <n v="2018"/>
    <x v="1"/>
    <n v="2019"/>
    <n v="1"/>
    <d v="2019-04-30T00:00:00"/>
    <n v="645"/>
    <d v="2021-02-03T00:00:00"/>
    <n v="1"/>
    <d v="2021-02-04T00:00:00"/>
    <n v="238"/>
    <s v="Físico "/>
    <m/>
  </r>
  <r>
    <s v="Dirección de Desarrollo Físico "/>
    <s v="Juan Fernando Franco Uribe "/>
    <n v="4600009024"/>
    <n v="2018"/>
    <x v="1"/>
    <n v="2019"/>
    <n v="1"/>
    <d v="2019-05-31T00:00:00"/>
    <n v="614"/>
    <d v="2021-02-03T00:00:00"/>
    <n v="1"/>
    <d v="2021-02-04T00:00:00"/>
    <n v="220"/>
    <s v="Físico "/>
    <m/>
  </r>
  <r>
    <s v="Dirección de Desarrollo Físico "/>
    <s v="Juan Fernando Franco Uribe "/>
    <n v="4600009024"/>
    <n v="2018"/>
    <x v="6"/>
    <n v="2019"/>
    <n v="1"/>
    <d v="2019-12-20T00:00:00"/>
    <n v="411"/>
    <d v="2021-02-03T00:00:00"/>
    <n v="1"/>
    <d v="2021-02-04T00:00:00"/>
    <n v="64"/>
    <s v="Físico "/>
    <m/>
  </r>
  <r>
    <s v="Dirección Estructuración De Proyectos "/>
    <s v="Leticia Omaira Hoyos"/>
    <n v="4600005634"/>
    <n v="2016"/>
    <x v="7"/>
    <n v="2017"/>
    <n v="1"/>
    <d v="2017-09-13T00:00:00"/>
    <n v="1244"/>
    <d v="2021-02-08T00:00:00"/>
    <n v="1"/>
    <d v="2021-02-09T00:00:00"/>
    <n v="1"/>
    <s v="Físico "/>
    <m/>
  </r>
  <r>
    <s v="Dirección Estructuración De Proyectos "/>
    <s v="Leticia Omaira Hoyos"/>
    <n v="4600005634"/>
    <n v="2016"/>
    <x v="7"/>
    <n v="2017"/>
    <n v="1"/>
    <d v="2017-11-21T00:00:00"/>
    <n v="1175"/>
    <d v="2021-02-08T00:00:00"/>
    <n v="1"/>
    <d v="2021-02-09T00:00:00"/>
    <n v="1"/>
    <s v="Físico "/>
    <m/>
  </r>
  <r>
    <s v="Dirección Estructuración De Proyectos "/>
    <s v="Leticia Omaira Hoyos"/>
    <n v="4600005634"/>
    <n v="2016"/>
    <x v="7"/>
    <n v="2017"/>
    <n v="1"/>
    <d v="2017-11-21T00:00:00"/>
    <n v="1175"/>
    <d v="2021-02-08T00:00:00"/>
    <n v="1"/>
    <d v="2021-02-09T00:00:00"/>
    <n v="1"/>
    <s v="Físico "/>
    <m/>
  </r>
  <r>
    <s v="Dirección Estructuración De Proyectos "/>
    <s v="Leticia Omaira Hoyos"/>
    <n v="4600005634"/>
    <n v="2016"/>
    <x v="7"/>
    <n v="2018"/>
    <n v="2"/>
    <d v="2018-03-06T00:00:00"/>
    <n v="1070"/>
    <d v="2021-02-08T00:00:00"/>
    <n v="1"/>
    <d v="2021-02-09T00:00:00"/>
    <n v="2"/>
    <s v="Físico "/>
    <m/>
  </r>
  <r>
    <s v="Dirección Estructuración De Proyectos "/>
    <s v="Leticia Omaira Hoyos"/>
    <n v="4600005634"/>
    <n v="2016"/>
    <x v="7"/>
    <n v="2018"/>
    <n v="2"/>
    <d v="2018-04-20T00:00:00"/>
    <n v="1025"/>
    <d v="2021-02-08T00:00:00"/>
    <n v="1"/>
    <d v="2021-02-09T00:00:00"/>
    <n v="3"/>
    <s v="Físico "/>
    <m/>
  </r>
  <r>
    <s v="Dirección Estructuración De Proyectos "/>
    <s v="Leticia Omaira Hoyos"/>
    <n v="4600005634"/>
    <n v="2016"/>
    <x v="7"/>
    <n v="2018"/>
    <n v="2"/>
    <d v="2018-05-18T00:00:00"/>
    <n v="997"/>
    <d v="2021-02-08T00:00:00"/>
    <n v="1"/>
    <d v="2021-02-09T00:00:00"/>
    <n v="2"/>
    <s v="Físico "/>
    <m/>
  </r>
  <r>
    <s v="Dirección Estructuración De Proyectos "/>
    <s v="Leticia Omaira Hoyos"/>
    <n v="4600005634"/>
    <n v="2016"/>
    <x v="7"/>
    <n v="2019"/>
    <n v="3"/>
    <d v="2019-03-18T00:00:00"/>
    <n v="693"/>
    <d v="2021-02-08T00:00:00"/>
    <n v="1"/>
    <d v="2021-02-09T00:00:00"/>
    <n v="1"/>
    <s v="Físico "/>
    <m/>
  </r>
  <r>
    <s v="Dirección de Desarrollo Físico "/>
    <s v="Gloria Patricia Gómez"/>
    <n v="4600010878"/>
    <n v="2020"/>
    <x v="1"/>
    <n v="2020"/>
    <n v="0"/>
    <d v="2020-10-21T00:00:00"/>
    <n v="112"/>
    <d v="2021-02-10T00:00:00"/>
    <n v="0"/>
    <d v="2021-02-10T00:00:00"/>
    <n v="121"/>
    <s v="Físico "/>
    <m/>
  </r>
  <r>
    <s v="Dirección de Desarrollo Físico "/>
    <s v="Gloria Patricia Gómez"/>
    <n v="4600010878"/>
    <n v="2020"/>
    <x v="1"/>
    <n v="2020"/>
    <n v="0"/>
    <d v="2020-11-21T00:00:00"/>
    <n v="81"/>
    <d v="2021-02-10T00:00:00"/>
    <n v="0"/>
    <d v="2021-02-10T00:00:00"/>
    <n v="181"/>
    <s v="Físico "/>
    <m/>
  </r>
  <r>
    <s v="Dirección de Desarrollo Físico "/>
    <s v="Gloria Patricia Gómez"/>
    <n v="4600010878"/>
    <n v="2020"/>
    <x v="1"/>
    <n v="2020"/>
    <n v="0"/>
    <d v="2020-12-21T00:00:00"/>
    <n v="51"/>
    <d v="2021-02-10T00:00:00"/>
    <n v="0"/>
    <d v="2021-02-10T00:00:00"/>
    <n v="86"/>
    <s v="Físico "/>
    <m/>
  </r>
  <r>
    <s v="Dirección de Desarrollo Físico "/>
    <s v="Gloria Patricia Gómez"/>
    <n v="4600010878"/>
    <n v="2020"/>
    <x v="1"/>
    <n v="2020"/>
    <n v="0"/>
    <d v="2020-10-21T00:00:00"/>
    <n v="112"/>
    <d v="2021-02-10T00:00:00"/>
    <n v="0"/>
    <d v="2021-02-10T00:00:00"/>
    <n v="117"/>
    <s v="Físico "/>
    <m/>
  </r>
  <r>
    <s v="Dirección de Desarrollo Físico "/>
    <s v="Gloria Patricia Gómez"/>
    <n v="4600010878"/>
    <n v="2020"/>
    <x v="1"/>
    <n v="2020"/>
    <n v="0"/>
    <d v="2020-11-21T00:00:00"/>
    <n v="81"/>
    <d v="2021-02-10T00:00:00"/>
    <n v="0"/>
    <d v="2021-02-10T00:00:00"/>
    <n v="171"/>
    <s v="Físico "/>
    <m/>
  </r>
  <r>
    <s v="Dirección de Desarrollo Físico "/>
    <s v="Gloria Patricia Gómez"/>
    <n v="4600010878"/>
    <n v="2020"/>
    <x v="1"/>
    <n v="2020"/>
    <n v="0"/>
    <d v="2020-12-21T00:00:00"/>
    <n v="51"/>
    <d v="2021-02-10T00:00:00"/>
    <n v="0"/>
    <d v="2021-02-10T00:00:00"/>
    <n v="52"/>
    <s v="Físico "/>
    <m/>
  </r>
  <r>
    <s v="Dirección de Desarrollo Físico "/>
    <s v="María Katherine Roa"/>
    <s v="2018-AS-20-006"/>
    <n v="2018"/>
    <x v="8"/>
    <n v="2021"/>
    <n v="3"/>
    <d v="2021-01-14T00:00:00"/>
    <n v="32"/>
    <d v="2021-02-15T00:00:00"/>
    <n v="0"/>
    <d v="2021-02-15T00:00:00"/>
    <n v="4"/>
    <s v="Físico "/>
    <m/>
  </r>
  <r>
    <s v="Dirección de Desarrollo Físico "/>
    <s v="María Katherine Roa"/>
    <s v="2018-AS-20-006"/>
    <n v="2018"/>
    <x v="9"/>
    <n v="2021"/>
    <n v="3"/>
    <d v="2021-01-14T00:00:00"/>
    <n v="32"/>
    <d v="2021-02-15T00:00:00"/>
    <n v="0"/>
    <d v="2021-02-15T00:00:00"/>
    <n v="2"/>
    <s v="Físico "/>
    <m/>
  </r>
  <r>
    <s v="Dirección de Desarrollo Físico "/>
    <s v="María Katherine Roa"/>
    <s v="2018-AS-20-006"/>
    <n v="2018"/>
    <x v="9"/>
    <n v="2021"/>
    <n v="3"/>
    <d v="2021-02-03T00:00:00"/>
    <n v="12"/>
    <d v="2021-02-15T00:00:00"/>
    <n v="0"/>
    <d v="2021-02-15T00:00:00"/>
    <n v="7"/>
    <s v="Físico "/>
    <m/>
  </r>
  <r>
    <s v="Dirección de Desarrollo Físico "/>
    <s v="María Katherine Roa"/>
    <n v="4600009736"/>
    <n v="2019"/>
    <x v="9"/>
    <n v="2020"/>
    <n v="1"/>
    <d v="2020-02-07T00:00:00"/>
    <n v="374"/>
    <d v="2021-02-15T00:00:00"/>
    <n v="0"/>
    <d v="2021-02-15T00:00:00"/>
    <n v="11"/>
    <s v="Físico "/>
    <m/>
  </r>
  <r>
    <s v="Dirección Estructuración De Proyectos "/>
    <s v="Leticia Omaira Hoyos"/>
    <n v="4600005634"/>
    <n v="2016"/>
    <x v="10"/>
    <n v="2021"/>
    <n v="5"/>
    <d v="2021-02-05T00:00:00"/>
    <n v="10"/>
    <d v="2021-02-15T00:00:00"/>
    <n v="0"/>
    <d v="2021-02-15T00:00:00"/>
    <n v="2"/>
    <s v="Físico "/>
    <m/>
  </r>
  <r>
    <s v="Dirección Estructuración De Proyectos "/>
    <s v="Leticia Omaira Hoyos"/>
    <n v="4600005634"/>
    <n v="2016"/>
    <x v="10"/>
    <n v="2021"/>
    <n v="5"/>
    <d v="2021-02-05T00:00:00"/>
    <n v="10"/>
    <d v="2021-02-15T00:00:00"/>
    <n v="0"/>
    <d v="2021-02-15T00:00:00"/>
    <n v="2"/>
    <s v="Físico "/>
    <m/>
  </r>
  <r>
    <s v="Dirección Estructuración De Proyectos "/>
    <s v="Leticia Omaira Hoyos"/>
    <n v="4600005634"/>
    <n v="2016"/>
    <x v="10"/>
    <n v="2021"/>
    <n v="5"/>
    <d v="2021-02-05T00:00:00"/>
    <n v="10"/>
    <d v="2021-02-15T00:00:00"/>
    <n v="0"/>
    <d v="2021-02-15T00:00:00"/>
    <n v="2"/>
    <s v="Físico "/>
    <m/>
  </r>
  <r>
    <s v="Dirección de Desarrollo Físico "/>
    <s v="María Katherine Rua"/>
    <n v="4600009736"/>
    <n v="2019"/>
    <x v="11"/>
    <n v="2021"/>
    <n v="2"/>
    <d v="2021-01-28T00:00:00"/>
    <n v="18"/>
    <d v="2021-02-15T00:00:00"/>
    <n v="1"/>
    <d v="2021-02-16T00:00:00"/>
    <n v="2"/>
    <s v="Físico "/>
    <m/>
  </r>
  <r>
    <s v="Dirección de Desarrollo Físico "/>
    <s v="Elkin Ramiro Salazar"/>
    <n v="4600009973"/>
    <n v="2019"/>
    <x v="12"/>
    <n v="2020"/>
    <n v="1"/>
    <d v="2020-03-16T00:00:00"/>
    <n v="338"/>
    <d v="2021-02-17T00:00:00"/>
    <n v="0"/>
    <d v="2021-02-17T00:00:00"/>
    <n v="227"/>
    <s v="Físico "/>
    <m/>
  </r>
  <r>
    <s v="Dirección de Desarrollo Físico "/>
    <s v="María Katherine Roa"/>
    <n v="4600010063"/>
    <n v="2019"/>
    <x v="1"/>
    <n v="2020"/>
    <n v="1"/>
    <d v="2020-02-28T00:00:00"/>
    <n v="360"/>
    <d v="2021-02-22T00:00:00"/>
    <n v="1"/>
    <d v="2021-02-23T00:00:00"/>
    <n v="71"/>
    <s v="Físico "/>
    <m/>
  </r>
  <r>
    <s v="Dirección de Desarrollo Físico "/>
    <s v="María Katherine Roa"/>
    <n v="4600010063"/>
    <n v="2019"/>
    <x v="1"/>
    <n v="2020"/>
    <n v="1"/>
    <d v="2020-02-28T00:00:00"/>
    <n v="360"/>
    <d v="2021-02-22T00:00:00"/>
    <n v="1"/>
    <d v="2021-02-23T00:00:00"/>
    <n v="34"/>
    <s v="Físico "/>
    <m/>
  </r>
  <r>
    <s v="Dirección de Desarrollo Físico "/>
    <s v="María Katherine Roa"/>
    <n v="4600010063"/>
    <n v="2019"/>
    <x v="1"/>
    <n v="2020"/>
    <n v="1"/>
    <d v="2020-02-28T00:00:00"/>
    <n v="360"/>
    <d v="2021-02-22T00:00:00"/>
    <n v="1"/>
    <d v="2021-02-23T00:00:00"/>
    <n v="543"/>
    <s v="Físico "/>
    <m/>
  </r>
  <r>
    <s v="Dirección de Desarrollo Físico "/>
    <s v="María Katherine Roa"/>
    <n v="4600010063"/>
    <n v="2019"/>
    <x v="1"/>
    <n v="2020"/>
    <n v="1"/>
    <d v="2020-03-30T00:00:00"/>
    <n v="329"/>
    <d v="2021-02-22T00:00:00"/>
    <n v="1"/>
    <d v="2021-02-23T00:00:00"/>
    <n v="222"/>
    <s v="Físico "/>
    <m/>
  </r>
  <r>
    <s v="Dirección de Desarrollo Físico "/>
    <s v="María Katherine Roa"/>
    <n v="4600010063"/>
    <n v="2019"/>
    <x v="1"/>
    <n v="2020"/>
    <n v="1"/>
    <d v="2020-03-30T00:00:00"/>
    <n v="329"/>
    <d v="2021-02-22T00:00:00"/>
    <n v="1"/>
    <d v="2021-02-23T00:00:00"/>
    <n v="73"/>
    <s v="Físico "/>
    <m/>
  </r>
  <r>
    <s v="Dirección de Desarrollo Físico "/>
    <s v="María Katherine Roa"/>
    <n v="4600010063"/>
    <n v="2019"/>
    <x v="1"/>
    <n v="2020"/>
    <n v="1"/>
    <d v="2020-03-30T00:00:00"/>
    <n v="329"/>
    <d v="2021-02-22T00:00:00"/>
    <n v="1"/>
    <d v="2021-02-23T00:00:00"/>
    <n v="593"/>
    <s v="Físico "/>
    <m/>
  </r>
  <r>
    <s v="Dirección administrativa y financiera"/>
    <s v="Mauricio León Carvajal"/>
    <n v="4600007385"/>
    <n v="2017"/>
    <x v="0"/>
    <n v="2021"/>
    <n v="4"/>
    <d v="2021-02-24T00:00:00"/>
    <n v="0"/>
    <d v="2021-02-24T00:00:00"/>
    <n v="1"/>
    <d v="2021-02-25T00:00:00"/>
    <n v="3"/>
    <s v="Físico "/>
    <m/>
  </r>
  <r>
    <s v="Dirreción de Proyectos Especiales"/>
    <s v="Carolina Vargas Ochoa"/>
    <n v="4600009894"/>
    <n v="2018"/>
    <x v="13"/>
    <n v="2021"/>
    <n v="3"/>
    <d v="2021-01-26T00:00:00"/>
    <n v="31"/>
    <d v="2021-02-26T00:00:00"/>
    <n v="3"/>
    <d v="2021-03-01T00:00:00"/>
    <n v="63"/>
    <s v="Físico "/>
    <m/>
  </r>
  <r>
    <s v="Dirreción de Proyectos Especiales"/>
    <s v="Carolina Vargas Ochoa"/>
    <n v="4600009178"/>
    <n v="2018"/>
    <x v="14"/>
    <n v="2021"/>
    <n v="3"/>
    <d v="2021-01-15T00:00:00"/>
    <n v="42"/>
    <d v="2021-02-26T00:00:00"/>
    <n v="3"/>
    <d v="2021-03-01T00:00:00"/>
    <n v="2"/>
    <s v="Físico "/>
    <m/>
  </r>
  <r>
    <s v="Dirreción de Proyectos Especiales"/>
    <s v="Carolina Vargas Ochoa"/>
    <n v="4600009178"/>
    <n v="2018"/>
    <x v="14"/>
    <n v="2021"/>
    <n v="3"/>
    <d v="2021-01-19T00:00:00"/>
    <n v="38"/>
    <d v="2021-02-26T00:00:00"/>
    <n v="3"/>
    <d v="2021-03-01T00:00:00"/>
    <n v="2"/>
    <s v="Físico "/>
    <m/>
  </r>
  <r>
    <s v="Dirreción de Proyectos Especiales"/>
    <s v="Carolina Vargas Ochoa"/>
    <n v="4600009178"/>
    <n v="2018"/>
    <x v="14"/>
    <n v="2021"/>
    <n v="3"/>
    <d v="2021-01-27T00:00:00"/>
    <n v="30"/>
    <d v="2021-02-26T00:00:00"/>
    <n v="3"/>
    <d v="2021-03-01T00:00:00"/>
    <n v="1"/>
    <s v="Físico "/>
    <m/>
  </r>
  <r>
    <s v="Dirreción de Proyectos Especiales"/>
    <s v="Carolina Vargas Ochoa"/>
    <n v="4600009178"/>
    <n v="2018"/>
    <x v="14"/>
    <n v="2021"/>
    <n v="3"/>
    <d v="2021-01-27T00:00:00"/>
    <n v="30"/>
    <d v="2021-02-26T00:00:00"/>
    <n v="3"/>
    <d v="2021-03-01T00:00:00"/>
    <n v="3"/>
    <s v="Físico "/>
    <m/>
  </r>
  <r>
    <s v="Dirreción de Proyectos Especiales"/>
    <s v="Carolina Vargas Ochoa"/>
    <n v="4600009177"/>
    <n v="2019"/>
    <x v="14"/>
    <n v="2020"/>
    <n v="1"/>
    <d v="2020-03-01T00:00:00"/>
    <n v="362"/>
    <d v="2021-02-26T00:00:00"/>
    <n v="7"/>
    <d v="2021-03-05T00:00:00"/>
    <n v="1"/>
    <s v="Físico "/>
    <m/>
  </r>
  <r>
    <s v="Dirreción de Proyectos Especiales"/>
    <s v="Carolina Vargas Ochoa"/>
    <n v="4600008959"/>
    <n v="2019"/>
    <x v="14"/>
    <n v="2020"/>
    <n v="1"/>
    <d v="2020-05-19T00:00:00"/>
    <n v="283"/>
    <d v="2021-02-26T00:00:00"/>
    <n v="7"/>
    <d v="2021-03-05T00:00:00"/>
    <n v="1"/>
    <s v="Físico "/>
    <m/>
  </r>
  <r>
    <s v="Dirreción de Proyectos Especiales"/>
    <s v="Carolina Vargas Ochoa"/>
    <n v="4600009177"/>
    <n v="2019"/>
    <x v="14"/>
    <n v="2020"/>
    <n v="1"/>
    <d v="2020-06-02T00:00:00"/>
    <n v="269"/>
    <d v="2021-02-26T00:00:00"/>
    <n v="7"/>
    <d v="2021-03-05T00:00:00"/>
    <n v="1"/>
    <s v="Físico "/>
    <m/>
  </r>
  <r>
    <s v="Dirreción de Proyectos Especiales"/>
    <s v="Carolina Vargas Ochoa"/>
    <n v="4600009173"/>
    <n v="2019"/>
    <x v="14"/>
    <n v="2020"/>
    <n v="1"/>
    <d v="2020-06-16T00:00:00"/>
    <n v="255"/>
    <d v="2021-02-26T00:00:00"/>
    <n v="7"/>
    <d v="2021-03-05T00:00:00"/>
    <n v="1"/>
    <s v="Físico "/>
    <m/>
  </r>
  <r>
    <s v="Dirreción de Proyectos Especiales"/>
    <s v="Carolina Vargas Ochoa"/>
    <n v="4600009508"/>
    <n v="2019"/>
    <x v="14"/>
    <n v="2020"/>
    <n v="1"/>
    <d v="2020-07-01T00:00:00"/>
    <n v="240"/>
    <d v="2021-02-26T00:00:00"/>
    <n v="7"/>
    <d v="2021-03-05T00:00:00"/>
    <n v="1"/>
    <s v="Físico "/>
    <m/>
  </r>
  <r>
    <s v="Dirreción de Proyectos Especiales"/>
    <s v="Carolina Vargas Ochoa"/>
    <n v="4600008757"/>
    <n v="2018"/>
    <x v="14"/>
    <n v="2020"/>
    <n v="2"/>
    <d v="2020-09-15T00:00:00"/>
    <n v="164"/>
    <d v="2021-02-26T00:00:00"/>
    <n v="7"/>
    <d v="2021-03-05T00:00:00"/>
    <n v="21"/>
    <s v="Físico "/>
    <m/>
  </r>
  <r>
    <s v="Dirreción de Proyectos Especiales"/>
    <s v="Carolina Vargas Ochoa"/>
    <n v="4600009178"/>
    <n v="2019"/>
    <x v="14"/>
    <n v="2020"/>
    <n v="1"/>
    <d v="2020-09-16T00:00:00"/>
    <n v="163"/>
    <d v="2021-02-26T00:00:00"/>
    <n v="7"/>
    <d v="2021-03-05T00:00:00"/>
    <n v="21"/>
    <s v="Físico "/>
    <m/>
  </r>
  <r>
    <s v="Dirreción de Proyectos Especiales"/>
    <s v="Carolina Vargas Ochoa"/>
    <n v="4600009174"/>
    <n v="2019"/>
    <x v="14"/>
    <n v="2020"/>
    <n v="1"/>
    <d v="2020-09-17T00:00:00"/>
    <n v="162"/>
    <d v="2021-02-26T00:00:00"/>
    <n v="7"/>
    <d v="2021-03-05T00:00:00"/>
    <n v="6"/>
    <s v="Físico "/>
    <m/>
  </r>
  <r>
    <s v="Dirreción de Proyectos Especiales"/>
    <s v="Carolina Vargas Ochoa"/>
    <n v="4600008809"/>
    <n v="2019"/>
    <x v="14"/>
    <n v="2020"/>
    <n v="1"/>
    <d v="2020-11-09T00:00:00"/>
    <n v="109"/>
    <d v="2021-02-26T00:00:00"/>
    <n v="7"/>
    <d v="2021-03-05T00:00:00"/>
    <n v="1"/>
    <s v="Físico "/>
    <m/>
  </r>
  <r>
    <s v="Dirreción de Proyectos Especiales"/>
    <s v="Carolina Vargas Ochoa"/>
    <n v="4600008809"/>
    <n v="2019"/>
    <x v="14"/>
    <n v="2020"/>
    <n v="1"/>
    <d v="2020-11-10T00:00:00"/>
    <n v="108"/>
    <d v="2021-02-26T00:00:00"/>
    <n v="7"/>
    <d v="2021-03-05T00:00:00"/>
    <n v="1"/>
    <s v="Físico "/>
    <m/>
  </r>
  <r>
    <s v="Dirreción de Proyectos Especiales"/>
    <s v="Carolina Vargas Ochoa"/>
    <n v="4600010024"/>
    <n v="2019"/>
    <x v="14"/>
    <n v="2020"/>
    <n v="1"/>
    <d v="2020-12-02T00:00:00"/>
    <n v="86"/>
    <d v="2021-02-26T00:00:00"/>
    <n v="7"/>
    <d v="2021-03-05T00:00:00"/>
    <n v="1"/>
    <s v="Físico "/>
    <m/>
  </r>
  <r>
    <s v="Dirreción de Proyectos Especiales"/>
    <s v="Carolina Vargas Ochoa"/>
    <n v="4600008819"/>
    <n v="2019"/>
    <x v="14"/>
    <n v="2021"/>
    <n v="2"/>
    <d v="2021-01-14T00:00:00"/>
    <n v="43"/>
    <d v="2021-02-26T00:00:00"/>
    <n v="7"/>
    <d v="2021-03-05T00:00:00"/>
    <n v="1"/>
    <s v="Físico "/>
    <m/>
  </r>
  <r>
    <s v="Dirreción de Proyectos Especiales"/>
    <s v="Carolina Vargas Ochoa"/>
    <n v="4600009104"/>
    <n v="2019"/>
    <x v="14"/>
    <n v="2021"/>
    <n v="2"/>
    <d v="2021-01-20T00:00:00"/>
    <n v="37"/>
    <d v="2021-02-26T00:00:00"/>
    <n v="7"/>
    <d v="2021-03-05T00:00:00"/>
    <n v="2"/>
    <s v="Físico "/>
    <m/>
  </r>
  <r>
    <s v="Dirreción de Proyectos Especiales"/>
    <s v="Carolina Vargas Ochoa"/>
    <n v="4600009509"/>
    <n v="2019"/>
    <x v="14"/>
    <n v="2021"/>
    <n v="2"/>
    <d v="2021-01-21T00:00:00"/>
    <n v="36"/>
    <d v="2021-02-26T00:00:00"/>
    <n v="7"/>
    <d v="2021-03-05T00:00:00"/>
    <n v="7"/>
    <s v="Físico "/>
    <m/>
  </r>
  <r>
    <s v="Dirreción de Proyectos Especiales"/>
    <s v="Carolina Vargas Ochoa"/>
    <n v="4600008809"/>
    <n v="2019"/>
    <x v="14"/>
    <n v="2021"/>
    <n v="2"/>
    <d v="2021-02-17T00:00:00"/>
    <n v="9"/>
    <d v="2021-02-26T00:00:00"/>
    <n v="7"/>
    <d v="2021-03-05T00:00:00"/>
    <n v="1"/>
    <s v="Físico "/>
    <m/>
  </r>
  <r>
    <s v="Dirección administrativa y financiera"/>
    <s v="Margarita Granda"/>
    <n v="4600010487"/>
    <n v="2020"/>
    <x v="1"/>
    <n v="2020"/>
    <n v="0"/>
    <d v="2020-04-30T00:00:00"/>
    <n v="301"/>
    <d v="2021-02-25T00:00:00"/>
    <n v="8"/>
    <d v="2021-03-05T00:00:00"/>
    <n v="108"/>
    <s v="Físico "/>
    <m/>
  </r>
  <r>
    <s v="Dirección administrativa y financiera"/>
    <s v="Margarita Granda"/>
    <n v="4600010487"/>
    <n v="2020"/>
    <x v="1"/>
    <n v="2020"/>
    <n v="0"/>
    <d v="2020-04-30T00:00:00"/>
    <n v="301"/>
    <d v="2021-02-25T00:00:00"/>
    <n v="5"/>
    <d v="2021-03-02T00:00:00"/>
    <n v="10"/>
    <s v="Físico "/>
    <m/>
  </r>
  <r>
    <s v="Dirección administrativa y financiera"/>
    <s v="Margarita Granda"/>
    <n v="4600010487"/>
    <n v="2020"/>
    <x v="1"/>
    <n v="2020"/>
    <n v="0"/>
    <d v="2020-05-30T00:00:00"/>
    <n v="271"/>
    <d v="2021-02-25T00:00:00"/>
    <n v="5"/>
    <d v="2021-03-02T00:00:00"/>
    <n v="75"/>
    <s v="Físico "/>
    <m/>
  </r>
  <r>
    <s v="Dirección administrativa y financiera"/>
    <s v="Margarita Granda"/>
    <n v="4600010487"/>
    <n v="2020"/>
    <x v="1"/>
    <n v="2020"/>
    <n v="0"/>
    <d v="2020-05-30T00:00:00"/>
    <n v="271"/>
    <d v="2021-02-25T00:00:00"/>
    <n v="5"/>
    <d v="2021-03-02T00:00:00"/>
    <n v="75"/>
    <s v="Físico "/>
    <m/>
  </r>
  <r>
    <s v="Dirección administrativa y financiera"/>
    <s v="Margarita Granda"/>
    <n v="4600010487"/>
    <n v="2020"/>
    <x v="1"/>
    <n v="2020"/>
    <n v="0"/>
    <d v="2020-06-30T00:00:00"/>
    <n v="240"/>
    <d v="2021-02-25T00:00:00"/>
    <n v="5"/>
    <d v="2021-03-02T00:00:00"/>
    <n v="55"/>
    <s v="Físico "/>
    <m/>
  </r>
  <r>
    <s v="Dirección administrativa y financiera"/>
    <s v="Margarita Granda"/>
    <n v="4600010487"/>
    <n v="2020"/>
    <x v="1"/>
    <n v="2020"/>
    <n v="0"/>
    <d v="2020-06-30T00:00:00"/>
    <n v="240"/>
    <d v="2021-02-25T00:00:00"/>
    <n v="5"/>
    <d v="2021-03-02T00:00:00"/>
    <n v="40"/>
    <s v="Físico "/>
    <m/>
  </r>
  <r>
    <s v="Dirección administrativa y financiera"/>
    <s v="Margarita Granda"/>
    <n v="4600010487"/>
    <n v="2020"/>
    <x v="1"/>
    <n v="2020"/>
    <n v="0"/>
    <d v="2020-07-30T00:00:00"/>
    <n v="210"/>
    <d v="2021-02-25T00:00:00"/>
    <n v="5"/>
    <d v="2021-03-02T00:00:00"/>
    <n v="68"/>
    <s v="Físico "/>
    <m/>
  </r>
  <r>
    <s v="Dirección administrativa y financiera"/>
    <s v="Margarita Granda"/>
    <n v="4600010487"/>
    <n v="2020"/>
    <x v="1"/>
    <n v="2020"/>
    <n v="0"/>
    <d v="2020-07-30T00:00:00"/>
    <n v="210"/>
    <d v="2021-02-25T00:00:00"/>
    <n v="5"/>
    <d v="2021-03-02T00:00:00"/>
    <n v="80"/>
    <s v="Físico "/>
    <m/>
  </r>
  <r>
    <s v="Dirección administrativa y financiera"/>
    <s v="Margarita Granda"/>
    <n v="4600010487"/>
    <n v="2020"/>
    <x v="1"/>
    <n v="2020"/>
    <n v="0"/>
    <d v="2020-08-30T00:00:00"/>
    <n v="179"/>
    <d v="2021-02-25T00:00:00"/>
    <n v="5"/>
    <d v="2021-03-02T00:00:00"/>
    <n v="85"/>
    <s v="Físico "/>
    <m/>
  </r>
  <r>
    <s v="Dirección administrativa y financiera"/>
    <s v="Margarita Granda"/>
    <n v="4600010487"/>
    <n v="2020"/>
    <x v="1"/>
    <n v="2020"/>
    <n v="0"/>
    <d v="2020-08-30T00:00:00"/>
    <n v="179"/>
    <d v="2021-02-25T00:00:00"/>
    <n v="5"/>
    <d v="2021-03-02T00:00:00"/>
    <n v="30"/>
    <s v="Físico "/>
    <m/>
  </r>
  <r>
    <s v="Dirección administrativa y financiera"/>
    <s v="Margarita Granda"/>
    <n v="4600010487"/>
    <n v="2020"/>
    <x v="1"/>
    <n v="2020"/>
    <n v="0"/>
    <d v="2020-09-30T00:00:00"/>
    <n v="148"/>
    <d v="2021-02-25T00:00:00"/>
    <n v="5"/>
    <d v="2021-03-02T00:00:00"/>
    <n v="82"/>
    <s v="Físico "/>
    <m/>
  </r>
  <r>
    <s v="Dirección administrativa y financiera"/>
    <s v="Margarita Granda"/>
    <n v="4600010487"/>
    <n v="2020"/>
    <x v="1"/>
    <n v="2020"/>
    <n v="0"/>
    <d v="2020-09-30T00:00:00"/>
    <n v="148"/>
    <d v="2021-02-25T00:00:00"/>
    <n v="5"/>
    <d v="2021-03-02T00:00:00"/>
    <n v="26"/>
    <s v="Físico "/>
    <m/>
  </r>
  <r>
    <s v="Dirección administrativa y financiera"/>
    <s v="Margarita Granda"/>
    <n v="4600010487"/>
    <n v="2020"/>
    <x v="1"/>
    <n v="2020"/>
    <n v="0"/>
    <d v="2020-10-30T00:00:00"/>
    <n v="118"/>
    <d v="2021-02-25T00:00:00"/>
    <n v="5"/>
    <d v="2021-03-02T00:00:00"/>
    <n v="85"/>
    <s v="Físico "/>
    <m/>
  </r>
  <r>
    <s v="Dirección administrativa y financiera"/>
    <s v="Margarita Granda"/>
    <n v="4600010487"/>
    <n v="2020"/>
    <x v="1"/>
    <n v="2020"/>
    <n v="0"/>
    <d v="2020-10-30T00:00:00"/>
    <n v="118"/>
    <d v="2021-02-25T00:00:00"/>
    <n v="5"/>
    <d v="2021-03-02T00:00:00"/>
    <n v="116"/>
    <s v="Físico "/>
    <m/>
  </r>
  <r>
    <s v="Dirección administrativa y financiera"/>
    <s v="Margarita Granda"/>
    <n v="4600010487"/>
    <n v="2020"/>
    <x v="1"/>
    <n v="2020"/>
    <n v="0"/>
    <d v="2020-11-30T00:00:00"/>
    <n v="87"/>
    <d v="2021-02-25T00:00:00"/>
    <n v="5"/>
    <d v="2021-03-02T00:00:00"/>
    <n v="89"/>
    <s v="Físico "/>
    <m/>
  </r>
  <r>
    <s v="Dirección administrativa y financiera"/>
    <s v="Margarita Granda"/>
    <n v="4600010487"/>
    <n v="2020"/>
    <x v="1"/>
    <n v="2020"/>
    <n v="0"/>
    <d v="2020-11-30T00:00:00"/>
    <n v="87"/>
    <d v="2021-02-25T00:00:00"/>
    <n v="5"/>
    <d v="2021-03-02T00:00:00"/>
    <n v="66"/>
    <s v="Físico "/>
    <m/>
  </r>
  <r>
    <s v="Dirección administrativa y financiera"/>
    <s v="Margarita Granda"/>
    <n v="4600010487"/>
    <n v="2020"/>
    <x v="1"/>
    <n v="2020"/>
    <n v="0"/>
    <d v="2020-12-30T00:00:00"/>
    <n v="57"/>
    <d v="2021-02-25T00:00:00"/>
    <n v="5"/>
    <d v="2021-03-02T00:00:00"/>
    <n v="94"/>
    <s v="Físico "/>
    <m/>
  </r>
  <r>
    <s v="Dirección administrativa y financiera"/>
    <s v="Margarita Granda"/>
    <n v="4600010487"/>
    <n v="2020"/>
    <x v="1"/>
    <n v="2020"/>
    <n v="0"/>
    <d v="2020-12-30T00:00:00"/>
    <n v="57"/>
    <d v="2021-02-25T00:00:00"/>
    <n v="5"/>
    <d v="2021-03-02T00:00:00"/>
    <n v="173"/>
    <s v="Físico "/>
    <m/>
  </r>
  <r>
    <s v="Dirreción de Proyectos Especiales"/>
    <s v="Carolina Vargas Ochoa"/>
    <n v="4600009894"/>
    <n v="2018"/>
    <x v="7"/>
    <n v="2020"/>
    <n v="2"/>
    <d v="2020-03-02T00:00:00"/>
    <n v="361"/>
    <d v="2021-02-26T00:00:00"/>
    <n v="5"/>
    <d v="2021-03-03T00:00:00"/>
    <n v="5"/>
    <s v="Físico "/>
    <m/>
  </r>
  <r>
    <s v="Dirreción de Proyectos Especiales"/>
    <s v="Carolina Vargas Ochoa"/>
    <n v="4600009894"/>
    <n v="2018"/>
    <x v="14"/>
    <n v="2021"/>
    <n v="3"/>
    <d v="2021-01-27T00:00:00"/>
    <n v="30"/>
    <d v="2021-02-26T00:00:00"/>
    <n v="5"/>
    <d v="2021-03-03T00:00:00"/>
    <n v="63"/>
    <s v="Físico "/>
    <m/>
  </r>
  <r>
    <s v="Dirección de Desarrollo Físico "/>
    <s v="María Katherine Roa"/>
    <n v="4600010762"/>
    <n v="2020"/>
    <x v="1"/>
    <n v="2020"/>
    <n v="0"/>
    <d v="2020-09-30T00:00:00"/>
    <n v="152"/>
    <d v="2021-03-01T00:00:00"/>
    <n v="2"/>
    <d v="2021-03-03T00:00:00"/>
    <n v="62"/>
    <s v="Físico "/>
    <m/>
  </r>
  <r>
    <s v="Dirección de Desarrollo Físico "/>
    <s v="María Katherine Roa"/>
    <n v="4600010762"/>
    <n v="2020"/>
    <x v="1"/>
    <n v="2020"/>
    <n v="0"/>
    <d v="2020-09-30T00:00:00"/>
    <n v="152"/>
    <d v="2021-03-01T00:00:00"/>
    <n v="2"/>
    <d v="2021-03-03T00:00:00"/>
    <n v="7"/>
    <s v="Físico "/>
    <m/>
  </r>
  <r>
    <s v="Dirección de Desarrollo Físico "/>
    <s v="María Katherine Roa"/>
    <n v="4600010762"/>
    <n v="2020"/>
    <x v="1"/>
    <n v="2020"/>
    <n v="0"/>
    <d v="2020-10-30T00:00:00"/>
    <n v="122"/>
    <d v="2021-03-01T00:00:00"/>
    <n v="2"/>
    <d v="2021-03-03T00:00:00"/>
    <n v="49"/>
    <s v="Físico "/>
    <m/>
  </r>
  <r>
    <s v="Dirección de Desarrollo Físico "/>
    <s v="María Katherine Roa"/>
    <n v="4600010762"/>
    <n v="2020"/>
    <x v="1"/>
    <n v="2020"/>
    <n v="0"/>
    <d v="2020-10-30T00:00:00"/>
    <n v="122"/>
    <d v="2021-03-01T00:00:00"/>
    <n v="2"/>
    <d v="2021-03-03T00:00:00"/>
    <n v="9"/>
    <s v="Físico "/>
    <m/>
  </r>
  <r>
    <s v="Dirección de Desarrollo Físico "/>
    <s v="María Katherine Roa"/>
    <n v="4600010762"/>
    <n v="2020"/>
    <x v="1"/>
    <n v="2020"/>
    <n v="0"/>
    <d v="2020-11-30T00:00:00"/>
    <n v="91"/>
    <d v="2021-03-01T00:00:00"/>
    <n v="2"/>
    <d v="2021-03-03T00:00:00"/>
    <n v="54"/>
    <s v="Físico "/>
    <m/>
  </r>
  <r>
    <s v="Dirección de Desarrollo Físico "/>
    <s v="María Katherine Roa"/>
    <n v="4600010762"/>
    <n v="2020"/>
    <x v="1"/>
    <n v="2020"/>
    <n v="0"/>
    <d v="2020-11-30T00:00:00"/>
    <n v="91"/>
    <d v="2021-03-01T00:00:00"/>
    <n v="2"/>
    <d v="2021-03-03T00:00:00"/>
    <n v="9"/>
    <s v="Físico "/>
    <m/>
  </r>
  <r>
    <s v="Dirección de Desarrollo Físico "/>
    <s v="María Katherine Roa"/>
    <n v="4600010762"/>
    <n v="2020"/>
    <x v="1"/>
    <n v="2020"/>
    <n v="0"/>
    <d v="2020-12-30T00:00:00"/>
    <n v="61"/>
    <d v="2021-03-01T00:00:00"/>
    <n v="2"/>
    <d v="2021-03-03T00:00:00"/>
    <n v="48"/>
    <s v="Físico "/>
    <m/>
  </r>
  <r>
    <s v="Dirección de Desarrollo Físico "/>
    <s v="María Katherine Roa"/>
    <n v="4600010762"/>
    <n v="2020"/>
    <x v="1"/>
    <n v="2020"/>
    <n v="0"/>
    <d v="2020-12-30T00:00:00"/>
    <n v="61"/>
    <d v="2021-03-01T00:00:00"/>
    <n v="2"/>
    <d v="2021-03-03T00:00:00"/>
    <n v="9"/>
    <s v="Físico "/>
    <m/>
  </r>
  <r>
    <s v="Dirección administrativa y financiera"/>
    <s v="Margarita Granda"/>
    <n v="4600008450"/>
    <n v="2018"/>
    <x v="2"/>
    <n v="2019"/>
    <n v="1"/>
    <d v="2019-08-15T00:00:00"/>
    <n v="564"/>
    <d v="2021-03-01T00:00:00"/>
    <n v="1"/>
    <d v="2021-03-02T00:00:00"/>
    <n v="8"/>
    <s v="Físico "/>
    <m/>
  </r>
  <r>
    <s v="Dirreción de Proyectos Especiales"/>
    <s v="Dalis Milena Hincapie"/>
    <n v="4600008730"/>
    <n v="2018"/>
    <x v="12"/>
    <n v="2019"/>
    <n v="1"/>
    <d v="2019-12-26T00:00:00"/>
    <n v="432"/>
    <d v="2021-03-02T00:00:00"/>
    <n v="3"/>
    <d v="2021-03-05T00:00:00"/>
    <n v="246"/>
    <s v="Físico "/>
    <m/>
  </r>
  <r>
    <s v="Dirección de Desarrollo Físico "/>
    <s v="Jesús María Zapata"/>
    <n v="4600008144"/>
    <n v="2018"/>
    <x v="1"/>
    <n v="2019"/>
    <n v="1"/>
    <d v="2019-04-30T00:00:00"/>
    <n v="673"/>
    <d v="2021-03-03T00:00:00"/>
    <n v="2"/>
    <d v="2021-03-05T00:00:00"/>
    <n v="51"/>
    <s v="Físico "/>
    <m/>
  </r>
  <r>
    <s v="Dirección de Desarrollo Físico "/>
    <s v="Jesús María Zapata"/>
    <n v="4600008144"/>
    <n v="2018"/>
    <x v="1"/>
    <n v="2019"/>
    <n v="1"/>
    <d v="2019-05-31T00:00:00"/>
    <n v="642"/>
    <d v="2021-03-03T00:00:00"/>
    <n v="2"/>
    <d v="2021-03-05T00:00:00"/>
    <n v="49"/>
    <s v="Físico "/>
    <m/>
  </r>
  <r>
    <s v="Dirección de Desarrollo Físico "/>
    <s v="Jesús María Zapata"/>
    <n v="4600008144"/>
    <n v="2018"/>
    <x v="1"/>
    <n v="2019"/>
    <n v="1"/>
    <d v="2019-06-30T00:00:00"/>
    <n v="612"/>
    <d v="2021-03-03T00:00:00"/>
    <n v="2"/>
    <d v="2021-03-05T00:00:00"/>
    <n v="50"/>
    <s v="Físico "/>
    <m/>
  </r>
  <r>
    <s v="Dirección de Desarrollo Físico "/>
    <s v="Andrés Mauricio Ródriguez"/>
    <n v="4600008198"/>
    <n v="2018"/>
    <x v="15"/>
    <n v="2019"/>
    <n v="1"/>
    <d v="2019-02-05T00:00:00"/>
    <n v="757"/>
    <d v="2021-03-03T00:00:00"/>
    <n v="1"/>
    <d v="2021-03-04T00:00:00"/>
    <n v="9"/>
    <s v="Físico "/>
    <m/>
  </r>
  <r>
    <s v="Dirección de Desarrollo Físico "/>
    <s v="Andrés Mauricio Ródriguez"/>
    <n v="4600008205"/>
    <n v="2018"/>
    <x v="14"/>
    <n v="2019"/>
    <n v="1"/>
    <d v="2019-04-25T00:00:00"/>
    <n v="678"/>
    <d v="2021-03-03T00:00:00"/>
    <n v="1"/>
    <d v="2021-03-04T00:00:00"/>
    <n v="1"/>
    <s v="Físico "/>
    <m/>
  </r>
  <r>
    <s v="Dirección administrativa y financiera"/>
    <s v="Margarita Granda"/>
    <n v="4600010487"/>
    <n v="2020"/>
    <x v="16"/>
    <n v="2020"/>
    <n v="0"/>
    <d v="2020-08-05T00:00:00"/>
    <n v="211"/>
    <d v="2021-03-04T00:00:00"/>
    <n v="0"/>
    <d v="2021-03-04T00:00:00"/>
    <s v="sin foliar"/>
    <s v="Físico "/>
    <m/>
  </r>
  <r>
    <s v="Dirección administrativa y financiera"/>
    <s v="Margarita Granda"/>
    <n v="4600010487"/>
    <n v="2020"/>
    <x v="16"/>
    <n v="2020"/>
    <n v="0"/>
    <d v="2020-11-06T00:00:00"/>
    <n v="118"/>
    <d v="2021-03-04T00:00:00"/>
    <n v="0"/>
    <d v="2021-03-04T00:00:00"/>
    <s v="sin foliar"/>
    <s v="Físico "/>
    <m/>
  </r>
  <r>
    <s v="Dirección de Desarrollo Físico "/>
    <s v="Andrés Mauricio Ródriguez"/>
    <n v="4600008149"/>
    <n v="2018"/>
    <x v="17"/>
    <n v="2018"/>
    <n v="0"/>
    <d v="2018-07-13T00:00:00"/>
    <n v="969"/>
    <d v="2021-03-08T00:00:00"/>
    <n v="0"/>
    <d v="2021-03-08T00:00:00"/>
    <n v="1"/>
    <s v="Físico "/>
    <m/>
  </r>
  <r>
    <s v="Dirección de Desarrollo Físico "/>
    <s v="Andrés Mauricio Ródriguez"/>
    <n v="4600008149"/>
    <n v="2018"/>
    <x v="1"/>
    <n v="2019"/>
    <n v="1"/>
    <d v="2019-05-30T00:00:00"/>
    <n v="648"/>
    <d v="2021-03-08T00:00:00"/>
    <n v="0"/>
    <d v="2021-03-08T00:00:00"/>
    <n v="20"/>
    <s v="Físico "/>
    <m/>
  </r>
  <r>
    <s v="Dirección de Desarrollo Físico "/>
    <s v="Andrés Mauricio Ródriguez"/>
    <n v="4600008149"/>
    <n v="2018"/>
    <x v="1"/>
    <n v="2019"/>
    <n v="1"/>
    <d v="2019-02-28T00:00:00"/>
    <n v="739"/>
    <d v="2021-03-08T00:00:00"/>
    <n v="0"/>
    <d v="2021-03-08T00:00:00"/>
    <n v="21"/>
    <s v="Físico "/>
    <m/>
  </r>
  <r>
    <s v="Dirección de Desarrollo Físico "/>
    <s v="Andrés Mauricio Ródriguez"/>
    <n v="4600008149"/>
    <n v="2018"/>
    <x v="1"/>
    <n v="2019"/>
    <n v="1"/>
    <d v="2019-06-18T00:00:00"/>
    <n v="629"/>
    <d v="2021-03-08T00:00:00"/>
    <n v="0"/>
    <d v="2021-03-08T00:00:00"/>
    <n v="21"/>
    <s v="Físico "/>
    <m/>
  </r>
  <r>
    <s v="Dirección de Desarrollo Físico "/>
    <s v="Andrés Mauricio Ródriguez"/>
    <n v="4600008149"/>
    <n v="2018"/>
    <x v="18"/>
    <n v="2019"/>
    <n v="1"/>
    <d v="2019-07-19T00:00:00"/>
    <n v="598"/>
    <d v="2021-03-08T00:00:00"/>
    <n v="0"/>
    <d v="2021-03-08T00:00:00"/>
    <n v="43"/>
    <s v="Físico "/>
    <m/>
  </r>
  <r>
    <s v="Dirreción de Proyectos Especiales"/>
    <s v="Dalis Milena Hincapie"/>
    <n v="4600009908"/>
    <n v="2019"/>
    <x v="12"/>
    <n v="2020"/>
    <n v="1"/>
    <d v="2020-02-01T00:00:00"/>
    <n v="401"/>
    <d v="2021-03-08T00:00:00"/>
    <n v="1"/>
    <d v="2021-03-09T00:00:00"/>
    <n v="275"/>
    <s v="Físico "/>
    <m/>
  </r>
  <r>
    <s v="Dirreción de Proyectos Especiales"/>
    <s v="Dalis Milena Hincapie"/>
    <n v="4600008730"/>
    <n v="2018"/>
    <x v="12"/>
    <n v="2020"/>
    <n v="2"/>
    <d v="2020-03-20T00:00:00"/>
    <n v="353"/>
    <d v="2021-03-08T00:00:00"/>
    <n v="1"/>
    <d v="2021-03-09T00:00:00"/>
    <n v="2"/>
    <s v="Físico "/>
    <m/>
  </r>
  <r>
    <s v="Dirreción de Proyectos Especiales"/>
    <s v="Cristian Alberto Quiceno"/>
    <s v="2017-SS-20-0004"/>
    <n v="2017"/>
    <x v="1"/>
    <n v="2018"/>
    <n v="1"/>
    <d v="2018-05-30T00:00:00"/>
    <n v="1009"/>
    <d v="2021-03-04T00:00:00"/>
    <n v="5"/>
    <d v="2021-03-09T00:00:00"/>
    <n v="337"/>
    <s v="Físico "/>
    <m/>
  </r>
  <r>
    <s v="Dirreción de Proyectos Especiales"/>
    <s v="Cristian Alberto Quiceno"/>
    <s v="2017-SS-20-0004"/>
    <n v="2017"/>
    <x v="1"/>
    <n v="2018"/>
    <n v="1"/>
    <d v="2018-06-30T00:00:00"/>
    <n v="978"/>
    <d v="2021-03-04T00:00:00"/>
    <n v="5"/>
    <d v="2021-03-09T00:00:00"/>
    <n v="557"/>
    <s v="Físico "/>
    <m/>
  </r>
  <r>
    <s v="Dirreción de Proyectos Especiales"/>
    <s v="Cristian Alberto Quiceno"/>
    <s v="2017-SS-20-0004"/>
    <n v="2017"/>
    <x v="1"/>
    <n v="2018"/>
    <n v="1"/>
    <d v="2018-08-30T00:00:00"/>
    <n v="917"/>
    <d v="2021-03-04T00:00:00"/>
    <n v="5"/>
    <d v="2021-03-09T00:00:00"/>
    <n v="519"/>
    <s v="Físico "/>
    <m/>
  </r>
  <r>
    <s v="Dirreción de Proyectos Especiales"/>
    <s v="Cristian Alberto Quiceno"/>
    <s v="2017-SS-20-0004"/>
    <n v="2017"/>
    <x v="1"/>
    <n v="2018"/>
    <n v="1"/>
    <d v="2018-11-30T00:00:00"/>
    <n v="825"/>
    <d v="2021-03-04T00:00:00"/>
    <n v="5"/>
    <d v="2021-03-09T00:00:00"/>
    <n v="335"/>
    <s v="Físico "/>
    <m/>
  </r>
  <r>
    <s v="Dirreción de Proyectos Especiales"/>
    <s v="Cristian Alberto Quiceno"/>
    <s v="2017-SS-20-0004"/>
    <n v="2017"/>
    <x v="1"/>
    <n v="2019"/>
    <n v="2"/>
    <d v="2019-01-07T00:00:00"/>
    <n v="787"/>
    <d v="2021-03-04T00:00:00"/>
    <n v="5"/>
    <d v="2021-03-09T00:00:00"/>
    <n v="247"/>
    <s v="Físico "/>
    <m/>
  </r>
  <r>
    <s v="Dirreción de Proyectos Especiales"/>
    <s v="Cristian Alberto Quiceno"/>
    <s v="2017-SS-20-0004"/>
    <n v="2017"/>
    <x v="1"/>
    <n v="2019"/>
    <n v="2"/>
    <d v="2019-02-07T00:00:00"/>
    <n v="756"/>
    <d v="2021-03-04T00:00:00"/>
    <n v="5"/>
    <d v="2021-03-09T00:00:00"/>
    <n v="227"/>
    <s v="Físico "/>
    <m/>
  </r>
  <r>
    <s v="Dirreción de Proyectos Especiales"/>
    <s v="Cristian Alberto Quiceno"/>
    <s v="2017-SS-20-0004"/>
    <n v="2017"/>
    <x v="1"/>
    <n v="2019"/>
    <n v="2"/>
    <d v="2019-03-07T00:00:00"/>
    <n v="728"/>
    <d v="2021-03-04T00:00:00"/>
    <n v="5"/>
    <d v="2021-03-09T00:00:00"/>
    <n v="405"/>
    <s v="Físico "/>
    <m/>
  </r>
  <r>
    <s v="Dirreción de Proyectos Especiales"/>
    <s v="Cristian Alberto Quiceno"/>
    <s v="2017-SS-20-0004"/>
    <n v="2017"/>
    <x v="1"/>
    <n v="2019"/>
    <n v="2"/>
    <d v="2019-04-12T00:00:00"/>
    <n v="692"/>
    <d v="2021-03-04T00:00:00"/>
    <n v="5"/>
    <d v="2021-03-09T00:00:00"/>
    <n v="228"/>
    <s v="Físico "/>
    <m/>
  </r>
  <r>
    <s v="Dirección de Desarrollo Físico "/>
    <s v="María Katherine Roa"/>
    <n v="4600004616"/>
    <n v="2015"/>
    <x v="14"/>
    <n v="2021"/>
    <n v="6"/>
    <d v="2021-01-21T00:00:00"/>
    <n v="48"/>
    <d v="2021-03-10T00:00:00"/>
    <n v="0"/>
    <d v="2021-03-10T00:00:00"/>
    <n v="1"/>
    <s v="Físico "/>
    <m/>
  </r>
  <r>
    <s v="Dirección de Desarrollo Físico "/>
    <s v="María Katherine Roa"/>
    <n v="4600004616"/>
    <n v="2015"/>
    <x v="14"/>
    <n v="2021"/>
    <n v="6"/>
    <d v="2021-01-21T00:00:00"/>
    <n v="48"/>
    <d v="2021-03-10T00:00:00"/>
    <n v="0"/>
    <d v="2021-03-10T00:00:00"/>
    <n v="3"/>
    <s v="Físico "/>
    <m/>
  </r>
  <r>
    <s v="Dirección administrativa y financiera"/>
    <s v="Mauricio León Carvajal"/>
    <n v="4600005684"/>
    <n v="2016"/>
    <x v="0"/>
    <n v="2021"/>
    <n v="5"/>
    <d v="2021-03-10T00:00:00"/>
    <n v="1"/>
    <d v="2021-03-11T00:00:00"/>
    <n v="0"/>
    <d v="2021-03-11T00:00:00"/>
    <n v="2"/>
    <s v="Físico "/>
    <m/>
  </r>
  <r>
    <s v="Dirección administrativa y financiera"/>
    <s v="Mauricio León Carvajal"/>
    <n v="4600006727"/>
    <n v="2017"/>
    <x v="0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s v="Mauricio León Carvajal"/>
    <n v="4600006821"/>
    <n v="2017"/>
    <x v="0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s v="Mauricio León Carvajal"/>
    <n v="4600007025"/>
    <n v="2017"/>
    <x v="0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s v="Mauricio León Carvajal"/>
    <n v="4600007639"/>
    <n v="2017"/>
    <x v="0"/>
    <n v="2021"/>
    <n v="4"/>
    <d v="2021-03-10T00:00:00"/>
    <n v="1"/>
    <d v="2021-03-11T00:00:00"/>
    <n v="0"/>
    <d v="2021-03-11T00:00:00"/>
    <n v="2"/>
    <s v="Físico "/>
    <m/>
  </r>
  <r>
    <s v="Dirección administrativa y financiera"/>
    <s v="Mauricio León Carvajal"/>
    <s v="2015-AS-20-0093"/>
    <n v="2015"/>
    <x v="0"/>
    <n v="2021"/>
    <n v="6"/>
    <d v="2021-03-10T00:00:00"/>
    <n v="1"/>
    <d v="2021-03-11T00:00:00"/>
    <n v="0"/>
    <d v="2021-03-11T00:00:00"/>
    <n v="2"/>
    <s v="Físico "/>
    <m/>
  </r>
  <r>
    <s v="Dirección de Desarrollo Físico "/>
    <s v="Eduardo Alfonso Herrera"/>
    <n v="4600009816"/>
    <n v="2020"/>
    <x v="19"/>
    <n v="2021"/>
    <n v="1"/>
    <d v="2021-01-19T00:00:00"/>
    <n v="51"/>
    <d v="2021-03-11T00:00:00"/>
    <n v="0"/>
    <d v="2021-03-11T00:00:00"/>
    <n v="4"/>
    <s v="Físico "/>
    <m/>
  </r>
  <r>
    <s v="Dirección de Desarrollo Físico "/>
    <s v="Juan Fernando Franco Uribe "/>
    <n v="4600008967"/>
    <n v="2018"/>
    <x v="19"/>
    <n v="2021"/>
    <n v="3"/>
    <d v="2021-01-29T00:00:00"/>
    <n v="41"/>
    <d v="2021-03-11T00:00:00"/>
    <n v="0"/>
    <d v="2021-03-11T00:00:00"/>
    <n v="1"/>
    <s v="Físico "/>
    <m/>
  </r>
  <r>
    <s v="Dirección de Desarrollo Físico "/>
    <s v="Juan Fernando Franco Uribe "/>
    <n v="4600008967"/>
    <n v="2018"/>
    <x v="19"/>
    <n v="2021"/>
    <n v="3"/>
    <d v="2021-01-29T00:00:00"/>
    <n v="41"/>
    <d v="2021-03-11T00:00:00"/>
    <n v="0"/>
    <d v="2021-03-11T00:00:00"/>
    <n v="4"/>
    <s v="Físico "/>
    <m/>
  </r>
  <r>
    <s v="Dirección de Desarrollo Físico "/>
    <s v="Mauricio Morales Gómez"/>
    <n v="4600006158"/>
    <n v="2016"/>
    <x v="1"/>
    <n v="2020"/>
    <n v="4"/>
    <d v="2020-03-25T00:00:00"/>
    <n v="355"/>
    <d v="2021-03-15T00:00:00"/>
    <n v="0"/>
    <d v="2021-03-15T00:00:00"/>
    <n v="43"/>
    <s v="Físico "/>
    <m/>
  </r>
  <r>
    <s v="Dirección de Desarrollo Físico "/>
    <s v="Mauricio Morales Gómez"/>
    <n v="4600006158"/>
    <n v="2016"/>
    <x v="1"/>
    <n v="2020"/>
    <n v="4"/>
    <d v="2020-06-30T00:00:00"/>
    <n v="258"/>
    <d v="2021-03-15T00:00:00"/>
    <n v="0"/>
    <d v="2021-03-15T00:00:00"/>
    <n v="118"/>
    <s v="Físico "/>
    <m/>
  </r>
  <r>
    <s v="Dirección de Desarrollo Físico "/>
    <s v="Mauricio Morales Gómez"/>
    <n v="4600006158"/>
    <n v="2016"/>
    <x v="1"/>
    <n v="2020"/>
    <n v="4"/>
    <d v="2020-07-31T00:00:00"/>
    <n v="227"/>
    <d v="2021-03-15T00:00:00"/>
    <n v="0"/>
    <d v="2021-03-15T00:00:00"/>
    <n v="76"/>
    <s v="Físico "/>
    <m/>
  </r>
  <r>
    <s v="Dirección de Desarrollo Físico "/>
    <s v="Mauricio Morales Gómez"/>
    <n v="4600006158"/>
    <n v="2016"/>
    <x v="1"/>
    <n v="2020"/>
    <n v="4"/>
    <d v="2020-08-31T00:00:00"/>
    <n v="196"/>
    <d v="2021-03-15T00:00:00"/>
    <n v="0"/>
    <d v="2021-03-15T00:00:00"/>
    <n v="73"/>
    <s v="Físico "/>
    <m/>
  </r>
  <r>
    <s v="Dirección de Desarrollo Físico "/>
    <s v="Mauricio Morales Gómez"/>
    <n v="4600006158"/>
    <n v="2016"/>
    <x v="1"/>
    <n v="2020"/>
    <n v="4"/>
    <d v="2020-09-30T00:00:00"/>
    <n v="166"/>
    <d v="2021-03-15T00:00:00"/>
    <n v="0"/>
    <d v="2021-03-15T00:00:00"/>
    <n v="116"/>
    <s v="Físico "/>
    <m/>
  </r>
  <r>
    <s v="Dirección de Desarrollo Físico "/>
    <s v="Andrés Mauricio Ródriguez"/>
    <n v="4600005373"/>
    <n v="2017"/>
    <x v="7"/>
    <n v="2017"/>
    <n v="0"/>
    <d v="2017-01-30T00:00:00"/>
    <n v="1505"/>
    <d v="2021-03-15T00:00:00"/>
    <n v="4"/>
    <d v="2021-03-19T00:00:00"/>
    <n v="1"/>
    <s v="Físico "/>
    <m/>
  </r>
  <r>
    <s v="Dirección de Desarrollo Físico "/>
    <s v="Andrés Mauricio Ródriguez"/>
    <n v="4600005373"/>
    <n v="2017"/>
    <x v="7"/>
    <n v="2017"/>
    <n v="0"/>
    <d v="2017-01-06T00:00:00"/>
    <n v="1529"/>
    <d v="2021-03-15T00:00:00"/>
    <n v="4"/>
    <d v="2021-03-19T00:00:00"/>
    <n v="1"/>
    <s v="Físico "/>
    <m/>
  </r>
  <r>
    <s v="Dirección de Desarrollo Físico "/>
    <s v="Andrés Mauricio Ródriguez"/>
    <n v="4600007151"/>
    <n v="2016"/>
    <x v="7"/>
    <n v="2017"/>
    <n v="1"/>
    <d v="2017-12-11T00:00:00"/>
    <n v="1192"/>
    <d v="2021-03-17T00:00:00"/>
    <n v="0"/>
    <d v="2021-03-17T00:00:00"/>
    <n v="4"/>
    <s v="Físico "/>
    <m/>
  </r>
  <r>
    <s v="Dirección de Desarrollo Físico "/>
    <s v="Andrés Mauricio Ródriguez"/>
    <n v="4600007151"/>
    <n v="2016"/>
    <x v="7"/>
    <n v="2017"/>
    <n v="1"/>
    <d v="2017-12-07T00:00:00"/>
    <n v="1196"/>
    <d v="2021-03-17T00:00:00"/>
    <n v="0"/>
    <d v="2021-03-17T00:00:00"/>
    <n v="2"/>
    <s v="Físico "/>
    <m/>
  </r>
  <r>
    <s v="Dirección de Desarrollo Físico "/>
    <s v="Andrés Mauricio Ródriguez"/>
    <n v="4600007151"/>
    <n v="2016"/>
    <x v="7"/>
    <n v="2018"/>
    <n v="2"/>
    <d v="2018-01-16T00:00:00"/>
    <n v="1156"/>
    <d v="2021-03-17T00:00:00"/>
    <n v="0"/>
    <d v="2021-03-17T00:00:00"/>
    <n v="1"/>
    <s v="Físico "/>
    <m/>
  </r>
  <r>
    <s v="Dirección de Desarrollo Físico "/>
    <s v="Andrés Mauricio Ródriguez"/>
    <n v="4600007151"/>
    <n v="2016"/>
    <x v="7"/>
    <n v="2018"/>
    <n v="2"/>
    <d v="2018-01-16T00:00:00"/>
    <n v="1156"/>
    <d v="2021-03-17T00:00:00"/>
    <n v="0"/>
    <d v="2021-03-17T00:00:00"/>
    <n v="1"/>
    <s v="Físico "/>
    <m/>
  </r>
  <r>
    <s v="Dirección de Desarrollo Físico "/>
    <s v="Andrés Mauricio Ródriguez"/>
    <n v="4600007151"/>
    <n v="2016"/>
    <x v="14"/>
    <n v="2017"/>
    <n v="1"/>
    <d v="2017-09-12T00:00:00"/>
    <n v="1282"/>
    <d v="2021-03-17T00:00:00"/>
    <n v="0"/>
    <d v="2021-03-17T00:00:00"/>
    <n v="13"/>
    <s v="Físico "/>
    <m/>
  </r>
  <r>
    <s v="Dirección de Desarrollo Físico "/>
    <s v="Andrés Mauricio Ródriguez"/>
    <n v="600007218"/>
    <n v="2017"/>
    <x v="7"/>
    <n v="2018"/>
    <n v="1"/>
    <d v="2018-10-01T00:00:00"/>
    <n v="898"/>
    <d v="2021-03-17T00:00:00"/>
    <n v="0"/>
    <d v="2021-03-17T00:00:00"/>
    <n v="1"/>
    <s v="Físico "/>
    <m/>
  </r>
  <r>
    <s v="Dirección de Desarrollo Físico "/>
    <s v="Andrés Mauricio Ródriguez"/>
    <n v="600007218"/>
    <n v="2017"/>
    <x v="7"/>
    <n v="2017"/>
    <n v="0"/>
    <d v="2017-12-07T00:00:00"/>
    <n v="1196"/>
    <d v="2021-03-17T00:00:00"/>
    <n v="0"/>
    <d v="2021-03-17T00:00:00"/>
    <n v="1"/>
    <s v="Físico "/>
    <m/>
  </r>
  <r>
    <s v="Dirección de Desarrollo Físico "/>
    <s v="Andrés Mauricio Ródriguez"/>
    <n v="600007218"/>
    <n v="2017"/>
    <x v="7"/>
    <n v="2017"/>
    <n v="0"/>
    <d v="2017-09-01T00:00:00"/>
    <n v="1293"/>
    <d v="2021-03-17T00:00:00"/>
    <n v="0"/>
    <d v="2021-03-17T00:00:00"/>
    <n v="2"/>
    <s v="Físico "/>
    <m/>
  </r>
  <r>
    <s v="Dirección de Desarrollo Físico "/>
    <s v="Andrés Mauricio Ródriguez"/>
    <n v="600007218"/>
    <n v="2017"/>
    <x v="7"/>
    <n v="2018"/>
    <n v="1"/>
    <d v="2018-01-25T00:00:00"/>
    <n v="1147"/>
    <d v="2021-03-17T00:00:00"/>
    <n v="0"/>
    <d v="2021-03-17T00:00:00"/>
    <n v="8"/>
    <s v="Físico "/>
    <m/>
  </r>
  <r>
    <s v="Dirección de Desarrollo Físico "/>
    <s v="Andrés Mauricio Ródriguez"/>
    <n v="600007218"/>
    <n v="2017"/>
    <x v="7"/>
    <n v="2018"/>
    <n v="1"/>
    <d v="2018-01-16T00:00:00"/>
    <n v="1156"/>
    <d v="2021-03-17T00:00:00"/>
    <n v="0"/>
    <d v="2021-03-17T00:00:00"/>
    <n v="1"/>
    <s v="Físico "/>
    <m/>
  </r>
  <r>
    <s v="Dirección Estructuración De Proyectos "/>
    <s v="Leticia Omaira Hoyos"/>
    <n v="600005634"/>
    <n v="2017"/>
    <x v="7"/>
    <n v="2018"/>
    <n v="1"/>
    <d v="2018-02-26T00:00:00"/>
    <n v="1115"/>
    <d v="2021-03-17T00:00:00"/>
    <n v="6"/>
    <d v="2021-03-23T00:00:00"/>
    <n v="9"/>
    <s v="Físico "/>
    <m/>
  </r>
  <r>
    <s v="Dirección Estructuración De Proyectos "/>
    <s v="Leticia Omaira Hoyos"/>
    <n v="600005634"/>
    <n v="2017"/>
    <x v="7"/>
    <n v="2019"/>
    <n v="2"/>
    <d v="2019-02-18T00:00:00"/>
    <n v="758"/>
    <d v="2021-03-17T00:00:00"/>
    <n v="6"/>
    <d v="2021-03-23T00:00:00"/>
    <n v="8"/>
    <s v="Físico "/>
    <m/>
  </r>
  <r>
    <s v="Dirección de Desarrollo Físico "/>
    <s v="Andrés Mauricio Ródriguez"/>
    <s v="2019-SS-20-004"/>
    <n v="2019"/>
    <x v="7"/>
    <n v="2019"/>
    <n v="0"/>
    <d v="2019-05-30T00:00:00"/>
    <n v="657"/>
    <d v="2021-03-17T00:00:00"/>
    <n v="0"/>
    <d v="2021-03-17T00:00:00"/>
    <n v="1"/>
    <s v="Físico "/>
    <m/>
  </r>
  <r>
    <s v="Dirección de Desarrollo Físico "/>
    <s v="Andrés Mauricio Ródriguez"/>
    <s v="2019-SS-20-004"/>
    <n v="2019"/>
    <x v="7"/>
    <n v="2019"/>
    <n v="0"/>
    <d v="2019-02-06T00:00:00"/>
    <n v="770"/>
    <d v="2021-03-17T00:00:00"/>
    <n v="0"/>
    <d v="2021-03-17T00:00:00"/>
    <n v="1"/>
    <s v="Físico "/>
    <m/>
  </r>
  <r>
    <s v="Dirección de Desarrollo Físico "/>
    <s v="Andrés Mauricio Ródriguez"/>
    <s v="2019-SS-20-004"/>
    <n v="2019"/>
    <x v="7"/>
    <n v="2019"/>
    <n v="0"/>
    <d v="2019-02-04T00:00:00"/>
    <n v="772"/>
    <d v="2021-03-17T00:00:00"/>
    <n v="0"/>
    <d v="2021-03-17T00:00:00"/>
    <n v="2"/>
    <s v="Físico "/>
    <m/>
  </r>
  <r>
    <s v="Dirección de Desarrollo Físico "/>
    <s v="Andrés Mauricio Ródriguez"/>
    <s v="2018-OO-20-004"/>
    <n v="2018"/>
    <x v="7"/>
    <n v="2018"/>
    <n v="0"/>
    <d v="2018-02-13T00:00:00"/>
    <n v="1128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8"/>
    <n v="0"/>
    <d v="2018-02-22T00:00:00"/>
    <n v="1119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8"/>
    <n v="0"/>
    <d v="2018-02-22T00:00:00"/>
    <n v="1119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14"/>
    <n v="2019"/>
    <n v="1"/>
    <d v="2019-04-01T00:00:00"/>
    <n v="716"/>
    <d v="2021-03-17T00:00:00"/>
    <n v="1"/>
    <d v="2021-03-18T00:00:00"/>
    <n v="4"/>
    <s v="Físico "/>
    <m/>
  </r>
  <r>
    <s v="Dirección de Desarrollo Físico "/>
    <s v="Andrés Mauricio Ródriguez"/>
    <s v="2018-OO-20-004"/>
    <n v="2018"/>
    <x v="7"/>
    <n v="2018"/>
    <n v="0"/>
    <d v="2018-02-20T00:00:00"/>
    <n v="1121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8"/>
    <n v="0"/>
    <d v="2018-04-13T00:00:00"/>
    <n v="1069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8"/>
    <n v="0"/>
    <d v="2018-06-29T00:00:00"/>
    <n v="992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9"/>
    <n v="1"/>
    <d v="2019-05-03T00:00:00"/>
    <n v="684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8"/>
    <n v="0"/>
    <d v="2018-08-25T00:00:00"/>
    <n v="935"/>
    <d v="2021-03-17T00:00:00"/>
    <n v="1"/>
    <d v="2021-03-18T00:00:00"/>
    <n v="3"/>
    <s v="Físico "/>
    <m/>
  </r>
  <r>
    <s v="Dirección de Desarrollo Físico "/>
    <s v="Andrés Mauricio Ródriguez"/>
    <s v="2018-OO-20-004"/>
    <n v="2018"/>
    <x v="7"/>
    <n v="2018"/>
    <n v="0"/>
    <d v="2018-12-11T00:00:00"/>
    <n v="827"/>
    <d v="2021-03-17T00:00:00"/>
    <n v="1"/>
    <d v="2021-03-18T00:00:00"/>
    <n v="3"/>
    <s v="Físico "/>
    <m/>
  </r>
  <r>
    <s v="Dirección de Desarrollo Físico "/>
    <s v="Andrés Mauricio Ródriguez"/>
    <s v="2018-OO-20-004"/>
    <n v="2018"/>
    <x v="7"/>
    <n v="2019"/>
    <n v="1"/>
    <d v="2019-06-16T00:00:00"/>
    <n v="640"/>
    <d v="2021-03-17T00:00:00"/>
    <n v="1"/>
    <d v="2021-03-18T00:00:00"/>
    <n v="10"/>
    <s v="Físico "/>
    <m/>
  </r>
  <r>
    <s v="Dirección de Desarrollo Físico "/>
    <s v="Andrés Mauricio Ródriguez"/>
    <s v="2018-OO-20-004"/>
    <n v="2018"/>
    <x v="7"/>
    <n v="2019"/>
    <n v="1"/>
    <d v="2019-09-09T00:00:00"/>
    <n v="555"/>
    <d v="2021-03-17T00:00:00"/>
    <n v="1"/>
    <d v="2021-03-18T00:00:00"/>
    <n v="8"/>
    <s v="Físico "/>
    <m/>
  </r>
  <r>
    <s v="Dirección de Desarrollo Físico "/>
    <s v="Andrés Mauricio Ródriguez"/>
    <s v="2018-OO-20-004"/>
    <n v="2018"/>
    <x v="7"/>
    <n v="2019"/>
    <n v="1"/>
    <d v="2019-12-30T00:00:00"/>
    <n v="443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9"/>
    <n v="1"/>
    <d v="2019-08-13T00:00:00"/>
    <n v="582"/>
    <d v="2021-03-17T00:00:00"/>
    <n v="1"/>
    <d v="2021-03-18T00:00:00"/>
    <n v="7"/>
    <s v="Físico "/>
    <m/>
  </r>
  <r>
    <s v="Dirección de Desarrollo Físico "/>
    <s v="Andrés Mauricio Ródriguez"/>
    <s v="2018-OO-20-004"/>
    <n v="2018"/>
    <x v="7"/>
    <n v="2019"/>
    <n v="1"/>
    <d v="2019-12-30T00:00:00"/>
    <n v="443"/>
    <d v="2021-03-17T00:00:00"/>
    <n v="1"/>
    <d v="2021-03-18T00:00:00"/>
    <n v="1"/>
    <s v="Físico "/>
    <m/>
  </r>
  <r>
    <s v="Dirección de Desarrollo Físico "/>
    <s v="Andrés Mauricio Ródriguez"/>
    <s v="2018-OO-20-004"/>
    <n v="2018"/>
    <x v="7"/>
    <n v="2019"/>
    <n v="1"/>
    <d v="2019-06-14T00:00:00"/>
    <n v="642"/>
    <d v="2021-03-17T00:00:00"/>
    <n v="1"/>
    <d v="2021-03-18T00:00:00"/>
    <n v="3"/>
    <s v="Físico "/>
    <m/>
  </r>
  <r>
    <s v="Dirección de Desarrollo Físico "/>
    <s v="Andrés Mauricio Ródriguez"/>
    <s v="2018-OO-20-004"/>
    <n v="2018"/>
    <x v="7"/>
    <n v="2019"/>
    <n v="1"/>
    <d v="2019-06-11T00:00:00"/>
    <n v="645"/>
    <d v="2021-03-17T00:00:00"/>
    <n v="1"/>
    <d v="2021-03-18T00:00:00"/>
    <n v="7"/>
    <s v="Físico "/>
    <m/>
  </r>
  <r>
    <s v="Dirección de Desarrollo Físico "/>
    <s v="María Katherine Roa"/>
    <n v="4600010762"/>
    <n v="2020"/>
    <x v="7"/>
    <n v="2020"/>
    <n v="0"/>
    <d v="2020-08-05T00:00:00"/>
    <n v="232"/>
    <d v="2021-03-25T00:00:00"/>
    <n v="0"/>
    <d v="2021-03-25T00:00:00"/>
    <n v="19"/>
    <s v="Físico "/>
    <m/>
  </r>
  <r>
    <s v="Dirección de Desarrollo Físico "/>
    <s v="María Katherine Roa"/>
    <n v="4600010762"/>
    <n v="2020"/>
    <x v="7"/>
    <n v="2020"/>
    <n v="0"/>
    <d v="2020-08-24T00:00:00"/>
    <n v="213"/>
    <d v="2021-03-25T00:00:00"/>
    <n v="0"/>
    <d v="2021-03-25T00:00:00"/>
    <n v="6"/>
    <s v="Físico "/>
    <m/>
  </r>
  <r>
    <s v="Dirección de Desarrollo Físico "/>
    <s v="María Katherine Roa"/>
    <n v="4600010762"/>
    <n v="2020"/>
    <x v="14"/>
    <n v="2020"/>
    <n v="0"/>
    <d v="2020-08-31T00:00:00"/>
    <n v="206"/>
    <d v="2021-03-25T00:00:00"/>
    <n v="0"/>
    <d v="2021-03-25T00:00:00"/>
    <n v="4"/>
    <s v="Físico "/>
    <m/>
  </r>
  <r>
    <s v="Dirección de Desarrollo Físico "/>
    <s v="María Katherine Roa"/>
    <n v="4600010762"/>
    <n v="2020"/>
    <x v="7"/>
    <n v="2020"/>
    <n v="0"/>
    <d v="2020-07-08T00:00:00"/>
    <n v="260"/>
    <d v="2021-03-25T00:00:00"/>
    <n v="0"/>
    <d v="2021-03-25T00:00:00"/>
    <n v="5"/>
    <s v="Físico "/>
    <m/>
  </r>
  <r>
    <s v="Dirección de Desarrollo Físico "/>
    <s v="María Katherine Roa"/>
    <n v="4600010762"/>
    <n v="2020"/>
    <x v="7"/>
    <n v="2020"/>
    <n v="0"/>
    <d v="2020-08-04T00:00:00"/>
    <n v="233"/>
    <d v="2021-03-25T00:00:00"/>
    <n v="0"/>
    <d v="2021-03-25T00:00:00"/>
    <n v="2"/>
    <s v="Físico "/>
    <m/>
  </r>
  <r>
    <s v="Dirección de Desarrollo Físico "/>
    <s v="María Katherine Roa"/>
    <n v="4600010762"/>
    <n v="2020"/>
    <x v="7"/>
    <n v="2020"/>
    <n v="0"/>
    <d v="2020-08-14T00:00:00"/>
    <n v="223"/>
    <d v="2021-03-25T00:00:00"/>
    <n v="0"/>
    <d v="2021-03-25T00:00:00"/>
    <n v="2"/>
    <s v="Físico "/>
    <m/>
  </r>
  <r>
    <s v="Dirección de Desarrollo Físico "/>
    <s v="María Katherine Roa"/>
    <n v="4600010762"/>
    <n v="2020"/>
    <x v="7"/>
    <n v="2020"/>
    <n v="0"/>
    <d v="2020-08-21T00:00:00"/>
    <n v="216"/>
    <d v="2021-03-25T00:00:00"/>
    <n v="0"/>
    <d v="2021-03-25T00:00:00"/>
    <n v="2"/>
    <s v="Físico "/>
    <m/>
  </r>
  <r>
    <s v="Dirección de Desarrollo Físico "/>
    <s v="María Katherine Roa"/>
    <n v="4600010762"/>
    <n v="2020"/>
    <x v="7"/>
    <n v="2020"/>
    <n v="0"/>
    <d v="2020-08-31T00:00:00"/>
    <n v="206"/>
    <d v="2021-03-25T00:00:00"/>
    <n v="0"/>
    <d v="2021-03-25T00:00:00"/>
    <n v="1"/>
    <s v="Físico "/>
    <m/>
  </r>
  <r>
    <s v="Dirección de Desarrollo Físico "/>
    <s v="María Katherine Roa"/>
    <n v="4600010762"/>
    <n v="2020"/>
    <x v="7"/>
    <n v="2020"/>
    <n v="0"/>
    <d v="2020-09-01T00:00:00"/>
    <n v="205"/>
    <d v="2021-03-25T00:00:00"/>
    <n v="0"/>
    <d v="2021-03-25T00:00:00"/>
    <n v="1"/>
    <s v="Físico "/>
    <m/>
  </r>
  <r>
    <s v="Dirección de Desarrollo Físico "/>
    <s v="María Katherine Roa"/>
    <n v="4600010762"/>
    <n v="2020"/>
    <x v="7"/>
    <n v="2020"/>
    <n v="0"/>
    <d v="2020-09-07T00:00:00"/>
    <n v="199"/>
    <d v="2021-03-25T00:00:00"/>
    <n v="0"/>
    <d v="2021-03-25T00:00:00"/>
    <n v="4"/>
    <s v="Físico "/>
    <m/>
  </r>
  <r>
    <s v="Dirección de Desarrollo Físico "/>
    <s v="María Katherine Roa"/>
    <n v="4600010762"/>
    <n v="2020"/>
    <x v="14"/>
    <n v="2020"/>
    <n v="0"/>
    <d v="2020-09-14T00:00:00"/>
    <n v="192"/>
    <d v="2021-03-25T00:00:00"/>
    <n v="0"/>
    <d v="2021-03-25T00:00:00"/>
    <n v="3"/>
    <s v="Físico "/>
    <m/>
  </r>
  <r>
    <s v="Dirección de Desarrollo Físico "/>
    <s v="María Katherine Roa"/>
    <n v="4600010762"/>
    <n v="2020"/>
    <x v="7"/>
    <n v="2020"/>
    <n v="0"/>
    <d v="2020-09-17T00:00:00"/>
    <n v="189"/>
    <d v="2021-03-25T00:00:00"/>
    <n v="0"/>
    <d v="2021-03-25T00:00:00"/>
    <n v="1"/>
    <s v="Físico "/>
    <m/>
  </r>
  <r>
    <s v="Dirección de Desarrollo Físico "/>
    <s v="María Katherine Roa"/>
    <n v="4600010762"/>
    <n v="2020"/>
    <x v="7"/>
    <n v="2020"/>
    <n v="0"/>
    <d v="2020-09-23T00:00:00"/>
    <n v="183"/>
    <d v="2021-03-25T00:00:00"/>
    <n v="0"/>
    <d v="2021-03-25T00:00:00"/>
    <n v="3"/>
    <s v="Físico "/>
    <m/>
  </r>
  <r>
    <s v="Dirección de Desarrollo Físico "/>
    <s v="María Katherine Roa"/>
    <n v="4600010762"/>
    <n v="2020"/>
    <x v="7"/>
    <n v="2020"/>
    <n v="0"/>
    <d v="2020-09-23T00:00:00"/>
    <n v="183"/>
    <d v="2021-03-25T00:00:00"/>
    <n v="0"/>
    <d v="2021-03-25T00:00:00"/>
    <n v="1"/>
    <s v="Físico "/>
    <m/>
  </r>
  <r>
    <s v="Dirección de Desarrollo Físico "/>
    <s v="María Katherine Roa"/>
    <n v="4600010762"/>
    <n v="2020"/>
    <x v="14"/>
    <n v="2020"/>
    <n v="0"/>
    <d v="2020-09-29T00:00:00"/>
    <n v="177"/>
    <d v="2021-03-25T00:00:00"/>
    <n v="0"/>
    <d v="2021-03-25T00:00:00"/>
    <n v="3"/>
    <s v="Físico "/>
    <m/>
  </r>
  <r>
    <s v="Dirección de Desarrollo Físico "/>
    <s v="María Katherine Roa"/>
    <n v="4600010762"/>
    <n v="2020"/>
    <x v="7"/>
    <n v="2020"/>
    <n v="0"/>
    <d v="2020-10-01T00:00:00"/>
    <n v="175"/>
    <d v="2021-03-25T00:00:00"/>
    <n v="0"/>
    <d v="2021-03-25T00:00:00"/>
    <n v="1"/>
    <s v="Físico "/>
    <m/>
  </r>
  <r>
    <s v="Dirección de Desarrollo Físico "/>
    <s v="María Katherine Roa"/>
    <n v="4600010762"/>
    <n v="2020"/>
    <x v="14"/>
    <n v="2020"/>
    <n v="0"/>
    <d v="2020-11-05T00:00:00"/>
    <n v="140"/>
    <d v="2021-03-25T00:00:00"/>
    <n v="0"/>
    <d v="2021-03-25T00:00:00"/>
    <n v="2"/>
    <s v="Físico "/>
    <m/>
  </r>
  <r>
    <s v="Dirección de Desarrollo Físico "/>
    <s v="María Katherine Roa"/>
    <n v="4600010762"/>
    <n v="2020"/>
    <x v="14"/>
    <n v="2020"/>
    <n v="0"/>
    <d v="2020-11-06T00:00:00"/>
    <n v="139"/>
    <d v="2021-03-25T00:00:00"/>
    <n v="0"/>
    <d v="2021-03-25T00:00:00"/>
    <n v="2"/>
    <s v="Físico "/>
    <m/>
  </r>
  <r>
    <s v="Dirección de Desarrollo Físico "/>
    <s v="María Katherine Roa"/>
    <n v="4600010762"/>
    <n v="2020"/>
    <x v="7"/>
    <n v="2020"/>
    <n v="0"/>
    <d v="2020-11-13T00:00:00"/>
    <n v="132"/>
    <d v="2021-03-25T00:00:00"/>
    <n v="0"/>
    <d v="2021-03-25T00:00:00"/>
    <n v="2"/>
    <s v="Físico "/>
    <m/>
  </r>
  <r>
    <s v="Dirección de Desarrollo Físico "/>
    <s v="María Katherine Roa"/>
    <n v="4600010762"/>
    <n v="2020"/>
    <x v="7"/>
    <n v="2020"/>
    <n v="0"/>
    <d v="2020-12-23T00:00:00"/>
    <n v="92"/>
    <d v="2021-03-25T00:00:00"/>
    <n v="0"/>
    <d v="2021-03-25T00:00:00"/>
    <n v="2"/>
    <s v="Físico "/>
    <m/>
  </r>
  <r>
    <s v="Dirección administrativa y financiera"/>
    <s v="Margarita Granda"/>
    <n v="4600010487"/>
    <n v="2020"/>
    <x v="17"/>
    <n v="2020"/>
    <n v="0"/>
    <d v="2020-03-10T00:00:00"/>
    <n v="381"/>
    <d v="2021-03-26T00:00:00"/>
    <n v="0"/>
    <d v="2021-03-26T00:00:00"/>
    <n v="2"/>
    <s v="Físico "/>
    <m/>
  </r>
  <r>
    <s v="Dirección administrativa y financiera"/>
    <s v="Margarita Granda"/>
    <n v="4600010487"/>
    <n v="2020"/>
    <x v="20"/>
    <n v="2020"/>
    <n v="0"/>
    <d v="2020-11-12T00:00:00"/>
    <n v="134"/>
    <d v="2021-03-26T00:00:00"/>
    <n v="0"/>
    <d v="2021-03-26T00:00:00"/>
    <n v="1"/>
    <s v="Físico "/>
    <m/>
  </r>
  <r>
    <s v="Dirección administrativa y financiera"/>
    <s v="Margarita Granda"/>
    <n v="4600010487"/>
    <n v="2020"/>
    <x v="20"/>
    <n v="2021"/>
    <n v="1"/>
    <d v="2021-01-13T00:00:00"/>
    <n v="72"/>
    <d v="2021-03-26T00:00:00"/>
    <n v="0"/>
    <d v="2021-03-26T00:00:00"/>
    <n v="1"/>
    <s v="Físico "/>
    <m/>
  </r>
  <r>
    <s v="Dirección administrativa y financiera"/>
    <s v="Margarita Granda"/>
    <n v="4600010487"/>
    <n v="2020"/>
    <x v="8"/>
    <n v="2020"/>
    <n v="0"/>
    <d v="2020-12-31T00:00:00"/>
    <n v="85"/>
    <d v="2021-03-26T00:00:00"/>
    <n v="0"/>
    <d v="2021-03-26T00:00:00"/>
    <n v="54"/>
    <s v="Físico "/>
    <m/>
  </r>
  <r>
    <s v="Dirección de Desarrollo Físico "/>
    <s v="Eduardo Alfonso Herrera"/>
    <s v="2013-CF-20-0267"/>
    <n v="2013"/>
    <x v="21"/>
    <n v="2020"/>
    <n v="7"/>
    <d v="2020-11-19T00:00:00"/>
    <n v="116"/>
    <d v="2021-03-15T00:00:00"/>
    <n v="0"/>
    <d v="2021-03-15T00:00:00"/>
    <n v="4"/>
    <s v="Físico "/>
    <m/>
  </r>
  <r>
    <s v="Dirección de Desarrollo Físico "/>
    <s v="Eduardo Alfonso Herrera"/>
    <s v="2013-CF-20-0267"/>
    <n v="2013"/>
    <x v="21"/>
    <n v="2021"/>
    <n v="8"/>
    <d v="2021-03-15T00:00:00"/>
    <n v="0"/>
    <d v="2021-03-15T00:00:00"/>
    <n v="0"/>
    <d v="2021-03-15T00:00:00"/>
    <n v="5"/>
    <s v="Físico "/>
    <m/>
  </r>
  <r>
    <s v="Dirección de Desarrollo Físico "/>
    <s v="Luis Alberto Correa"/>
    <n v="4600007127"/>
    <n v="2017"/>
    <x v="0"/>
    <n v="2021"/>
    <n v="4"/>
    <d v="2021-03-08T00:00:00"/>
    <n v="7"/>
    <d v="2021-03-15T00:00:00"/>
    <n v="1"/>
    <d v="2021-03-16T00:00:00"/>
    <n v="2"/>
    <s v="Físico "/>
    <m/>
  </r>
  <r>
    <s v="Dirección de Desarrollo Físico "/>
    <s v="María Katherine Roa"/>
    <n v="4600010762"/>
    <n v="2020"/>
    <x v="1"/>
    <n v="2021"/>
    <n v="1"/>
    <d v="2021-01-30T00:00:00"/>
    <n v="65"/>
    <d v="2021-04-05T00:00:00"/>
    <n v="0"/>
    <d v="2021-04-05T00:00:00"/>
    <n v="139"/>
    <s v="Físico "/>
    <m/>
  </r>
  <r>
    <s v="Dirección de Desarrollo Físico "/>
    <s v="María Katherine Roa"/>
    <n v="4600010762"/>
    <n v="2020"/>
    <x v="1"/>
    <n v="2020"/>
    <n v="0"/>
    <d v="2020-01-30T00:00:00"/>
    <n v="431"/>
    <d v="2021-04-05T00:00:00"/>
    <n v="0"/>
    <d v="2021-04-05T00:00:00"/>
    <n v="14"/>
    <s v="Físico "/>
    <m/>
  </r>
  <r>
    <s v="Dirreción de Proyectos Especiales"/>
    <s v="Adriana Patricia Muñoz"/>
    <n v="4600008952"/>
    <n v="2018"/>
    <x v="12"/>
    <n v="2020"/>
    <n v="2"/>
    <d v="2020-07-20T00:00:00"/>
    <n v="259"/>
    <d v="2021-04-05T00:00:00"/>
    <n v="2"/>
    <d v="2021-04-07T00:00:00"/>
    <n v="1"/>
    <s v="Físico "/>
    <m/>
  </r>
  <r>
    <s v="Dirreción de Proyectos Especiales"/>
    <s v="Adriana Patricia Muñoz"/>
    <n v="4600008741"/>
    <n v="2018"/>
    <x v="12"/>
    <n v="2020"/>
    <n v="2"/>
    <d v="2020-09-03T00:00:00"/>
    <n v="214"/>
    <d v="2021-04-05T00:00:00"/>
    <n v="2"/>
    <d v="2021-04-07T00:00:00"/>
    <n v="1"/>
    <s v="Físico "/>
    <m/>
  </r>
  <r>
    <s v="Dirreción de Proyectos Especiales"/>
    <s v="Dalis Milena Hincapie"/>
    <n v="4600008730"/>
    <n v="2018"/>
    <x v="12"/>
    <n v="2021"/>
    <n v="3"/>
    <d v="2021-03-11T00:00:00"/>
    <n v="25"/>
    <d v="2021-04-05T00:00:00"/>
    <n v="2"/>
    <d v="2021-04-07T00:00:00"/>
    <n v="3"/>
    <s v="Físico "/>
    <m/>
  </r>
  <r>
    <s v="Dirección de gestión ambiental y social"/>
    <s v="Diana Carolina Uribe"/>
    <n v="4600010117"/>
    <n v="2019"/>
    <x v="1"/>
    <n v="2020"/>
    <n v="1"/>
    <d v="2020-03-30T00:00:00"/>
    <n v="371"/>
    <d v="2021-04-05T00:00:00"/>
    <n v="8"/>
    <d v="2021-04-13T00:00:00"/>
    <n v="30"/>
    <s v="Físico "/>
    <m/>
  </r>
  <r>
    <s v="Dirección de gestión ambiental y social"/>
    <s v="Diana Carolina Uribe"/>
    <n v="4600010117"/>
    <n v="2019"/>
    <x v="1"/>
    <n v="2020"/>
    <n v="1"/>
    <d v="2020-05-30T00:00:00"/>
    <n v="310"/>
    <d v="2021-04-05T00:00:00"/>
    <n v="8"/>
    <d v="2021-04-13T00:00:00"/>
    <n v="34"/>
    <s v="Físico "/>
    <m/>
  </r>
  <r>
    <s v="Dirección de gestión ambiental y social"/>
    <s v="Diana Carolina Uribe"/>
    <n v="4600010117"/>
    <n v="2019"/>
    <x v="1"/>
    <n v="2020"/>
    <n v="1"/>
    <d v="2020-06-30T00:00:00"/>
    <n v="279"/>
    <d v="2021-04-05T00:00:00"/>
    <n v="8"/>
    <d v="2021-04-13T00:00:00"/>
    <n v="36"/>
    <s v="Físico "/>
    <m/>
  </r>
  <r>
    <s v="Dirección de gestión ambiental y social"/>
    <s v="Diana Carolina Uribe"/>
    <n v="4600010117"/>
    <n v="2019"/>
    <x v="1"/>
    <n v="2020"/>
    <n v="1"/>
    <d v="2020-07-30T00:00:00"/>
    <n v="249"/>
    <d v="2021-04-05T00:00:00"/>
    <n v="8"/>
    <d v="2021-04-13T00:00:00"/>
    <n v="38"/>
    <s v="Físico "/>
    <m/>
  </r>
  <r>
    <s v="Dirección de gestión ambiental y social"/>
    <s v="Diana Carolina Uribe"/>
    <n v="4600010117"/>
    <n v="2019"/>
    <x v="1"/>
    <n v="2020"/>
    <n v="1"/>
    <d v="2020-08-30T00:00:00"/>
    <n v="218"/>
    <d v="2021-04-05T00:00:00"/>
    <n v="8"/>
    <d v="2021-04-13T00:00:00"/>
    <n v="34"/>
    <s v="Físico "/>
    <m/>
  </r>
  <r>
    <s v="Dirección de gestión ambiental y social"/>
    <s v="Diana Carolina Uribe"/>
    <n v="4600010117"/>
    <n v="2019"/>
    <x v="1"/>
    <n v="2020"/>
    <n v="1"/>
    <d v="2020-09-30T00:00:00"/>
    <n v="187"/>
    <d v="2021-04-05T00:00:00"/>
    <n v="8"/>
    <d v="2021-04-13T00:00:00"/>
    <n v="171"/>
    <s v="Físico "/>
    <m/>
  </r>
  <r>
    <s v="Dirección de gestión ambiental y social"/>
    <s v="Diana Carolina Uribe"/>
    <n v="4600010117"/>
    <n v="2019"/>
    <x v="1"/>
    <n v="2020"/>
    <n v="1"/>
    <d v="2020-10-30T00:00:00"/>
    <n v="157"/>
    <d v="2021-04-05T00:00:00"/>
    <n v="8"/>
    <d v="2021-04-13T00:00:00"/>
    <n v="92"/>
    <s v="Físico "/>
    <m/>
  </r>
  <r>
    <s v="Dirección de gestión ambiental y social"/>
    <s v="Diana Carolina Uribe"/>
    <n v="4600010117"/>
    <n v="2019"/>
    <x v="1"/>
    <n v="2020"/>
    <n v="1"/>
    <d v="2020-11-10T00:00:00"/>
    <n v="146"/>
    <d v="2021-04-05T00:00:00"/>
    <n v="8"/>
    <d v="2021-04-13T00:00:00"/>
    <n v="108"/>
    <s v="Físico "/>
    <m/>
  </r>
  <r>
    <s v="Dirección de gestión ambiental y social"/>
    <s v="Diana Carolina Uribe"/>
    <n v="4600010117"/>
    <n v="2019"/>
    <x v="1"/>
    <n v="2020"/>
    <n v="1"/>
    <d v="2020-12-30T00:00:00"/>
    <n v="96"/>
    <d v="2021-04-05T00:00:00"/>
    <n v="8"/>
    <d v="2021-04-13T00:00:00"/>
    <n v="97"/>
    <s v="Físico "/>
    <m/>
  </r>
  <r>
    <s v="Dirección de gestión ambiental y social"/>
    <s v="Diana Carolina Uribe"/>
    <n v="4600010117"/>
    <n v="2019"/>
    <x v="1"/>
    <n v="2021"/>
    <n v="2"/>
    <d v="2021-01-31T00:00:00"/>
    <n v="64"/>
    <d v="2021-04-05T00:00:00"/>
    <n v="8"/>
    <d v="2021-04-13T00:00:00"/>
    <n v="35"/>
    <s v="Físico "/>
    <m/>
  </r>
  <r>
    <s v="Dirección de gestión ambiental y social"/>
    <s v="Diana Carolina Uribe"/>
    <n v="4600010117"/>
    <n v="2019"/>
    <x v="1"/>
    <n v="2021"/>
    <n v="2"/>
    <d v="2021-02-28T00:00:00"/>
    <n v="36"/>
    <d v="2021-04-05T00:00:00"/>
    <n v="8"/>
    <d v="2021-04-13T00:00:00"/>
    <n v="95"/>
    <s v="Físico "/>
    <m/>
  </r>
  <r>
    <s v="Dirreción de Proyectos Especiales"/>
    <s v="Dalis Milena Hincapie"/>
    <n v="4600009156"/>
    <n v="2018"/>
    <x v="12"/>
    <n v="2018"/>
    <n v="0"/>
    <d v="2018-12-18T00:00:00"/>
    <n v="846"/>
    <d v="2021-04-12T00:00:00"/>
    <n v="1"/>
    <d v="2021-04-13T00:00:00"/>
    <n v="4"/>
    <s v="Físico "/>
    <m/>
  </r>
  <r>
    <s v="Dirreción de Proyectos Especiales"/>
    <s v="Dalis Milena Hincapie"/>
    <n v="4600009156"/>
    <n v="2018"/>
    <x v="12"/>
    <n v="2020"/>
    <n v="2"/>
    <d v="2020-09-30T00:00:00"/>
    <n v="194"/>
    <d v="2021-04-12T00:00:00"/>
    <n v="1"/>
    <d v="2021-04-13T00:00:00"/>
    <n v="4"/>
    <s v="Físico "/>
    <m/>
  </r>
  <r>
    <s v="Dirreción de Proyectos Especiales"/>
    <s v="Dalis Milena Hincapie"/>
    <n v="4600009156"/>
    <n v="2018"/>
    <x v="12"/>
    <n v="2020"/>
    <n v="2"/>
    <d v="2020-10-26T00:00:00"/>
    <n v="168"/>
    <d v="2021-04-12T00:00:00"/>
    <n v="1"/>
    <d v="2021-04-13T00:00:00"/>
    <n v="5"/>
    <s v="Físico "/>
    <m/>
  </r>
  <r>
    <s v="Dirreción de Proyectos Especiales"/>
    <s v="Dalis Milena Hincapie"/>
    <n v="4600008841"/>
    <n v="2018"/>
    <x v="12"/>
    <n v="2019"/>
    <n v="1"/>
    <d v="2019-12-16T00:00:00"/>
    <n v="487"/>
    <d v="2021-04-16T00:00:00"/>
    <n v="4"/>
    <d v="2021-04-20T00:00:00"/>
    <n v="43"/>
    <s v="Físico "/>
    <m/>
  </r>
  <r>
    <s v="Dirreción de Proyectos Especiales"/>
    <s v="Dalis Milena Hincapie"/>
    <n v="4600009124"/>
    <n v="2018"/>
    <x v="12"/>
    <n v="2021"/>
    <n v="3"/>
    <d v="2021-03-05T00:00:00"/>
    <n v="46"/>
    <d v="2021-04-20T00:00:00"/>
    <n v="7"/>
    <d v="2021-04-27T00:00:00"/>
    <n v="138"/>
    <s v="Físico "/>
    <m/>
  </r>
  <r>
    <s v="Dirreción de Proyectos Especiales"/>
    <s v="Dalis Milena Hincapie"/>
    <n v="4600008730"/>
    <n v="2018"/>
    <x v="12"/>
    <n v="2021"/>
    <n v="3"/>
    <d v="2021-03-11T00:00:00"/>
    <n v="39"/>
    <d v="2021-04-19T00:00:00"/>
    <n v="8"/>
    <d v="2021-04-27T00:00:00"/>
    <n v="16"/>
    <s v="Físico "/>
    <m/>
  </r>
  <r>
    <s v="Dirección de Desarrollo Físico "/>
    <s v="Gloria Patricia Gómez"/>
    <n v="4600010878"/>
    <n v="2020"/>
    <x v="1"/>
    <n v="2021"/>
    <n v="1"/>
    <d v="2021-01-21T00:00:00"/>
    <n v="96"/>
    <d v="2021-04-27T00:00:00"/>
    <n v="2"/>
    <d v="2021-04-29T00:00:00"/>
    <n v="407"/>
    <s v="Físico "/>
    <m/>
  </r>
  <r>
    <s v="Dirección de Desarrollo Físico "/>
    <s v="Gloria Patricia Gómez"/>
    <n v="4600010878"/>
    <n v="2020"/>
    <x v="1"/>
    <n v="2021"/>
    <n v="1"/>
    <d v="2021-01-21T00:00:00"/>
    <n v="96"/>
    <d v="2021-04-27T00:00:00"/>
    <n v="2"/>
    <d v="2021-04-29T00:00:00"/>
    <n v="270"/>
    <s v="Físico "/>
    <m/>
  </r>
  <r>
    <s v="Dirección de Desarrollo Físico "/>
    <s v="Gloria Patricia Gómez"/>
    <n v="4600010878"/>
    <n v="2020"/>
    <x v="1"/>
    <n v="2021"/>
    <n v="1"/>
    <d v="2021-03-25T00:00:00"/>
    <n v="33"/>
    <d v="2021-04-27T00:00:00"/>
    <n v="2"/>
    <d v="2021-04-29T00:00:00"/>
    <n v="22"/>
    <s v="Físico "/>
    <m/>
  </r>
  <r>
    <s v="Dirección de Desarrollo Físico "/>
    <s v="Gloria Patricia Gómez"/>
    <n v="4600010878"/>
    <n v="2020"/>
    <x v="1"/>
    <n v="2021"/>
    <n v="1"/>
    <d v="2021-03-25T00:00:00"/>
    <n v="33"/>
    <d v="2021-04-27T00:00:00"/>
    <n v="2"/>
    <d v="2021-04-29T00:00:00"/>
    <n v="150"/>
    <s v="Físico "/>
    <m/>
  </r>
  <r>
    <s v="Dirección de Desarrollo Físico "/>
    <s v="Gloria Patricia Gómez"/>
    <n v="4600010878"/>
    <n v="2020"/>
    <x v="1"/>
    <n v="2021"/>
    <n v="1"/>
    <d v="2021-02-21T00:00:00"/>
    <n v="65"/>
    <d v="2021-04-27T00:00:00"/>
    <n v="2"/>
    <d v="2021-04-29T00:00:00"/>
    <n v="511"/>
    <s v="Físico "/>
    <m/>
  </r>
  <r>
    <s v="Dirección de Desarrollo Físico "/>
    <s v="Gloria Patricia Gómez"/>
    <n v="4600010878"/>
    <n v="2020"/>
    <x v="1"/>
    <n v="2021"/>
    <n v="1"/>
    <d v="2021-02-21T00:00:00"/>
    <n v="65"/>
    <d v="2021-04-27T00:00:00"/>
    <n v="2"/>
    <d v="2021-04-29T00:00:00"/>
    <n v="91"/>
    <s v="Físico "/>
    <m/>
  </r>
  <r>
    <s v="Dirección de Desarrollo Físico "/>
    <s v="Gloria Patricia Gómez"/>
    <n v="4600010878"/>
    <n v="2020"/>
    <x v="1"/>
    <n v="2021"/>
    <n v="1"/>
    <d v="2021-02-21T00:00:00"/>
    <n v="65"/>
    <d v="2021-04-27T00:00:00"/>
    <n v="2"/>
    <d v="2021-04-29T00:00:00"/>
    <n v="2421"/>
    <s v="Físico "/>
    <m/>
  </r>
  <r>
    <s v="Dirección de Desarrollo Físico "/>
    <s v="Gloria Patricia Gómez"/>
    <n v="4600010878"/>
    <n v="2020"/>
    <x v="1"/>
    <n v="2021"/>
    <n v="1"/>
    <d v="2021-02-21T00:00:00"/>
    <n v="65"/>
    <d v="2021-04-27T00:00:00"/>
    <n v="2"/>
    <d v="2021-04-29T00:00:00"/>
    <n v="188"/>
    <s v="Físico "/>
    <m/>
  </r>
  <r>
    <s v="Dirección de Desarrollo Físico "/>
    <s v="María Katherine Roa"/>
    <n v="4600010762"/>
    <n v="2020"/>
    <x v="1"/>
    <n v="2021"/>
    <n v="1"/>
    <d v="2021-02-28T00:00:00"/>
    <n v="58"/>
    <d v="2021-04-27T00:00:00"/>
    <n v="6"/>
    <d v="2021-05-03T00:00:00"/>
    <n v="174"/>
    <s v="Físico "/>
    <m/>
  </r>
  <r>
    <s v="Dirección de Desarrollo Físico "/>
    <s v="María Katherine Roa"/>
    <n v="4600010762"/>
    <n v="2020"/>
    <x v="1"/>
    <n v="2021"/>
    <n v="1"/>
    <d v="2021-02-28T00:00:00"/>
    <n v="58"/>
    <d v="2021-04-27T00:00:00"/>
    <n v="6"/>
    <d v="2021-05-03T00:00:00"/>
    <n v="17"/>
    <s v="Físico "/>
    <m/>
  </r>
  <r>
    <s v="Dirección de Desarrollo Físico "/>
    <s v="María Katherine Roa"/>
    <n v="4600009736"/>
    <n v="2019"/>
    <x v="14"/>
    <n v="2020"/>
    <n v="1"/>
    <d v="2020-06-23T00:00:00"/>
    <n v="308"/>
    <d v="2021-04-27T00:00:00"/>
    <n v="6"/>
    <d v="2021-05-03T00:00:00"/>
    <n v="3"/>
    <s v="Físico "/>
    <m/>
  </r>
  <r>
    <s v="Dirección de Desarrollo Físico "/>
    <s v="María Katherine Roa"/>
    <n v="4600009736"/>
    <n v="2019"/>
    <x v="14"/>
    <n v="2020"/>
    <n v="1"/>
    <d v="2020-07-13T00:00:00"/>
    <n v="288"/>
    <d v="2021-04-27T00:00:00"/>
    <n v="6"/>
    <d v="2021-05-03T00:00:00"/>
    <n v="2"/>
    <s v="Físico "/>
    <m/>
  </r>
  <r>
    <s v="Dirección de Desarrollo Físico "/>
    <s v="Gloria Patricia Gómez"/>
    <n v="4600010711"/>
    <n v="2020"/>
    <x v="1"/>
    <n v="2021"/>
    <n v="1"/>
    <d v="2021-01-31T00:00:00"/>
    <n v="86"/>
    <d v="2021-04-27T00:00:00"/>
    <n v="6"/>
    <d v="2021-05-03T00:00:00"/>
    <n v="33"/>
    <s v="Físico "/>
    <m/>
  </r>
  <r>
    <s v="Dirección de Desarrollo Físico "/>
    <s v="Gloria Patricia Gómez"/>
    <n v="4600010711"/>
    <n v="2020"/>
    <x v="1"/>
    <n v="2021"/>
    <n v="1"/>
    <d v="2021-02-28T00:00:00"/>
    <n v="58"/>
    <d v="2021-04-27T00:00:00"/>
    <n v="6"/>
    <d v="2021-05-03T00:00:00"/>
    <n v="34"/>
    <s v="Físico "/>
    <m/>
  </r>
  <r>
    <s v="Dirección de Desarrollo Físico "/>
    <s v="Gloria Patricia Gómez"/>
    <n v="4600010711"/>
    <n v="2020"/>
    <x v="1"/>
    <n v="2021"/>
    <n v="1"/>
    <d v="2021-03-31T00:00:00"/>
    <n v="27"/>
    <d v="2021-04-27T00:00:00"/>
    <n v="6"/>
    <d v="2021-05-03T00:00:00"/>
    <n v="33"/>
    <s v="Físico "/>
    <m/>
  </r>
  <r>
    <s v="Dirección de Desarrollo Físico "/>
    <s v="Gloria Patricia Gómez"/>
    <n v="4600010711"/>
    <n v="2020"/>
    <x v="1"/>
    <n v="2021"/>
    <n v="1"/>
    <d v="2021-01-31T00:00:00"/>
    <n v="86"/>
    <d v="2021-04-27T00:00:00"/>
    <n v="6"/>
    <d v="2021-05-03T00:00:00"/>
    <n v="9"/>
    <s v="Físico "/>
    <m/>
  </r>
  <r>
    <s v="Dirección de Desarrollo Físico "/>
    <s v="Gloria Patricia Gómez"/>
    <n v="4600010711"/>
    <n v="2020"/>
    <x v="1"/>
    <n v="2020"/>
    <n v="0"/>
    <d v="2020-12-31T00:00:00"/>
    <n v="117"/>
    <d v="2021-04-27T00:00:00"/>
    <n v="6"/>
    <d v="2021-05-03T00:00:00"/>
    <n v="108"/>
    <s v="Físico "/>
    <m/>
  </r>
  <r>
    <s v="Dirección de Desarrollo Físico "/>
    <s v="Gloria Patricia Gómez"/>
    <n v="4600010711"/>
    <n v="2020"/>
    <x v="1"/>
    <n v="2021"/>
    <n v="1"/>
    <d v="2021-02-28T00:00:00"/>
    <n v="58"/>
    <d v="2021-04-27T00:00:00"/>
    <n v="6"/>
    <d v="2021-05-03T00:00:00"/>
    <n v="10"/>
    <s v="Físico "/>
    <m/>
  </r>
  <r>
    <s v="Dirección de Desarrollo Físico "/>
    <s v="Gloria Patricia Gómez"/>
    <n v="4600010711"/>
    <n v="2020"/>
    <x v="1"/>
    <n v="2021"/>
    <n v="1"/>
    <d v="2021-02-28T00:00:00"/>
    <n v="58"/>
    <d v="2021-04-27T00:00:00"/>
    <n v="6"/>
    <d v="2021-05-03T00:00:00"/>
    <n v="5"/>
    <s v="Físico "/>
    <m/>
  </r>
  <r>
    <s v="Dirección de Desarrollo Físico "/>
    <s v="Gloria Patricia Gómez"/>
    <n v="4600010711"/>
    <n v="2020"/>
    <x v="1"/>
    <n v="2021"/>
    <n v="1"/>
    <d v="2021-01-31T00:00:00"/>
    <n v="86"/>
    <d v="2021-04-27T00:00:00"/>
    <n v="6"/>
    <d v="2021-05-03T00:00:00"/>
    <n v="105"/>
    <s v="Físico "/>
    <m/>
  </r>
  <r>
    <s v="Dirección de Desarrollo Físico "/>
    <s v="Gloria Patricia Gómez"/>
    <n v="4600010711"/>
    <n v="2020"/>
    <x v="1"/>
    <n v="2021"/>
    <n v="1"/>
    <d v="2021-01-31T00:00:00"/>
    <n v="86"/>
    <d v="2021-04-27T00:00:00"/>
    <n v="6"/>
    <d v="2021-05-03T00:00:00"/>
    <n v="14"/>
    <s v="Físico "/>
    <m/>
  </r>
  <r>
    <s v="Dirección de Desarrollo Físico "/>
    <s v="Gloria Patricia Gómez"/>
    <n v="4600010711"/>
    <n v="2020"/>
    <x v="1"/>
    <n v="2021"/>
    <n v="1"/>
    <d v="2021-03-31T00:00:00"/>
    <n v="27"/>
    <d v="2021-04-27T00:00:00"/>
    <n v="6"/>
    <d v="2021-05-03T00:00:00"/>
    <n v="10"/>
    <s v="Físico "/>
    <m/>
  </r>
  <r>
    <s v="Dirección de Desarrollo Físico "/>
    <s v="Gloria Patricia Gómez"/>
    <n v="4600010711"/>
    <n v="2020"/>
    <x v="1"/>
    <n v="2021"/>
    <n v="1"/>
    <d v="2021-02-28T00:00:00"/>
    <n v="58"/>
    <d v="2021-04-27T00:00:00"/>
    <n v="6"/>
    <d v="2021-05-03T00:00:00"/>
    <n v="138"/>
    <s v="Físico "/>
    <m/>
  </r>
  <r>
    <s v="Dirección de Desarrollo Físico "/>
    <s v="Gloria Patricia Gómez"/>
    <n v="4600010711"/>
    <n v="2020"/>
    <x v="22"/>
    <n v="2021"/>
    <n v="1"/>
    <d v="2021-02-28T00:00:00"/>
    <n v="58"/>
    <d v="2021-04-27T00:00:00"/>
    <n v="6"/>
    <d v="2021-05-03T00:00:00"/>
    <n v="9"/>
    <s v="Físico "/>
    <m/>
  </r>
  <r>
    <s v="Dirección de Desarrollo Físico "/>
    <s v="Gloria Patricia Gómez"/>
    <n v="4600010711"/>
    <n v="2020"/>
    <x v="22"/>
    <n v="2021"/>
    <n v="1"/>
    <d v="2021-03-31T00:00:00"/>
    <n v="27"/>
    <d v="2021-04-27T00:00:00"/>
    <n v="6"/>
    <d v="2021-05-03T00:00:00"/>
    <n v="11"/>
    <s v="Físico "/>
    <m/>
  </r>
  <r>
    <s v="Dirección de Desarrollo Físico "/>
    <s v="Eduardo Alfonso Herrera"/>
    <n v="4600010847"/>
    <n v="2020"/>
    <x v="23"/>
    <n v="2021"/>
    <n v="1"/>
    <d v="2021-03-08T00:00:00"/>
    <n v="59"/>
    <d v="2021-05-06T00:00:00"/>
    <n v="0"/>
    <d v="2021-05-06T00:00:00"/>
    <n v="19"/>
    <s v="Físico "/>
    <m/>
  </r>
  <r>
    <s v="Dirección de Desarrollo Físico "/>
    <s v="María Katherine Roa"/>
    <s v="2021-SS-20-0002"/>
    <n v="2021"/>
    <x v="1"/>
    <n v="2021"/>
    <n v="0"/>
    <d v="2021-03-31T00:00:00"/>
    <n v="40"/>
    <d v="2021-05-10T00:00:00"/>
    <n v="1"/>
    <d v="2021-05-11T00:00:00"/>
    <n v="128"/>
    <s v="Físico "/>
    <m/>
  </r>
  <r>
    <s v="Dirección de Desarrollo Físico "/>
    <s v="María Katherine Roa"/>
    <s v="2021-SS-20-0002"/>
    <n v="2021"/>
    <x v="1"/>
    <n v="2021"/>
    <n v="0"/>
    <d v="2021-03-31T00:00:00"/>
    <n v="40"/>
    <d v="2021-05-10T00:00:00"/>
    <n v="1"/>
    <d v="2021-05-11T00:00:00"/>
    <n v="64"/>
    <s v="Físico "/>
    <m/>
  </r>
  <r>
    <s v="Dirección de Desarrollo Físico "/>
    <s v="María Katherine Roa"/>
    <s v="2021-SS-20-0002"/>
    <n v="2021"/>
    <x v="1"/>
    <n v="2021"/>
    <n v="0"/>
    <d v="2021-03-31T00:00:00"/>
    <n v="40"/>
    <d v="2021-05-10T00:00:00"/>
    <n v="1"/>
    <d v="2021-05-11T00:00:00"/>
    <n v="102"/>
    <s v="Físico "/>
    <m/>
  </r>
  <r>
    <s v="Dirección de Desarrollo Físico "/>
    <s v="María Katherine Roa"/>
    <n v="4600010762"/>
    <n v="2020"/>
    <x v="1"/>
    <n v="2021"/>
    <n v="1"/>
    <d v="2021-03-31T00:00:00"/>
    <n v="27"/>
    <d v="2021-04-27T00:00:00"/>
    <n v="14"/>
    <d v="2021-05-11T00:00:00"/>
    <n v="246"/>
    <s v="Físico "/>
    <m/>
  </r>
  <r>
    <s v="Dirección de Desarrollo Físico "/>
    <s v="María Katherine Roa"/>
    <n v="4600010762"/>
    <n v="2020"/>
    <x v="1"/>
    <n v="2021"/>
    <n v="1"/>
    <d v="2021-03-31T00:00:00"/>
    <n v="27"/>
    <d v="2021-04-27T00:00:00"/>
    <n v="14"/>
    <d v="2021-05-11T00:00:00"/>
    <n v="7"/>
    <s v="Físico "/>
    <m/>
  </r>
  <r>
    <s v="Dirección de Desarrollo Físico "/>
    <s v="María Katherine Roa"/>
    <n v="4600010762"/>
    <n v="2020"/>
    <x v="1"/>
    <n v="2021"/>
    <n v="1"/>
    <d v="2021-03-31T00:00:00"/>
    <n v="27"/>
    <d v="2021-04-27T00:00:00"/>
    <n v="14"/>
    <d v="2021-05-11T00:00:00"/>
    <n v="11"/>
    <s v="Físico "/>
    <m/>
  </r>
  <r>
    <s v="Dirreción de Proyectos Especiales"/>
    <s v="Dalis Milena Hincapie"/>
    <n v="4600008768"/>
    <n v="2018"/>
    <x v="12"/>
    <n v="2021"/>
    <n v="3"/>
    <d v="2021-04-27T00:00:00"/>
    <n v="7"/>
    <d v="2021-05-04T00:00:00"/>
    <n v="7"/>
    <d v="2021-05-11T00:00:00"/>
    <n v="1"/>
    <s v="Físico "/>
    <m/>
  </r>
  <r>
    <s v="Dirección administrativa y financiera"/>
    <s v="Mauricio León Carvajal"/>
    <s v="2013-CF-20-0048"/>
    <n v="2013"/>
    <x v="0"/>
    <n v="2021"/>
    <n v="8"/>
    <d v="2021-02-25T00:00:00"/>
    <n v="65"/>
    <d v="2021-05-01T00:00:00"/>
    <n v="10"/>
    <d v="2021-05-11T00:00:00"/>
    <n v="2"/>
    <s v="Físico "/>
    <m/>
  </r>
  <r>
    <s v="Dirreción de Proyectos Especiales"/>
    <s v="Adriana Patricia Muñoz"/>
    <n v="4600008773"/>
    <n v="2018"/>
    <x v="12"/>
    <n v="2021"/>
    <n v="3"/>
    <d v="2021-04-14T00:00:00"/>
    <n v="20"/>
    <d v="2021-05-04T00:00:00"/>
    <n v="7"/>
    <d v="2021-05-11T00:00:00"/>
    <n v="4"/>
    <s v="Físico "/>
    <m/>
  </r>
  <r>
    <s v="Dirección de gestión ambiental y social"/>
    <s v="Diana Carolina Uribe"/>
    <n v="4600010852"/>
    <n v="2020"/>
    <x v="1"/>
    <n v="2020"/>
    <n v="0"/>
    <d v="2020-10-30T00:00:00"/>
    <n v="189"/>
    <d v="2021-05-07T00:00:00"/>
    <n v="4"/>
    <d v="2021-05-11T00:00:00"/>
    <n v="80"/>
    <s v="Físico "/>
    <m/>
  </r>
  <r>
    <s v="Dirección de gestión ambiental y social"/>
    <s v="Diana Carolina Uribe"/>
    <n v="4600010852"/>
    <n v="2020"/>
    <x v="1"/>
    <n v="2020"/>
    <n v="0"/>
    <d v="2020-11-30T00:00:00"/>
    <n v="158"/>
    <d v="2021-05-07T00:00:00"/>
    <n v="4"/>
    <d v="2021-05-11T00:00:00"/>
    <n v="61"/>
    <s v="Físico "/>
    <m/>
  </r>
  <r>
    <s v="Dirección de gestión ambiental y social"/>
    <s v="Diana Carolina Uribe"/>
    <n v="4600010852"/>
    <n v="2020"/>
    <x v="1"/>
    <n v="2020"/>
    <n v="0"/>
    <d v="2020-12-31T00:00:00"/>
    <n v="127"/>
    <d v="2021-05-07T00:00:00"/>
    <n v="4"/>
    <d v="2021-05-11T00:00:00"/>
    <n v="88"/>
    <s v="Físico "/>
    <m/>
  </r>
  <r>
    <s v="Dirección de gestión ambiental y social"/>
    <s v="Diana Carolina Uribe"/>
    <n v="4600010852"/>
    <n v="2020"/>
    <x v="1"/>
    <n v="2021"/>
    <n v="1"/>
    <d v="2021-01-31T00:00:00"/>
    <n v="96"/>
    <d v="2021-05-07T00:00:00"/>
    <n v="4"/>
    <d v="2021-05-11T00:00:00"/>
    <n v="119"/>
    <s v="Físico "/>
    <m/>
  </r>
  <r>
    <s v="Dirección de gestión ambiental y social"/>
    <s v="Diana Carolina Uribe"/>
    <n v="4600010852"/>
    <n v="2020"/>
    <x v="1"/>
    <n v="2021"/>
    <n v="1"/>
    <d v="2021-02-28T00:00:00"/>
    <n v="68"/>
    <d v="2021-05-07T00:00:00"/>
    <n v="4"/>
    <d v="2021-05-11T00:00:00"/>
    <n v="101"/>
    <s v="Físico "/>
    <m/>
  </r>
  <r>
    <s v="Dirección de gestión ambiental y social"/>
    <s v="Diana Carolina Uribe"/>
    <n v="4600010852"/>
    <n v="2020"/>
    <x v="1"/>
    <n v="2021"/>
    <n v="1"/>
    <d v="2021-03-30T00:00:00"/>
    <n v="38"/>
    <d v="2021-05-07T00:00:00"/>
    <n v="4"/>
    <d v="2021-05-11T00:00:00"/>
    <n v="80"/>
    <s v="Físico "/>
    <m/>
  </r>
  <r>
    <s v="Dirección de gestión ambiental y social"/>
    <s v="Diana Carolina Uribe"/>
    <n v="4600010852"/>
    <n v="2020"/>
    <x v="1"/>
    <n v="2020"/>
    <n v="0"/>
    <d v="2020-09-09T00:00:00"/>
    <n v="240"/>
    <d v="2021-05-07T00:00:00"/>
    <n v="4"/>
    <d v="2021-05-11T00:00:00"/>
    <n v="97"/>
    <s v="Físico "/>
    <m/>
  </r>
  <r>
    <s v="Dirección de Desarrollo Físico "/>
    <s v="María Katherine Roa"/>
    <n v="4600008740"/>
    <n v="2018"/>
    <x v="7"/>
    <n v="2020"/>
    <n v="2"/>
    <d v="2020-10-31T00:00:00"/>
    <n v="191"/>
    <d v="2021-05-10T00:00:00"/>
    <n v="1"/>
    <d v="2021-05-11T00:00:00"/>
    <n v="3"/>
    <s v="Físico "/>
    <m/>
  </r>
  <r>
    <s v="Dirección de Desarrollo Físico "/>
    <s v="María Katherine Roa"/>
    <n v="4600008740"/>
    <n v="2018"/>
    <x v="7"/>
    <n v="2020"/>
    <n v="2"/>
    <d v="2020-11-30T00:00:00"/>
    <n v="161"/>
    <d v="2021-05-10T00:00:00"/>
    <n v="1"/>
    <d v="2021-05-11T00:00:00"/>
    <n v="2"/>
    <s v="Físico "/>
    <m/>
  </r>
  <r>
    <s v="Dirección de Desarrollo Físico "/>
    <s v="María Katherine Roa"/>
    <n v="4600008740"/>
    <n v="2018"/>
    <x v="7"/>
    <n v="2020"/>
    <n v="2"/>
    <d v="2020-11-19T00:00:00"/>
    <n v="172"/>
    <d v="2021-05-10T00:00:00"/>
    <n v="1"/>
    <d v="2021-05-11T00:00:00"/>
    <n v="15"/>
    <s v="Físico "/>
    <m/>
  </r>
  <r>
    <s v="Dirección de Desarrollo Físico "/>
    <s v="María Katherine Roa"/>
    <n v="4600008740"/>
    <n v="2018"/>
    <x v="21"/>
    <n v="2020"/>
    <n v="2"/>
    <d v="2020-11-27T00:00:00"/>
    <n v="164"/>
    <d v="2021-05-10T00:00:00"/>
    <n v="1"/>
    <d v="2021-05-11T00:00:00"/>
    <n v="5"/>
    <s v="Físico "/>
    <m/>
  </r>
  <r>
    <s v="Dirección de Desarrollo Físico "/>
    <s v="Juan Fernando Franco Uribe "/>
    <n v="4600009024"/>
    <n v="2018"/>
    <x v="1"/>
    <n v="2020"/>
    <n v="2"/>
    <d v="2020-04-23T00:00:00"/>
    <n v="384"/>
    <d v="2021-05-12T00:00:00"/>
    <n v="1"/>
    <d v="2021-05-13T00:00:00"/>
    <n v="723"/>
    <s v="Físico "/>
    <m/>
  </r>
  <r>
    <s v="Dirección de Desarrollo Físico "/>
    <s v="Eduardo Alfonso Herrera"/>
    <n v="4600006919"/>
    <n v="2017"/>
    <x v="14"/>
    <n v="2017"/>
    <n v="0"/>
    <d v="2017-05-19T00:00:00"/>
    <n v="1460"/>
    <d v="2021-05-18T00:00:00"/>
    <n v="0"/>
    <d v="2021-05-18T00:00:00"/>
    <n v="4"/>
    <s v="Físico "/>
    <m/>
  </r>
  <r>
    <s v="Dirección administrativa y financiera"/>
    <s v="Mauricio León Carvajal"/>
    <n v="4600008756"/>
    <n v="2018"/>
    <x v="0"/>
    <n v="2021"/>
    <n v="3"/>
    <d v="2021-05-14T00:00:00"/>
    <n v="0"/>
    <d v="2021-05-14T00:00:00"/>
    <n v="6"/>
    <d v="2021-05-20T00:00:00"/>
    <n v="3"/>
    <s v="Físico "/>
    <m/>
  </r>
  <r>
    <s v="Dirección administrativa y financiera"/>
    <s v="Mauricio León Carvajal"/>
    <n v="4600008820"/>
    <n v="2018"/>
    <x v="0"/>
    <n v="2021"/>
    <n v="3"/>
    <d v="2021-05-14T00:00:00"/>
    <n v="0"/>
    <d v="2021-05-14T00:00:00"/>
    <n v="6"/>
    <d v="2021-05-20T00:00:00"/>
    <n v="3"/>
    <s v="Físico "/>
    <m/>
  </r>
  <r>
    <s v="Dirección administrativa y financiera"/>
    <s v="Mauricio León Carvajal"/>
    <n v="4600009682"/>
    <n v="2019"/>
    <x v="0"/>
    <n v="2021"/>
    <n v="2"/>
    <d v="2021-05-14T00:00:00"/>
    <n v="0"/>
    <d v="2021-05-14T00:00:00"/>
    <n v="6"/>
    <d v="2021-05-20T00:00:00"/>
    <n v="2"/>
    <s v="Físico "/>
    <m/>
  </r>
  <r>
    <s v="Dirección administrativa y financiera"/>
    <s v="Mauricio León Carvajal"/>
    <n v="4600008848"/>
    <n v="2018"/>
    <x v="0"/>
    <n v="2021"/>
    <n v="3"/>
    <d v="2021-05-14T00:00:00"/>
    <n v="0"/>
    <d v="2021-05-14T00:00:00"/>
    <n v="6"/>
    <d v="2021-05-20T00:00:00"/>
    <n v="2"/>
    <s v="Físico "/>
    <m/>
  </r>
  <r>
    <s v="Dirección administrativa y financiera"/>
    <s v="Mauricio León Carvajal"/>
    <n v="4600006535"/>
    <n v="2017"/>
    <x v="0"/>
    <n v="2021"/>
    <n v="4"/>
    <d v="2021-05-06T00:00:00"/>
    <n v="8"/>
    <d v="2021-05-14T00:00:00"/>
    <n v="6"/>
    <d v="2021-05-20T00:00:00"/>
    <n v="2"/>
    <s v="Físico "/>
    <m/>
  </r>
  <r>
    <s v="Dirección administrativa y financiera"/>
    <s v="Mauricio León Carvajal"/>
    <n v="4600006532"/>
    <n v="2017"/>
    <x v="0"/>
    <n v="2021"/>
    <n v="4"/>
    <d v="2021-05-01T00:00:00"/>
    <n v="13"/>
    <d v="2021-05-14T00:00:00"/>
    <n v="6"/>
    <d v="2021-05-20T00:00:00"/>
    <n v="3"/>
    <s v="Físico "/>
    <m/>
  </r>
  <r>
    <s v="Dirección de Desarrollo Físico "/>
    <s v="Andrés Mauricio Ródriguez"/>
    <n v="4600009849"/>
    <n v="2019"/>
    <x v="1"/>
    <n v="2020"/>
    <n v="1"/>
    <d v="2020-02-29T00:00:00"/>
    <n v="440"/>
    <d v="2021-05-14T00:00:00"/>
    <n v="6"/>
    <d v="2021-05-20T00:00:00"/>
    <n v="63"/>
    <s v="Físico "/>
    <m/>
  </r>
  <r>
    <s v="Dirección de Desarrollo Físico "/>
    <s v="Andrés Mauricio Ródriguez"/>
    <n v="4600009849"/>
    <n v="2019"/>
    <x v="1"/>
    <n v="2020"/>
    <n v="1"/>
    <d v="2020-02-29T00:00:00"/>
    <n v="440"/>
    <d v="2021-05-14T00:00:00"/>
    <n v="6"/>
    <d v="2021-05-20T00:00:00"/>
    <n v="31"/>
    <s v="Físico "/>
    <m/>
  </r>
  <r>
    <s v="Dirección de Desarrollo Físico "/>
    <s v="Andrés Mauricio Ródriguez"/>
    <n v="4600009849"/>
    <n v="2019"/>
    <x v="1"/>
    <n v="2020"/>
    <n v="1"/>
    <d v="2020-02-29T00:00:00"/>
    <n v="440"/>
    <d v="2021-05-14T00:00:00"/>
    <n v="6"/>
    <d v="2021-05-20T00:00:00"/>
    <n v="24"/>
    <s v="Físico "/>
    <m/>
  </r>
  <r>
    <s v="Dirección de Desarrollo Físico "/>
    <s v="Andrés Mauricio Ródriguez"/>
    <n v="4600009849"/>
    <n v="2019"/>
    <x v="1"/>
    <n v="2020"/>
    <n v="1"/>
    <d v="2020-02-29T00:00:00"/>
    <n v="440"/>
    <d v="2021-05-14T00:00:00"/>
    <n v="6"/>
    <d v="2021-05-20T00:00:00"/>
    <n v="22"/>
    <s v="Físico "/>
    <m/>
  </r>
  <r>
    <s v="Dirección de Desarrollo Físico "/>
    <s v="Andrés Mauricio Ródriguez"/>
    <n v="4600009849"/>
    <n v="2019"/>
    <x v="1"/>
    <n v="2020"/>
    <n v="1"/>
    <d v="2020-01-31T00:00:00"/>
    <n v="469"/>
    <d v="2021-05-14T00:00:00"/>
    <n v="6"/>
    <d v="2021-05-20T00:00:00"/>
    <n v="27"/>
    <s v="Físico "/>
    <m/>
  </r>
  <r>
    <s v="Dirección de Desarrollo Físico "/>
    <s v="Andrés Mauricio Ródriguez"/>
    <n v="4600009849"/>
    <n v="2019"/>
    <x v="1"/>
    <n v="2020"/>
    <n v="1"/>
    <d v="2020-01-31T00:00:00"/>
    <n v="469"/>
    <d v="2021-05-14T00:00:00"/>
    <n v="6"/>
    <d v="2021-05-20T00:00:00"/>
    <n v="65"/>
    <s v="Físico "/>
    <m/>
  </r>
  <r>
    <s v="Dirección de Desarrollo Físico "/>
    <s v="Andrés Mauricio Ródriguez"/>
    <n v="4600009849"/>
    <n v="2019"/>
    <x v="1"/>
    <n v="2019"/>
    <n v="0"/>
    <d v="2019-12-13T00:00:00"/>
    <n v="518"/>
    <d v="2021-05-14T00:00:00"/>
    <n v="6"/>
    <d v="2021-05-20T00:00:00"/>
    <n v="30"/>
    <s v="Físico "/>
    <m/>
  </r>
  <r>
    <s v="Dirección de Desarrollo Físico "/>
    <s v="Andrés Mauricio Ródriguez"/>
    <n v="4600009849"/>
    <n v="2019"/>
    <x v="1"/>
    <n v="2019"/>
    <n v="0"/>
    <d v="2019-12-31T00:00:00"/>
    <n v="500"/>
    <d v="2021-05-14T00:00:00"/>
    <n v="6"/>
    <d v="2021-05-20T00:00:00"/>
    <n v="69"/>
    <s v="Físico "/>
    <m/>
  </r>
  <r>
    <s v="Dirección de Desarrollo Físico "/>
    <s v="Andrés Mauricio Ródriguez"/>
    <n v="4600009849"/>
    <n v="2019"/>
    <x v="7"/>
    <n v="2020"/>
    <n v="1"/>
    <d v="2020-01-16T00:00:00"/>
    <n v="489"/>
    <d v="2021-05-19T00:00:00"/>
    <n v="1"/>
    <d v="2021-05-20T00:00:00"/>
    <n v="41"/>
    <s v="Físico "/>
    <m/>
  </r>
  <r>
    <s v="Dirección de Desarrollo Físico "/>
    <s v="Andrés Mauricio Ródriguez"/>
    <n v="4600009849"/>
    <n v="2019"/>
    <x v="7"/>
    <n v="2019"/>
    <n v="0"/>
    <d v="2019-11-20T00:00:00"/>
    <n v="546"/>
    <d v="2021-05-19T00:00:00"/>
    <n v="1"/>
    <d v="2021-05-20T00:00:00"/>
    <n v="3"/>
    <s v="Físico "/>
    <m/>
  </r>
  <r>
    <s v="Dirección de Desarrollo Físico "/>
    <s v="Andrés Mauricio Ródriguez"/>
    <n v="4600009849"/>
    <n v="2019"/>
    <x v="7"/>
    <n v="2020"/>
    <n v="1"/>
    <d v="2020-03-04T00:00:00"/>
    <n v="441"/>
    <d v="2021-05-19T00:00:00"/>
    <n v="1"/>
    <d v="2021-05-20T00:00:00"/>
    <n v="63"/>
    <s v="Físico "/>
    <m/>
  </r>
  <r>
    <s v="Dirección de Desarrollo Físico "/>
    <s v="Andrés Mauricio Ródriguez"/>
    <n v="4600009849"/>
    <n v="2019"/>
    <x v="7"/>
    <n v="2019"/>
    <n v="0"/>
    <d v="2019-11-25T00:00:00"/>
    <n v="541"/>
    <d v="2021-05-19T00:00:00"/>
    <n v="1"/>
    <d v="2021-05-20T00:00:00"/>
    <n v="16"/>
    <s v="Físico "/>
    <m/>
  </r>
  <r>
    <s v="Dirección de Desarrollo Físico "/>
    <s v="Andrés Mauricio Ródriguez"/>
    <n v="4600009849"/>
    <n v="2019"/>
    <x v="7"/>
    <n v="2019"/>
    <n v="0"/>
    <d v="2019-08-08T00:00:00"/>
    <n v="650"/>
    <d v="2021-05-19T00:00:00"/>
    <n v="1"/>
    <d v="2021-05-20T00:00:00"/>
    <n v="53"/>
    <s v="Físico "/>
    <m/>
  </r>
  <r>
    <s v="Dirreción de Proyectos Especiales"/>
    <s v="Dalis Milena Hincapie"/>
    <n v="4600009130"/>
    <n v="2018"/>
    <x v="5"/>
    <n v="2020"/>
    <n v="2"/>
    <d v="2020-09-16T00:00:00"/>
    <n v="246"/>
    <d v="2021-05-20T00:00:00"/>
    <n v="0"/>
    <d v="2021-05-20T00:00:00"/>
    <n v="98"/>
    <s v="Físico "/>
    <m/>
  </r>
  <r>
    <s v="Dirreción de Proyectos Especiales"/>
    <s v="Dalis Milena Hincapie"/>
    <n v="4600009130"/>
    <n v="2018"/>
    <x v="5"/>
    <n v="2020"/>
    <n v="2"/>
    <d v="2020-09-16T00:00:00"/>
    <n v="246"/>
    <d v="2021-05-20T00:00:00"/>
    <n v="0"/>
    <d v="2021-05-20T00:00:00"/>
    <n v="67"/>
    <s v="Físico "/>
    <m/>
  </r>
  <r>
    <s v="Dirreción de Proyectos Especiales"/>
    <s v="Dalis Milena Hincapie"/>
    <n v="4600009130"/>
    <n v="2018"/>
    <x v="5"/>
    <n v="2020"/>
    <n v="2"/>
    <d v="2020-09-16T00:00:00"/>
    <n v="246"/>
    <d v="2021-05-20T00:00:00"/>
    <n v="0"/>
    <d v="2021-05-20T00:00:00"/>
    <n v="61"/>
    <s v="Físico "/>
    <m/>
  </r>
  <r>
    <s v="Dirreción de Proyectos Especiales"/>
    <s v="Dalis Milena Hincapie"/>
    <n v="4600009130"/>
    <n v="2018"/>
    <x v="5"/>
    <n v="2020"/>
    <n v="2"/>
    <d v="2020-09-16T00:00:00"/>
    <n v="246"/>
    <d v="2021-05-20T00:00:00"/>
    <n v="0"/>
    <d v="2021-05-20T00:00:00"/>
    <n v="60"/>
    <s v="Físico "/>
    <m/>
  </r>
  <r>
    <s v="Dirreción de Proyectos Especiales"/>
    <s v="Dalis Milena Hincapie"/>
    <n v="4600009130"/>
    <n v="2018"/>
    <x v="5"/>
    <n v="2020"/>
    <n v="2"/>
    <d v="2020-09-16T00:00:00"/>
    <n v="246"/>
    <d v="2021-05-20T00:00:00"/>
    <n v="0"/>
    <d v="2021-05-20T00:00:00"/>
    <n v="2"/>
    <s v="Físico "/>
    <m/>
  </r>
  <r>
    <s v="Dirreción de Proyectos Especiales"/>
    <s v="Dalis Milena Hincapie"/>
    <n v="4600009130"/>
    <n v="2018"/>
    <x v="5"/>
    <n v="2020"/>
    <n v="2"/>
    <d v="2020-09-16T00:00:00"/>
    <n v="246"/>
    <d v="2021-05-20T00:00:00"/>
    <n v="0"/>
    <d v="2021-05-20T00:00:00"/>
    <n v="31"/>
    <s v="Físico "/>
    <m/>
  </r>
  <r>
    <s v="Dirreción de Proyectos Especiales"/>
    <s v="Dalis Milena Hincapie"/>
    <n v="4600009130"/>
    <n v="2018"/>
    <x v="24"/>
    <n v="2020"/>
    <n v="2"/>
    <d v="2020-09-16T00:00:00"/>
    <n v="246"/>
    <d v="2021-05-20T00:00:00"/>
    <n v="0"/>
    <d v="2021-05-20T00:00:00"/>
    <n v="1"/>
    <s v="Físico "/>
    <m/>
  </r>
  <r>
    <s v="Dirección de instrumentos de financiación"/>
    <s v="Luz Dary Flórez"/>
    <s v="2013-CF-20-0048"/>
    <n v="2013"/>
    <x v="25"/>
    <n v="2017"/>
    <n v="4"/>
    <d v="2017-07-14T00:00:00"/>
    <n v="1406"/>
    <d v="2021-05-20T00:00:00"/>
    <n v="4"/>
    <d v="2021-05-24T00:00:00"/>
    <n v="14"/>
    <s v="Físico "/>
    <m/>
  </r>
  <r>
    <s v="Dirreción de Proyectos Especiales"/>
    <s v="Adriana Patricia Muñoz"/>
    <n v="4600009125"/>
    <n v="2018"/>
    <x v="12"/>
    <n v="2021"/>
    <n v="3"/>
    <d v="2021-05-07T00:00:00"/>
    <n v="14"/>
    <d v="2021-05-21T00:00:00"/>
    <n v="3"/>
    <d v="2021-05-24T00:00:00"/>
    <n v="4"/>
    <s v="Físico "/>
    <m/>
  </r>
  <r>
    <s v="Dirreción de Proyectos Especiales"/>
    <s v="Adriana Patricia Muñoz"/>
    <n v="4600008807"/>
    <n v="2018"/>
    <x v="12"/>
    <n v="2021"/>
    <n v="3"/>
    <d v="2021-05-07T00:00:00"/>
    <n v="16"/>
    <d v="2021-05-23T00:00:00"/>
    <n v="1"/>
    <d v="2021-05-24T00:00:00"/>
    <n v="6"/>
    <s v="Físico "/>
    <m/>
  </r>
  <r>
    <s v="Dirreción de Proyectos Especiales"/>
    <s v="Adriana Patricia Muñoz"/>
    <n v="4600008835"/>
    <n v="2018"/>
    <x v="12"/>
    <n v="2021"/>
    <n v="3"/>
    <d v="2021-04-29T00:00:00"/>
    <n v="27"/>
    <d v="2021-05-26T00:00:00"/>
    <n v="1"/>
    <d v="2021-05-27T00:00:00"/>
    <n v="4"/>
    <s v="Físico "/>
    <m/>
  </r>
  <r>
    <s v="Dirreción de Proyectos Especiales"/>
    <s v="Adriana Patricia Muñoz"/>
    <n v="4600008996"/>
    <n v="2018"/>
    <x v="12"/>
    <n v="2021"/>
    <n v="3"/>
    <d v="2021-04-06T00:00:00"/>
    <n v="48"/>
    <d v="2021-05-24T00:00:00"/>
    <n v="1"/>
    <d v="2021-05-25T00:00:00"/>
    <n v="3"/>
    <s v="Físico "/>
    <m/>
  </r>
  <r>
    <s v="Dirreción de Proyectos Especiales"/>
    <s v="Adriana Patricia Muñoz"/>
    <n v="4600008986"/>
    <n v="2018"/>
    <x v="12"/>
    <n v="2021"/>
    <n v="3"/>
    <d v="2021-04-14T00:00:00"/>
    <n v="41"/>
    <d v="2021-05-25T00:00:00"/>
    <n v="0"/>
    <d v="2021-05-25T00:00:00"/>
    <n v="3"/>
    <s v="Físico "/>
    <m/>
  </r>
  <r>
    <s v="Dirección de Desarrollo Físico "/>
    <s v="María Katherine Roa"/>
    <n v="4600010762"/>
    <n v="2020"/>
    <x v="1"/>
    <n v="2021"/>
    <n v="1"/>
    <d v="2021-03-30T00:00:00"/>
    <n v="55"/>
    <d v="2021-05-24T00:00:00"/>
    <n v="3"/>
    <d v="2021-05-27T00:00:00"/>
    <n v="22"/>
    <s v="Físico "/>
    <m/>
  </r>
  <r>
    <s v="Dirección de Desarrollo Físico "/>
    <s v="María Katherine Roa"/>
    <n v="4600010762"/>
    <n v="2020"/>
    <x v="1"/>
    <n v="2021"/>
    <n v="1"/>
    <d v="2021-01-30T00:00:00"/>
    <n v="114"/>
    <d v="2021-05-24T00:00:00"/>
    <n v="3"/>
    <d v="2021-05-27T00:00:00"/>
    <n v="11"/>
    <s v="Físico "/>
    <m/>
  </r>
  <r>
    <s v="Dirección de Desarrollo Físico "/>
    <s v="María Katherine Roa"/>
    <n v="4600010762"/>
    <n v="2020"/>
    <x v="1"/>
    <n v="2021"/>
    <n v="1"/>
    <d v="2021-03-28T00:00:00"/>
    <n v="57"/>
    <d v="2021-05-24T00:00:00"/>
    <n v="3"/>
    <d v="2021-05-27T00:00:00"/>
    <n v="16"/>
    <s v="Físico "/>
    <m/>
  </r>
  <r>
    <s v="Dirección de Desarrollo Físico "/>
    <s v="María Katherine Roa"/>
    <n v="4600010762"/>
    <n v="2020"/>
    <x v="1"/>
    <n v="2021"/>
    <n v="1"/>
    <d v="2021-03-30T00:00:00"/>
    <n v="55"/>
    <d v="2021-05-24T00:00:00"/>
    <n v="3"/>
    <d v="2021-05-27T00:00:00"/>
    <n v="18"/>
    <s v="Físico "/>
    <m/>
  </r>
  <r>
    <s v="Dirección de Desarrollo Físico "/>
    <s v="María Katherine Roa"/>
    <s v="2021-SS-20-0002"/>
    <n v="2021"/>
    <x v="1"/>
    <n v="2021"/>
    <n v="0"/>
    <d v="2021-04-30T00:00:00"/>
    <n v="24"/>
    <d v="2021-05-24T00:00:00"/>
    <n v="3"/>
    <d v="2021-05-27T00:00:00"/>
    <n v="425"/>
    <s v="Físico "/>
    <m/>
  </r>
  <r>
    <s v="Dirección de Desarrollo Físico "/>
    <s v="María Katherine Roa"/>
    <s v="2021-SS-20-0002"/>
    <n v="2021"/>
    <x v="1"/>
    <n v="2021"/>
    <n v="0"/>
    <d v="2021-04-30T00:00:00"/>
    <n v="24"/>
    <d v="2021-05-24T00:00:00"/>
    <n v="3"/>
    <d v="2021-05-27T00:00:00"/>
    <n v="162"/>
    <s v="Físico "/>
    <m/>
  </r>
  <r>
    <s v="Dirección de Desarrollo Físico "/>
    <s v="María Katherine Roa"/>
    <s v="2021-SS-20-0002"/>
    <n v="2021"/>
    <x v="1"/>
    <n v="2021"/>
    <n v="0"/>
    <d v="2021-04-30T00:00:00"/>
    <n v="24"/>
    <d v="2021-05-24T00:00:00"/>
    <n v="3"/>
    <d v="2021-05-27T00:00:00"/>
    <n v="27"/>
    <s v="Físico "/>
    <m/>
  </r>
  <r>
    <s v="Dirección de Desarrollo Físico "/>
    <s v="María Katherine Roa"/>
    <s v="2021-SS-20-0002"/>
    <n v="2021"/>
    <x v="1"/>
    <n v="2021"/>
    <n v="0"/>
    <d v="2021-04-30T00:00:00"/>
    <n v="24"/>
    <d v="2021-05-24T00:00:00"/>
    <n v="3"/>
    <d v="2021-05-27T00:00:00"/>
    <n v="91"/>
    <s v="Físico "/>
    <m/>
  </r>
  <r>
    <s v="Dirección de Desarrollo Físico "/>
    <s v="María Katherine Roa"/>
    <s v="2021-SS-20-0002"/>
    <n v="2021"/>
    <x v="1"/>
    <n v="2021"/>
    <n v="0"/>
    <d v="2021-04-30T00:00:00"/>
    <n v="24"/>
    <d v="2021-05-24T00:00:00"/>
    <n v="3"/>
    <d v="2021-05-27T00:00:00"/>
    <n v="161"/>
    <s v="Físico "/>
    <m/>
  </r>
  <r>
    <s v="Dirección de Desarrollo Físico "/>
    <s v="María Katherine Roa"/>
    <s v="2021-SS-20-0002"/>
    <n v="2021"/>
    <x v="1"/>
    <n v="2021"/>
    <n v="0"/>
    <d v="2021-03-31T00:00:00"/>
    <n v="54"/>
    <d v="2021-05-24T00:00:00"/>
    <n v="3"/>
    <d v="2021-05-27T00:00:00"/>
    <n v="188"/>
    <s v="Físico "/>
    <m/>
  </r>
  <r>
    <s v="Dirección de Desarrollo Físico "/>
    <s v="María Katherine Roa"/>
    <s v="2021-SS-20-0002"/>
    <n v="2021"/>
    <x v="1"/>
    <n v="2021"/>
    <n v="0"/>
    <d v="2021-03-31T00:00:00"/>
    <n v="54"/>
    <d v="2021-05-24T00:00:00"/>
    <n v="3"/>
    <d v="2021-05-27T00:00:00"/>
    <n v="104"/>
    <s v="Físico "/>
    <m/>
  </r>
  <r>
    <s v="Dirección de Desarrollo Físico "/>
    <s v="María Katherine Roa"/>
    <s v="2021-OO-20-0001"/>
    <n v="2021"/>
    <x v="15"/>
    <n v="2021"/>
    <n v="0"/>
    <d v="2021-04-05T00:00:00"/>
    <n v="51"/>
    <d v="2021-05-26T00:00:00"/>
    <n v="5"/>
    <d v="2021-05-31T00:00:00"/>
    <n v="38"/>
    <s v="Físico "/>
    <m/>
  </r>
  <r>
    <s v="Dirección de Desarrollo Físico "/>
    <s v="María Katherine Roa"/>
    <s v="2021-OO-20-0001"/>
    <n v="2021"/>
    <x v="15"/>
    <n v="2021"/>
    <n v="0"/>
    <d v="2021-03-31T00:00:00"/>
    <n v="56"/>
    <d v="2021-05-26T00:00:00"/>
    <n v="5"/>
    <d v="2021-05-31T00:00:00"/>
    <n v="59"/>
    <s v="Físico "/>
    <m/>
  </r>
  <r>
    <s v="Dirección de Desarrollo Físico "/>
    <s v="María Katherine Roa"/>
    <s v="2021-OO-20-0001"/>
    <n v="2021"/>
    <x v="15"/>
    <n v="2021"/>
    <n v="0"/>
    <d v="2021-04-30T00:00:00"/>
    <n v="26"/>
    <d v="2021-05-26T00:00:00"/>
    <n v="5"/>
    <d v="2021-05-31T00:00:00"/>
    <n v="98"/>
    <s v="Físico "/>
    <m/>
  </r>
  <r>
    <s v="Dirección de Desarrollo Físico "/>
    <s v="María Katherine Roa"/>
    <n v="4600010762"/>
    <n v="2020"/>
    <x v="15"/>
    <n v="2021"/>
    <n v="1"/>
    <d v="2021-01-30T00:00:00"/>
    <n v="116"/>
    <d v="2021-05-26T00:00:00"/>
    <n v="5"/>
    <d v="2021-05-31T00:00:00"/>
    <n v="104"/>
    <s v="Físico "/>
    <m/>
  </r>
  <r>
    <s v="Dirección de Desarrollo Físico "/>
    <s v="María Katherine Roa"/>
    <n v="4600010762"/>
    <n v="2020"/>
    <x v="15"/>
    <n v="2021"/>
    <n v="1"/>
    <d v="2021-02-28T00:00:00"/>
    <n v="87"/>
    <d v="2021-05-26T00:00:00"/>
    <n v="5"/>
    <d v="2021-05-31T00:00:00"/>
    <n v="173"/>
    <s v="Físico "/>
    <m/>
  </r>
  <r>
    <s v="Dirección de Desarrollo Físico "/>
    <s v="Gloria Patricia Gómez"/>
    <n v="4600010711"/>
    <n v="2020"/>
    <x v="1"/>
    <n v="2021"/>
    <n v="1"/>
    <d v="2021-04-03T00:00:00"/>
    <n v="53"/>
    <d v="2021-05-26T00:00:00"/>
    <n v="5"/>
    <d v="2021-05-31T00:00:00"/>
    <n v="35"/>
    <s v="Físico "/>
    <m/>
  </r>
  <r>
    <s v="Dirección de Desarrollo Físico "/>
    <s v="Gloria Patricia Gómez"/>
    <n v="4600010711"/>
    <n v="2020"/>
    <x v="1"/>
    <n v="2021"/>
    <n v="1"/>
    <d v="2021-04-30T00:00:00"/>
    <n v="26"/>
    <d v="2021-05-26T00:00:00"/>
    <n v="5"/>
    <d v="2021-05-31T00:00:00"/>
    <n v="10"/>
    <s v="Físico "/>
    <m/>
  </r>
  <r>
    <s v="Dirección de Desarrollo Físico "/>
    <s v="Gloria Patricia Gómez"/>
    <n v="4600010711"/>
    <n v="2020"/>
    <x v="1"/>
    <n v="2021"/>
    <n v="1"/>
    <d v="2021-04-30T00:00:00"/>
    <n v="26"/>
    <d v="2021-05-26T00:00:00"/>
    <n v="5"/>
    <d v="2021-05-31T00:00:00"/>
    <n v="15"/>
    <s v="Físico "/>
    <m/>
  </r>
  <r>
    <s v="Dirección de Desarrollo Físico "/>
    <s v="Gloria Patricia Gómez"/>
    <n v="4600010711"/>
    <n v="2020"/>
    <x v="22"/>
    <n v="2021"/>
    <n v="1"/>
    <d v="2021-04-30T00:00:00"/>
    <n v="26"/>
    <d v="2021-05-26T00:00:00"/>
    <n v="5"/>
    <d v="2021-05-31T00:00:00"/>
    <n v="11"/>
    <s v="Físico "/>
    <m/>
  </r>
  <r>
    <s v="Dirección de Desarrollo Físico "/>
    <s v="Eduardo Alfonso Herrera"/>
    <n v="4600010810"/>
    <n v="2020"/>
    <x v="1"/>
    <n v="2020"/>
    <n v="0"/>
    <d v="2020-10-31T00:00:00"/>
    <n v="213"/>
    <d v="2021-06-01T00:00:00"/>
    <n v="0"/>
    <d v="2021-06-01T00:00:00"/>
    <n v="132"/>
    <s v="Físico "/>
    <m/>
  </r>
  <r>
    <s v="Dirección de Desarrollo Físico "/>
    <s v="Eduardo Alfonso Herrera"/>
    <n v="4600010810"/>
    <n v="2020"/>
    <x v="1"/>
    <n v="2020"/>
    <n v="0"/>
    <d v="2020-11-30T00:00:00"/>
    <n v="183"/>
    <d v="2021-06-01T00:00:00"/>
    <n v="0"/>
    <d v="2021-06-01T00:00:00"/>
    <n v="34"/>
    <s v="Físico "/>
    <m/>
  </r>
  <r>
    <s v="Dirección de Desarrollo Físico "/>
    <s v="Eduardo Alfonso Herrera"/>
    <n v="4600010810"/>
    <n v="2020"/>
    <x v="1"/>
    <n v="2020"/>
    <n v="0"/>
    <d v="2020-12-31T00:00:00"/>
    <n v="152"/>
    <d v="2021-06-01T00:00:00"/>
    <n v="0"/>
    <d v="2021-06-01T00:00:00"/>
    <n v="66"/>
    <s v="Físico "/>
    <m/>
  </r>
  <r>
    <s v="Dirección de Desarrollo Físico "/>
    <s v="Gloria Patricia Gómez"/>
    <n v="4600010878"/>
    <n v="2020"/>
    <x v="1"/>
    <n v="2021"/>
    <n v="1"/>
    <d v="2021-04-21T00:00:00"/>
    <n v="42"/>
    <d v="2021-06-02T00:00:00"/>
    <n v="0"/>
    <d v="2021-06-02T00:00:00"/>
    <n v="411"/>
    <s v="Físico "/>
    <m/>
  </r>
  <r>
    <s v="Dirección de Desarrollo Físico "/>
    <s v="Gloria Patricia Gómez"/>
    <n v="4600010878"/>
    <n v="2020"/>
    <x v="1"/>
    <n v="2021"/>
    <n v="1"/>
    <d v="2021-04-21T00:00:00"/>
    <n v="42"/>
    <d v="2021-06-02T00:00:00"/>
    <n v="0"/>
    <d v="2021-06-02T00:00:00"/>
    <n v="328"/>
    <s v="Físico "/>
    <m/>
  </r>
  <r>
    <s v="Dirección de Desarrollo Físico "/>
    <s v="Gloria Patricia Gómez"/>
    <n v="4600010878"/>
    <n v="2020"/>
    <x v="1"/>
    <n v="2021"/>
    <n v="1"/>
    <d v="2021-04-21T00:00:00"/>
    <n v="42"/>
    <d v="2021-06-02T00:00:00"/>
    <n v="0"/>
    <d v="2021-06-02T00:00:00"/>
    <n v="21"/>
    <s v="Físico "/>
    <m/>
  </r>
  <r>
    <s v="Dirección de Desarrollo Físico "/>
    <s v="Gloria Patricia Gómez"/>
    <n v="4600010878"/>
    <n v="2020"/>
    <x v="1"/>
    <n v="2021"/>
    <n v="1"/>
    <d v="2021-04-21T00:00:00"/>
    <n v="42"/>
    <d v="2021-06-02T00:00:00"/>
    <n v="0"/>
    <d v="2021-06-02T00:00:00"/>
    <n v="154"/>
    <s v="Físico "/>
    <m/>
  </r>
  <r>
    <s v="Dirección de Desarrollo Físico "/>
    <s v="Gloria Patricia Gómez"/>
    <n v="4600010878"/>
    <n v="2020"/>
    <x v="1"/>
    <n v="2021"/>
    <n v="1"/>
    <d v="2021-03-21T00:00:00"/>
    <n v="73"/>
    <d v="2021-06-02T00:00:00"/>
    <n v="0"/>
    <d v="2021-06-02T00:00:00"/>
    <n v="398"/>
    <s v="Físico "/>
    <m/>
  </r>
  <r>
    <s v="Dirección de Desarrollo Físico "/>
    <s v="Gloria Patricia Gómez"/>
    <n v="4600010878"/>
    <n v="2020"/>
    <x v="1"/>
    <n v="2021"/>
    <n v="1"/>
    <d v="2021-03-21T00:00:00"/>
    <n v="73"/>
    <d v="2021-06-02T00:00:00"/>
    <n v="0"/>
    <d v="2021-06-02T00:00:00"/>
    <n v="85"/>
    <s v="Físico "/>
    <m/>
  </r>
  <r>
    <s v="Dirección de Desarrollo Físico "/>
    <s v="Gloria Patricia Gómez"/>
    <n v="4600010878"/>
    <n v="2020"/>
    <x v="1"/>
    <n v="2021"/>
    <n v="1"/>
    <d v="2021-03-21T00:00:00"/>
    <n v="73"/>
    <d v="2021-06-02T00:00:00"/>
    <n v="0"/>
    <d v="2021-06-02T00:00:00"/>
    <n v="22"/>
    <s v="Físico "/>
    <m/>
  </r>
  <r>
    <s v="Dirección de Desarrollo Físico "/>
    <s v="Gloria Patricia Gómez"/>
    <n v="4600010878"/>
    <n v="2020"/>
    <x v="1"/>
    <n v="2021"/>
    <n v="1"/>
    <d v="2021-03-21T00:00:00"/>
    <n v="73"/>
    <d v="2021-06-02T00:00:00"/>
    <n v="0"/>
    <d v="2021-06-02T00:00:00"/>
    <n v="198"/>
    <s v="Físico "/>
    <m/>
  </r>
  <r>
    <s v="Dirección de Desarrollo Físico "/>
    <s v="Gloria Patricia Gómez"/>
    <n v="4600010831"/>
    <n v="2020"/>
    <x v="15"/>
    <n v="2020"/>
    <n v="0"/>
    <d v="2020-11-23T00:00:00"/>
    <n v="191"/>
    <d v="2021-06-02T00:00:00"/>
    <n v="0"/>
    <d v="2021-06-02T00:00:00"/>
    <n v="73"/>
    <s v="Físico "/>
    <m/>
  </r>
  <r>
    <s v="Dirección de Desarrollo Físico "/>
    <s v="Gloria Patricia Gómez"/>
    <n v="4600010831"/>
    <n v="2020"/>
    <x v="15"/>
    <n v="2020"/>
    <n v="0"/>
    <d v="2020-12-15T00:00:00"/>
    <n v="169"/>
    <d v="2021-06-02T00:00:00"/>
    <n v="0"/>
    <d v="2021-06-02T00:00:00"/>
    <n v="155"/>
    <s v="Físico "/>
    <m/>
  </r>
  <r>
    <s v="Dirección de Desarrollo Físico "/>
    <s v="Gloria Patricia Gómez"/>
    <n v="4600010831"/>
    <n v="2020"/>
    <x v="15"/>
    <n v="2020"/>
    <n v="0"/>
    <d v="2020-12-19T00:00:00"/>
    <n v="165"/>
    <d v="2021-06-02T00:00:00"/>
    <n v="0"/>
    <d v="2021-06-02T00:00:00"/>
    <n v="185"/>
    <s v="Físico "/>
    <m/>
  </r>
  <r>
    <s v="Dirección de Desarrollo Físico "/>
    <s v="Gloria Patricia Gómez"/>
    <n v="4600010831"/>
    <n v="2020"/>
    <x v="15"/>
    <n v="2021"/>
    <n v="1"/>
    <d v="2021-03-23T00:00:00"/>
    <n v="71"/>
    <d v="2021-06-02T00:00:00"/>
    <n v="0"/>
    <d v="2021-06-02T00:00:00"/>
    <n v="200"/>
    <s v="Físico "/>
    <m/>
  </r>
  <r>
    <s v="Dirección de Desarrollo Físico "/>
    <s v="Gloria Patricia Gómez"/>
    <n v="4600010831"/>
    <n v="2020"/>
    <x v="15"/>
    <n v="2021"/>
    <n v="1"/>
    <d v="2021-04-15T00:00:00"/>
    <n v="48"/>
    <d v="2021-06-02T00:00:00"/>
    <n v="0"/>
    <d v="2021-06-02T00:00:00"/>
    <n v="207"/>
    <s v="Físico "/>
    <m/>
  </r>
  <r>
    <s v="Dirección de Desarrollo Físico "/>
    <s v="Juan Fernando Franco Uribe "/>
    <n v="4600009905"/>
    <n v="2020"/>
    <x v="1"/>
    <n v="2021"/>
    <n v="1"/>
    <d v="2021-01-20T00:00:00"/>
    <n v="134"/>
    <d v="2021-06-03T00:00:00"/>
    <n v="0"/>
    <d v="2021-06-03T00:00:00"/>
    <n v="13"/>
    <s v="Físico "/>
    <m/>
  </r>
  <r>
    <s v="Dirección de Desarrollo Físico "/>
    <s v="Juan Fernando Franco Uribe "/>
    <n v="4600009905"/>
    <n v="2020"/>
    <x v="1"/>
    <n v="2021"/>
    <n v="1"/>
    <d v="2021-02-20T00:00:00"/>
    <n v="103"/>
    <d v="2021-06-03T00:00:00"/>
    <n v="0"/>
    <d v="2021-06-03T00:00:00"/>
    <n v="14"/>
    <s v="Físico "/>
    <m/>
  </r>
  <r>
    <s v="Dirección de Desarrollo Físico "/>
    <s v="Juan Fernando Franco Uribe "/>
    <n v="4600009905"/>
    <n v="2020"/>
    <x v="1"/>
    <n v="2020"/>
    <n v="0"/>
    <d v="2020-03-20T00:00:00"/>
    <n v="440"/>
    <d v="2021-06-03T00:00:00"/>
    <n v="0"/>
    <d v="2021-06-03T00:00:00"/>
    <n v="15"/>
    <s v="Físico "/>
    <m/>
  </r>
  <r>
    <s v="Dirección de Desarrollo Físico "/>
    <s v="Juan Fernando Franco Uribe "/>
    <n v="4600009905"/>
    <n v="2020"/>
    <x v="1"/>
    <n v="2021"/>
    <n v="1"/>
    <d v="2021-02-20T00:00:00"/>
    <n v="103"/>
    <d v="2021-06-03T00:00:00"/>
    <n v="0"/>
    <d v="2021-06-03T00:00:00"/>
    <n v="12"/>
    <s v="Físico "/>
    <m/>
  </r>
  <r>
    <s v="Dirección de Desarrollo Físico "/>
    <s v="Juan Fernando Franco Uribe "/>
    <n v="4600009905"/>
    <n v="2020"/>
    <x v="1"/>
    <n v="2020"/>
    <n v="0"/>
    <d v="2020-03-20T00:00:00"/>
    <n v="440"/>
    <d v="2021-06-03T00:00:00"/>
    <n v="0"/>
    <d v="2021-06-03T00:00:00"/>
    <n v="12"/>
    <s v="Físico "/>
    <m/>
  </r>
  <r>
    <s v="Dirección de Desarrollo Físico "/>
    <s v="Eduardo Alfonso Herrera"/>
    <n v="4600010810"/>
    <n v="2020"/>
    <x v="1"/>
    <n v="2021"/>
    <n v="1"/>
    <d v="2021-01-31T00:00:00"/>
    <n v="128"/>
    <d v="2021-06-08T00:00:00"/>
    <n v="0"/>
    <d v="2021-06-08T00:00:00"/>
    <n v="35"/>
    <s v="Físico "/>
    <m/>
  </r>
  <r>
    <s v="Dirección de Desarrollo Físico "/>
    <s v="Eduardo Alfonso Herrera"/>
    <n v="4600010810"/>
    <n v="2020"/>
    <x v="1"/>
    <n v="2021"/>
    <n v="1"/>
    <d v="2021-02-28T00:00:00"/>
    <n v="100"/>
    <d v="2021-06-08T00:00:00"/>
    <n v="0"/>
    <d v="2021-06-08T00:00:00"/>
    <n v="81"/>
    <s v="Físico "/>
    <m/>
  </r>
  <r>
    <s v="Dirección de gestión ambiental y social"/>
    <s v="Diana Carolina Uribe"/>
    <n v="4600010861"/>
    <n v="2020"/>
    <x v="1"/>
    <n v="2020"/>
    <n v="0"/>
    <d v="2020-10-31T00:00:00"/>
    <n v="228"/>
    <d v="2021-06-16T00:00:00"/>
    <n v="0"/>
    <d v="2021-06-16T00:00:00"/>
    <n v="326"/>
    <s v="Físico "/>
    <m/>
  </r>
  <r>
    <s v="Dirección de gestión ambiental y social"/>
    <s v="Diana Carolina Uribe"/>
    <n v="4600010861"/>
    <n v="2020"/>
    <x v="1"/>
    <n v="2020"/>
    <n v="0"/>
    <d v="2020-11-30T00:00:00"/>
    <n v="198"/>
    <d v="2021-06-16T00:00:00"/>
    <n v="0"/>
    <d v="2021-06-16T00:00:00"/>
    <n v="356"/>
    <s v="Físico "/>
    <m/>
  </r>
  <r>
    <s v="Dirección de gestión ambiental y social"/>
    <s v="Diana Carolina Uribe"/>
    <n v="4600010861"/>
    <n v="2020"/>
    <x v="1"/>
    <n v="2020"/>
    <n v="0"/>
    <d v="2020-12-31T00:00:00"/>
    <n v="167"/>
    <d v="2021-06-16T00:00:00"/>
    <n v="0"/>
    <d v="2021-06-16T00:00:00"/>
    <n v="171"/>
    <s v="Físico "/>
    <m/>
  </r>
  <r>
    <s v="Dirección de gestión ambiental y social"/>
    <s v="Diana Carolina Uribe"/>
    <n v="4600010861"/>
    <n v="2020"/>
    <x v="1"/>
    <n v="2021"/>
    <n v="1"/>
    <d v="2021-01-31T00:00:00"/>
    <n v="136"/>
    <d v="2021-06-16T00:00:00"/>
    <n v="0"/>
    <d v="2021-06-16T00:00:00"/>
    <n v="138"/>
    <s v="Físico "/>
    <m/>
  </r>
  <r>
    <s v="Supervisión ambiental- Secretaria de Infraestructura Física"/>
    <s v="Elizabeth Trujillo Vásquez"/>
    <n v="4600010742"/>
    <n v="2020"/>
    <x v="1"/>
    <n v="2020"/>
    <n v="0"/>
    <d v="2020-03-31T00:00:00"/>
    <n v="443"/>
    <d v="2021-06-17T00:00:00"/>
    <n v="0"/>
    <d v="2021-06-17T00:00:00"/>
    <n v="43"/>
    <s v="Físico "/>
    <m/>
  </r>
  <r>
    <s v="Supervisión ambiental- Secretaria de Infraestructura Física"/>
    <s v="Elizabeth Trujillo Vásquez"/>
    <n v="4600010742"/>
    <n v="2020"/>
    <x v="1"/>
    <n v="2020"/>
    <n v="0"/>
    <d v="2020-04-30T00:00:00"/>
    <n v="413"/>
    <d v="2021-06-17T00:00:00"/>
    <n v="0"/>
    <d v="2021-06-17T00:00:00"/>
    <n v="54"/>
    <s v="Físico "/>
    <m/>
  </r>
  <r>
    <s v="Supervisión ambiental- Secretaria de Infraestructura Física"/>
    <s v="Elizabeth Trujillo Vásquez"/>
    <n v="4600011374"/>
    <n v="2020"/>
    <x v="1"/>
    <n v="2020"/>
    <n v="0"/>
    <d v="2020-05-31T00:00:00"/>
    <n v="382"/>
    <d v="2021-06-17T00:00:00"/>
    <n v="0"/>
    <d v="2021-06-17T00:00:00"/>
    <n v="46"/>
    <s v="Físico "/>
    <m/>
  </r>
  <r>
    <s v="Supervisión ambiental- Secretaria de Infraestructura Física"/>
    <s v="Elizabeth Trujillo Vásquez"/>
    <n v="4600011374"/>
    <n v="2020"/>
    <x v="1"/>
    <n v="2020"/>
    <n v="0"/>
    <d v="2020-06-30T00:00:00"/>
    <n v="352"/>
    <d v="2021-06-17T00:00:00"/>
    <n v="0"/>
    <d v="2021-06-17T00:00:00"/>
    <n v="51"/>
    <s v="Físico "/>
    <m/>
  </r>
  <r>
    <s v="Supervisión ambiental- Secretaria de Infraestructura Física"/>
    <s v="Elizabeth Trujillo Vásquez"/>
    <n v="4600011374"/>
    <n v="2020"/>
    <x v="1"/>
    <n v="2020"/>
    <n v="0"/>
    <d v="2020-07-31T00:00:00"/>
    <n v="321"/>
    <d v="2021-06-17T00:00:00"/>
    <n v="0"/>
    <d v="2021-06-17T00:00:00"/>
    <n v="61"/>
    <s v="Físico "/>
    <m/>
  </r>
  <r>
    <s v="Supervisión ambiental- Secretaria de Infraestructura Física"/>
    <s v="Elizabeth Trujillo Vásquez"/>
    <n v="4600011374"/>
    <n v="2020"/>
    <x v="1"/>
    <n v="2020"/>
    <n v="0"/>
    <d v="2020-08-31T00:00:00"/>
    <n v="290"/>
    <d v="2021-06-17T00:00:00"/>
    <n v="0"/>
    <d v="2021-06-17T00:00:00"/>
    <n v="114"/>
    <s v="Físico "/>
    <m/>
  </r>
  <r>
    <s v="Supervisión ambiental- Secretaria de Infraestructura Física"/>
    <s v="Elizabeth Trujillo Vásquez"/>
    <n v="4600011374"/>
    <n v="2020"/>
    <x v="1"/>
    <n v="2020"/>
    <n v="0"/>
    <d v="2020-09-30T00:00:00"/>
    <n v="260"/>
    <d v="2021-06-17T00:00:00"/>
    <n v="0"/>
    <d v="2021-06-17T00:00:00"/>
    <n v="55"/>
    <s v="Físico "/>
    <m/>
  </r>
  <r>
    <s v="Supervisión ambiental- Secretaria de Infraestructura Física"/>
    <s v="Elizabeth Trujillo Vásquez"/>
    <n v="4600011374"/>
    <n v="2020"/>
    <x v="1"/>
    <n v="2020"/>
    <n v="0"/>
    <d v="2020-10-31T00:00:00"/>
    <n v="229"/>
    <d v="2021-06-17T00:00:00"/>
    <n v="0"/>
    <d v="2021-06-17T00:00:00"/>
    <n v="27"/>
    <s v="Físico "/>
    <m/>
  </r>
  <r>
    <s v="Supervisión ambiental- Secretaria de Infraestructura Física"/>
    <s v="Elizabeth Trujillo Vásquez"/>
    <n v="4600009905"/>
    <n v="2020"/>
    <x v="1"/>
    <n v="2020"/>
    <n v="0"/>
    <d v="2020-12-30T00:00:00"/>
    <n v="169"/>
    <d v="2021-06-17T00:00:00"/>
    <n v="0"/>
    <d v="2021-06-17T00:00:00"/>
    <n v="366"/>
    <s v="Físico "/>
    <m/>
  </r>
  <r>
    <s v="Supervisión ambiental- Secretaria de Infraestructura Física"/>
    <s v="Elizabeth Trujillo Vásquez"/>
    <n v="4600009905"/>
    <n v="2020"/>
    <x v="1"/>
    <n v="2021"/>
    <n v="1"/>
    <d v="2021-01-31T00:00:00"/>
    <n v="137"/>
    <d v="2021-06-17T00:00:00"/>
    <n v="0"/>
    <d v="2021-06-17T00:00:00"/>
    <n v="317"/>
    <s v="Físico "/>
    <m/>
  </r>
  <r>
    <s v="Supervisión ambiental- Secretaria de Infraestructura Física"/>
    <s v="Elizabeth Trujillo Vásquez"/>
    <n v="4600009905"/>
    <n v="2020"/>
    <x v="1"/>
    <n v="2021"/>
    <n v="1"/>
    <d v="2021-02-20T00:00:00"/>
    <n v="117"/>
    <d v="2021-06-17T00:00:00"/>
    <n v="0"/>
    <d v="2021-06-17T00:00:00"/>
    <n v="190"/>
    <s v="Físico "/>
    <m/>
  </r>
  <r>
    <s v="Supervisión ambiental- Secretaria de Infraestructura Física"/>
    <s v="Elizabeth Trujillo Vásquez"/>
    <n v="4600009905"/>
    <n v="2020"/>
    <x v="1"/>
    <n v="2021"/>
    <n v="1"/>
    <d v="2021-03-20T00:00:00"/>
    <n v="89"/>
    <d v="2021-06-17T00:00:00"/>
    <n v="0"/>
    <d v="2021-06-17T00:00:00"/>
    <n v="106"/>
    <s v="Físico "/>
    <m/>
  </r>
  <r>
    <s v="Supervisión ambiental- Secretaria de Infraestructura Física"/>
    <s v="Elizabeth Trujillo Vásquez"/>
    <n v="4600009905"/>
    <n v="2020"/>
    <x v="1"/>
    <n v="2020"/>
    <n v="0"/>
    <d v="2020-12-15T00:00:00"/>
    <n v="184"/>
    <d v="2021-06-17T00:00:00"/>
    <n v="0"/>
    <d v="2021-06-17T00:00:00"/>
    <n v="35"/>
    <s v="Físico "/>
    <m/>
  </r>
  <r>
    <s v="Supervisión ambiental- Secretaria de Infraestructura Física"/>
    <s v="Elizabeth Trujillo Vásquez"/>
    <n v="4600009905"/>
    <n v="2020"/>
    <x v="1"/>
    <n v="2021"/>
    <n v="1"/>
    <d v="2021-01-25T00:00:00"/>
    <n v="143"/>
    <d v="2021-06-17T00:00:00"/>
    <n v="0"/>
    <d v="2021-06-17T00:00:00"/>
    <n v="45"/>
    <s v="Físico "/>
    <m/>
  </r>
  <r>
    <s v="Supervisión ambiental- Secretaria de Infraestructura Física"/>
    <s v="Elizabeth Trujillo Vásquez"/>
    <n v="4600009905"/>
    <n v="2020"/>
    <x v="1"/>
    <n v="2021"/>
    <n v="1"/>
    <d v="2021-02-25T00:00:00"/>
    <n v="112"/>
    <d v="2021-06-17T00:00:00"/>
    <n v="0"/>
    <d v="2021-06-17T00:00:00"/>
    <n v="54"/>
    <s v="Físico "/>
    <m/>
  </r>
  <r>
    <s v="Supervisión ambiental- Secretaria de Infraestructura Física"/>
    <s v="Elizabeth Trujillo Vásquez"/>
    <n v="4600009905"/>
    <n v="2020"/>
    <x v="1"/>
    <n v="2021"/>
    <n v="1"/>
    <d v="2021-03-25T00:00:00"/>
    <n v="84"/>
    <d v="2021-06-17T00:00:00"/>
    <n v="0"/>
    <d v="2021-06-17T00:00:00"/>
    <n v="25"/>
    <s v="Físico "/>
    <m/>
  </r>
  <r>
    <s v="Dirección de Asuntos Legales"/>
    <s v="Carolina Isabel Tijera"/>
    <n v="4600010953"/>
    <n v="2020"/>
    <x v="26"/>
    <n v="2020"/>
    <n v="0"/>
    <d v="2020-10-13T00:00:00"/>
    <n v="248"/>
    <d v="2021-06-18T00:00:00"/>
    <n v="0"/>
    <d v="2021-06-18T00:00:00"/>
    <n v="3"/>
    <s v="Físico "/>
    <m/>
  </r>
  <r>
    <s v="Dirección de Asuntos Legales"/>
    <s v="Carolina Isabel Tijera"/>
    <n v="4600010953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53"/>
    <n v="2020"/>
    <x v="28"/>
    <n v="2020"/>
    <n v="0"/>
    <d v="2020-09-08T00:00:00"/>
    <n v="283"/>
    <d v="2021-06-18T00:00:00"/>
    <n v="0"/>
    <d v="2021-06-18T00:00:00"/>
    <n v="37"/>
    <s v="Físico "/>
    <m/>
  </r>
  <r>
    <s v="Dirección de Asuntos Legales"/>
    <s v="Carolina Isabel Tijera"/>
    <n v="4600010953"/>
    <n v="2020"/>
    <x v="29"/>
    <n v="2020"/>
    <n v="0"/>
    <d v="2020-08-20T00:00:00"/>
    <n v="302"/>
    <d v="2021-06-18T00:00:00"/>
    <n v="0"/>
    <d v="2021-06-18T00:00:00"/>
    <n v="1"/>
    <s v="Físico "/>
    <m/>
  </r>
  <r>
    <s v="Dirección de Asuntos Legales"/>
    <s v="Carolina Isabel Tijera"/>
    <n v="4600010953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53"/>
    <n v="2020"/>
    <x v="31"/>
    <n v="2020"/>
    <n v="0"/>
    <d v="2020-08-26T00:00:00"/>
    <n v="296"/>
    <d v="2021-06-18T00:00:00"/>
    <n v="0"/>
    <d v="2021-06-18T00:00:00"/>
    <n v="2"/>
    <s v="Físico "/>
    <m/>
  </r>
  <r>
    <s v="Dirección de Asuntos Legales"/>
    <s v="Carolina Isabel Tijera"/>
    <n v="4600010953"/>
    <n v="2020"/>
    <x v="32"/>
    <n v="2020"/>
    <n v="0"/>
    <d v="2020-08-26T00:00:00"/>
    <n v="296"/>
    <d v="2021-06-18T00:00:00"/>
    <n v="0"/>
    <d v="2021-06-18T00:00:00"/>
    <n v="1"/>
    <s v="Físico "/>
    <m/>
  </r>
  <r>
    <s v="Dirección de Asuntos Legales"/>
    <s v="Carolina Isabel Tijera"/>
    <n v="4600010953"/>
    <n v="2020"/>
    <x v="33"/>
    <n v="2020"/>
    <n v="0"/>
    <d v="2020-09-03T00:00:00"/>
    <n v="288"/>
    <d v="2021-06-18T00:00:00"/>
    <n v="0"/>
    <d v="2021-06-18T00:00:00"/>
    <n v="3"/>
    <s v="Físico "/>
    <m/>
  </r>
  <r>
    <s v="Dirección de Asuntos Legales"/>
    <s v="Carolina Isabel Tijera"/>
    <n v="4600010953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53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53"/>
    <n v="2020"/>
    <x v="20"/>
    <n v="2020"/>
    <n v="0"/>
    <d v="2020-11-03T00:00:00"/>
    <n v="227"/>
    <d v="2021-06-18T00:00:00"/>
    <n v="0"/>
    <d v="2021-06-18T00:00:00"/>
    <n v="2"/>
    <s v="Físico "/>
    <m/>
  </r>
  <r>
    <s v="Dirección de Asuntos Legales"/>
    <s v="Carolina Isabel Tijera"/>
    <n v="4600010953"/>
    <n v="2020"/>
    <x v="13"/>
    <n v="2020"/>
    <n v="0"/>
    <d v="2020-11-04T00:00:00"/>
    <n v="226"/>
    <d v="2021-06-18T00:00:00"/>
    <n v="0"/>
    <d v="2021-06-18T00:00:00"/>
    <n v="3"/>
    <s v="Físico "/>
    <m/>
  </r>
  <r>
    <s v="Dirección de Asuntos Legales"/>
    <s v="Carolina Isabel Tijera"/>
    <n v="4600010972"/>
    <n v="2020"/>
    <x v="26"/>
    <n v="2020"/>
    <n v="0"/>
    <d v="2020-10-20T00:00:00"/>
    <n v="241"/>
    <d v="2021-06-18T00:00:00"/>
    <n v="0"/>
    <d v="2021-06-18T00:00:00"/>
    <n v="4"/>
    <s v="Físico "/>
    <m/>
  </r>
  <r>
    <s v="Dirección de Asuntos Legales"/>
    <s v="Carolina Isabel Tijera"/>
    <n v="4600010972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72"/>
    <n v="2020"/>
    <x v="28"/>
    <n v="2020"/>
    <n v="0"/>
    <d v="2020-08-20T00:00:00"/>
    <n v="302"/>
    <d v="2021-06-18T00:00:00"/>
    <n v="0"/>
    <d v="2021-06-18T00:00:00"/>
    <n v="39"/>
    <s v="Físico "/>
    <m/>
  </r>
  <r>
    <s v="Dirección de Asuntos Legales"/>
    <s v="Carolina Isabel Tijera"/>
    <n v="4600010972"/>
    <n v="2020"/>
    <x v="29"/>
    <n v="2020"/>
    <n v="0"/>
    <d v="2020-08-20T00:00:00"/>
    <n v="302"/>
    <d v="2021-06-18T00:00:00"/>
    <n v="0"/>
    <d v="2021-06-18T00:00:00"/>
    <n v="1"/>
    <s v="Físico "/>
    <m/>
  </r>
  <r>
    <s v="Dirección de Asuntos Legales"/>
    <s v="Carolina Isabel Tijera"/>
    <n v="4600010972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72"/>
    <n v="2020"/>
    <x v="31"/>
    <n v="2020"/>
    <n v="0"/>
    <d v="2020-08-26T00:00:00"/>
    <n v="296"/>
    <d v="2021-06-18T00:00:00"/>
    <n v="0"/>
    <d v="2021-06-18T00:00:00"/>
    <n v="2"/>
    <s v="Físico "/>
    <m/>
  </r>
  <r>
    <s v="Dirección de Asuntos Legales"/>
    <s v="Carolina Isabel Tijera"/>
    <n v="4600010972"/>
    <n v="2020"/>
    <x v="36"/>
    <n v="2020"/>
    <n v="0"/>
    <d v="2020-08-25T00:00:00"/>
    <n v="297"/>
    <d v="2021-06-18T00:00:00"/>
    <n v="0"/>
    <d v="2021-06-18T00:00:00"/>
    <n v="1"/>
    <s v="Físico "/>
    <m/>
  </r>
  <r>
    <s v="Dirección de Asuntos Legales"/>
    <s v="Carolina Isabel Tijera"/>
    <n v="4600010972"/>
    <n v="2020"/>
    <x v="33"/>
    <n v="2020"/>
    <n v="0"/>
    <d v="2020-09-03T00:00:00"/>
    <n v="288"/>
    <d v="2021-06-18T00:00:00"/>
    <n v="0"/>
    <d v="2021-06-18T00:00:00"/>
    <n v="4"/>
    <s v="Físico "/>
    <m/>
  </r>
  <r>
    <s v="Dirección de Asuntos Legales"/>
    <s v="Carolina Isabel Tijera"/>
    <n v="4600010972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72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72"/>
    <n v="2020"/>
    <x v="20"/>
    <n v="2020"/>
    <n v="0"/>
    <d v="2020-11-03T00:00:00"/>
    <n v="227"/>
    <d v="2021-06-18T00:00:00"/>
    <n v="0"/>
    <d v="2021-06-18T00:00:00"/>
    <n v="3"/>
    <s v="Físico "/>
    <m/>
  </r>
  <r>
    <s v="Dirección de Asuntos Legales"/>
    <s v="Carolina Isabel Tijera"/>
    <n v="4600010972"/>
    <n v="2020"/>
    <x v="13"/>
    <n v="2020"/>
    <n v="0"/>
    <d v="2020-11-17T00:00:00"/>
    <n v="213"/>
    <d v="2021-06-18T00:00:00"/>
    <n v="0"/>
    <d v="2021-06-18T00:00:00"/>
    <n v="3"/>
    <s v="Físico "/>
    <m/>
  </r>
  <r>
    <s v="Dirección de Asuntos Legales"/>
    <s v="Carolina Isabel Tijera"/>
    <n v="4600010965"/>
    <n v="2020"/>
    <x v="26"/>
    <n v="2020"/>
    <n v="0"/>
    <d v="2020-10-20T00:00:00"/>
    <n v="241"/>
    <d v="2021-06-18T00:00:00"/>
    <n v="0"/>
    <d v="2021-06-18T00:00:00"/>
    <n v="4"/>
    <s v="Físico "/>
    <m/>
  </r>
  <r>
    <s v="Dirección de Asuntos Legales"/>
    <s v="Carolina Isabel Tijera"/>
    <n v="4600010965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65"/>
    <n v="2020"/>
    <x v="28"/>
    <n v="2020"/>
    <n v="0"/>
    <d v="2020-08-20T00:00:00"/>
    <n v="302"/>
    <d v="2021-06-18T00:00:00"/>
    <n v="0"/>
    <d v="2021-06-18T00:00:00"/>
    <n v="39"/>
    <s v="Físico "/>
    <m/>
  </r>
  <r>
    <s v="Dirección de Asuntos Legales"/>
    <s v="Carolina Isabel Tijera"/>
    <n v="4600010965"/>
    <n v="2020"/>
    <x v="29"/>
    <n v="2020"/>
    <n v="0"/>
    <d v="2020-08-20T00:00:00"/>
    <n v="302"/>
    <d v="2021-06-18T00:00:00"/>
    <n v="0"/>
    <d v="2021-06-18T00:00:00"/>
    <n v="1"/>
    <s v="Físico "/>
    <m/>
  </r>
  <r>
    <s v="Dirección de Asuntos Legales"/>
    <s v="Carolina Isabel Tijera"/>
    <n v="4600010965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5"/>
    <n v="2020"/>
    <x v="31"/>
    <n v="2020"/>
    <n v="0"/>
    <d v="2020-08-26T00:00:00"/>
    <n v="296"/>
    <d v="2021-06-18T00:00:00"/>
    <n v="0"/>
    <d v="2021-06-18T00:00:00"/>
    <n v="2"/>
    <s v="Físico "/>
    <m/>
  </r>
  <r>
    <s v="Dirección de Asuntos Legales"/>
    <s v="Carolina Isabel Tijera"/>
    <n v="4600010965"/>
    <n v="2020"/>
    <x v="36"/>
    <n v="2020"/>
    <n v="0"/>
    <d v="2020-08-25T00:00:00"/>
    <n v="297"/>
    <d v="2021-06-18T00:00:00"/>
    <n v="0"/>
    <d v="2021-06-18T00:00:00"/>
    <n v="1"/>
    <s v="Físico "/>
    <m/>
  </r>
  <r>
    <s v="Dirección de Asuntos Legales"/>
    <s v="Carolina Isabel Tijera"/>
    <n v="4600010965"/>
    <n v="2020"/>
    <x v="33"/>
    <n v="2020"/>
    <n v="0"/>
    <d v="2020-09-03T00:00:00"/>
    <n v="288"/>
    <d v="2021-06-18T00:00:00"/>
    <n v="0"/>
    <d v="2021-06-18T00:00:00"/>
    <n v="4"/>
    <s v="Físico "/>
    <m/>
  </r>
  <r>
    <s v="Dirección de Asuntos Legales"/>
    <s v="Carolina Isabel Tijera"/>
    <n v="4600010965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65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65"/>
    <n v="2020"/>
    <x v="20"/>
    <n v="2020"/>
    <n v="0"/>
    <d v="2020-11-03T00:00:00"/>
    <n v="227"/>
    <d v="2021-06-18T00:00:00"/>
    <n v="0"/>
    <d v="2021-06-18T00:00:00"/>
    <n v="3"/>
    <s v="Físico "/>
    <m/>
  </r>
  <r>
    <s v="Dirección de Asuntos Legales"/>
    <s v="Carolina Isabel Tijera"/>
    <n v="4600010965"/>
    <n v="2020"/>
    <x v="13"/>
    <n v="2020"/>
    <n v="0"/>
    <d v="2020-11-04T00:00:00"/>
    <n v="226"/>
    <d v="2021-06-18T00:00:00"/>
    <n v="0"/>
    <d v="2021-06-18T00:00:00"/>
    <n v="3"/>
    <s v="Físico "/>
    <m/>
  </r>
  <r>
    <s v="Dirección de Asuntos Legales"/>
    <s v="Carolina Isabel Tijera"/>
    <n v="4600011008"/>
    <n v="2020"/>
    <x v="26"/>
    <n v="2020"/>
    <n v="0"/>
    <d v="2020-10-20T00:00:00"/>
    <n v="241"/>
    <d v="2021-06-18T00:00:00"/>
    <n v="0"/>
    <d v="2021-06-18T00:00:00"/>
    <n v="4"/>
    <s v="Físico "/>
    <m/>
  </r>
  <r>
    <s v="Dirección de Asuntos Legales"/>
    <s v="Carolina Isabel Tijera"/>
    <n v="4600011008"/>
    <n v="2020"/>
    <x v="27"/>
    <n v="2020"/>
    <n v="0"/>
    <d v="2020-08-20T00:00:00"/>
    <n v="302"/>
    <d v="2021-06-18T00:00:00"/>
    <n v="0"/>
    <d v="2021-06-18T00:00:00"/>
    <n v="39"/>
    <s v="Físico "/>
    <m/>
  </r>
  <r>
    <s v="Dirección de Asuntos Legales"/>
    <s v="Carolina Isabel Tijera"/>
    <n v="4600011008"/>
    <n v="2020"/>
    <x v="28"/>
    <n v="2020"/>
    <n v="0"/>
    <d v="2020-08-20T00:00:00"/>
    <n v="302"/>
    <d v="2021-06-18T00:00:00"/>
    <n v="0"/>
    <d v="2021-06-18T00:00:00"/>
    <n v="1"/>
    <s v="Físico "/>
    <m/>
  </r>
  <r>
    <s v="Dirección de Asuntos Legales"/>
    <s v="Carolina Isabel Tijera"/>
    <n v="4600011008"/>
    <n v="2020"/>
    <x v="29"/>
    <n v="2020"/>
    <n v="0"/>
    <d v="2020-08-20T00:00:00"/>
    <n v="302"/>
    <d v="2021-06-18T00:00:00"/>
    <n v="0"/>
    <d v="2021-06-18T00:00:00"/>
    <n v="1"/>
    <s v="Físico "/>
    <m/>
  </r>
  <r>
    <s v="Dirección de Asuntos Legales"/>
    <s v="Carolina Isabel Tijera"/>
    <n v="4600011008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1008"/>
    <n v="2020"/>
    <x v="31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1008"/>
    <n v="2020"/>
    <x v="32"/>
    <n v="2020"/>
    <n v="0"/>
    <d v="2020-08-25T00:00:00"/>
    <n v="297"/>
    <d v="2021-06-18T00:00:00"/>
    <n v="0"/>
    <d v="2021-06-18T00:00:00"/>
    <n v="1"/>
    <s v="Físico "/>
    <m/>
  </r>
  <r>
    <s v="Dirección de Asuntos Legales"/>
    <s v="Carolina Isabel Tijera"/>
    <n v="4600011008"/>
    <n v="2020"/>
    <x v="33"/>
    <n v="2020"/>
    <n v="0"/>
    <d v="2020-09-04T00:00:00"/>
    <n v="287"/>
    <d v="2021-06-18T00:00:00"/>
    <n v="0"/>
    <d v="2021-06-18T00:00:00"/>
    <n v="4"/>
    <s v="Físico "/>
    <m/>
  </r>
  <r>
    <s v="Dirección de Asuntos Legales"/>
    <s v="Carolina Isabel Tijera"/>
    <n v="4600011008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1008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1008"/>
    <n v="2020"/>
    <x v="20"/>
    <n v="2020"/>
    <n v="0"/>
    <d v="2020-11-03T00:00:00"/>
    <n v="227"/>
    <d v="2021-06-18T00:00:00"/>
    <n v="0"/>
    <d v="2021-06-18T00:00:00"/>
    <n v="3"/>
    <s v="Físico "/>
    <m/>
  </r>
  <r>
    <s v="Dirección de Asuntos Legales"/>
    <s v="Carolina Isabel Tijera"/>
    <n v="4600011008"/>
    <n v="2020"/>
    <x v="13"/>
    <n v="2020"/>
    <n v="0"/>
    <d v="2020-11-04T00:00:00"/>
    <n v="226"/>
    <d v="2021-06-18T00:00:00"/>
    <n v="0"/>
    <d v="2021-06-18T00:00:00"/>
    <n v="3"/>
    <s v="Físico "/>
    <m/>
  </r>
  <r>
    <s v="Dirección de Asuntos Legales"/>
    <s v="Carolina Isabel Tijera"/>
    <n v="4600010962"/>
    <n v="2020"/>
    <x v="26"/>
    <n v="2020"/>
    <n v="0"/>
    <d v="2020-10-20T00:00:00"/>
    <n v="241"/>
    <d v="2021-06-18T00:00:00"/>
    <n v="0"/>
    <d v="2021-06-18T00:00:00"/>
    <n v="4"/>
    <s v="Físico "/>
    <m/>
  </r>
  <r>
    <s v="Dirección de Asuntos Legales"/>
    <s v="Carolina Isabel Tijera"/>
    <n v="4600010962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62"/>
    <n v="2020"/>
    <x v="28"/>
    <n v="2020"/>
    <n v="0"/>
    <d v="2020-08-20T00:00:00"/>
    <n v="302"/>
    <d v="2021-06-18T00:00:00"/>
    <n v="0"/>
    <d v="2021-06-18T00:00:00"/>
    <n v="38"/>
    <s v="Físico "/>
    <m/>
  </r>
  <r>
    <s v="Dirección de Asuntos Legales"/>
    <s v="Carolina Isabel Tijera"/>
    <n v="4600010962"/>
    <n v="2020"/>
    <x v="29"/>
    <n v="2020"/>
    <n v="0"/>
    <d v="2020-08-21T00:00:00"/>
    <n v="301"/>
    <d v="2021-06-18T00:00:00"/>
    <n v="0"/>
    <d v="2021-06-18T00:00:00"/>
    <n v="1"/>
    <s v="Físico "/>
    <m/>
  </r>
  <r>
    <s v="Dirección de Asuntos Legales"/>
    <s v="Carolina Isabel Tijera"/>
    <n v="4600010962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2"/>
    <n v="2020"/>
    <x v="31"/>
    <n v="2020"/>
    <n v="0"/>
    <d v="2020-08-26T00:00:00"/>
    <n v="296"/>
    <d v="2021-06-18T00:00:00"/>
    <n v="0"/>
    <d v="2021-06-18T00:00:00"/>
    <n v="2"/>
    <s v="Físico "/>
    <m/>
  </r>
  <r>
    <s v="Dirección de Asuntos Legales"/>
    <s v="Carolina Isabel Tijera"/>
    <n v="4600010962"/>
    <n v="2020"/>
    <x v="32"/>
    <n v="2020"/>
    <n v="0"/>
    <d v="2020-08-25T00:00:00"/>
    <n v="297"/>
    <d v="2021-06-18T00:00:00"/>
    <n v="0"/>
    <d v="2021-06-18T00:00:00"/>
    <n v="1"/>
    <s v="Físico "/>
    <m/>
  </r>
  <r>
    <s v="Dirección de Asuntos Legales"/>
    <s v="Carolina Isabel Tijera"/>
    <n v="4600010962"/>
    <n v="2020"/>
    <x v="33"/>
    <n v="2020"/>
    <n v="0"/>
    <d v="2020-09-03T00:00:00"/>
    <n v="288"/>
    <d v="2021-06-18T00:00:00"/>
    <n v="0"/>
    <d v="2021-06-18T00:00:00"/>
    <n v="4"/>
    <s v="Físico "/>
    <m/>
  </r>
  <r>
    <s v="Dirección de Asuntos Legales"/>
    <s v="Carolina Isabel Tijera"/>
    <n v="4600010962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62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62"/>
    <n v="2020"/>
    <x v="20"/>
    <n v="2020"/>
    <n v="0"/>
    <d v="2020-10-08T00:00:00"/>
    <n v="253"/>
    <d v="2021-06-18T00:00:00"/>
    <n v="0"/>
    <d v="2021-06-18T00:00:00"/>
    <n v="3"/>
    <s v="Físico "/>
    <m/>
  </r>
  <r>
    <s v="Dirección de Asuntos Legales"/>
    <s v="Carolina Isabel Tijera"/>
    <n v="4600010962"/>
    <n v="2020"/>
    <x v="13"/>
    <n v="2020"/>
    <n v="0"/>
    <d v="2020-10-29T00:00:00"/>
    <n v="232"/>
    <d v="2021-06-18T00:00:00"/>
    <n v="0"/>
    <d v="2021-06-18T00:00:00"/>
    <n v="3"/>
    <s v="Físico "/>
    <m/>
  </r>
  <r>
    <s v="Dirección de Asuntos Legales"/>
    <s v="Carolina Isabel Tijera"/>
    <n v="4600010968"/>
    <n v="2020"/>
    <x v="26"/>
    <n v="2020"/>
    <n v="0"/>
    <d v="2020-10-13T00:00:00"/>
    <n v="248"/>
    <d v="2021-06-18T00:00:00"/>
    <n v="0"/>
    <d v="2021-06-18T00:00:00"/>
    <n v="1"/>
    <s v="Físico "/>
    <m/>
  </r>
  <r>
    <s v="Dirección de Asuntos Legales"/>
    <s v="Carolina Isabel Tijera"/>
    <n v="4600010968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68"/>
    <n v="2020"/>
    <x v="28"/>
    <n v="2020"/>
    <n v="0"/>
    <d v="2020-08-20T00:00:00"/>
    <n v="302"/>
    <d v="2021-06-18T00:00:00"/>
    <n v="0"/>
    <d v="2021-06-18T00:00:00"/>
    <n v="31"/>
    <s v="Físico "/>
    <m/>
  </r>
  <r>
    <s v="Dirección de Asuntos Legales"/>
    <s v="Carolina Isabel Tijera"/>
    <n v="4600010968"/>
    <n v="2020"/>
    <x v="29"/>
    <n v="2020"/>
    <n v="0"/>
    <d v="2020-08-20T00:00:00"/>
    <n v="302"/>
    <d v="2021-06-18T00:00:00"/>
    <n v="0"/>
    <d v="2021-06-18T00:00:00"/>
    <n v="1"/>
    <s v="Físico "/>
    <m/>
  </r>
  <r>
    <s v="Dirección de Asuntos Legales"/>
    <s v="Carolina Isabel Tijera"/>
    <n v="4600010968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8"/>
    <n v="2020"/>
    <x v="31"/>
    <n v="2020"/>
    <n v="0"/>
    <d v="2020-08-26T00:00:00"/>
    <n v="296"/>
    <d v="2021-06-18T00:00:00"/>
    <n v="0"/>
    <d v="2021-06-18T00:00:00"/>
    <n v="2"/>
    <s v="Físico "/>
    <m/>
  </r>
  <r>
    <s v="Dirección de Asuntos Legales"/>
    <s v="Carolina Isabel Tijera"/>
    <n v="4600010968"/>
    <n v="2020"/>
    <x v="32"/>
    <n v="2020"/>
    <n v="0"/>
    <d v="2020-08-25T00:00:00"/>
    <n v="297"/>
    <d v="2021-06-18T00:00:00"/>
    <n v="0"/>
    <d v="2021-06-18T00:00:00"/>
    <n v="1"/>
    <s v="Físico "/>
    <m/>
  </r>
  <r>
    <s v="Dirección de Asuntos Legales"/>
    <s v="Carolina Isabel Tijera"/>
    <n v="4600010968"/>
    <n v="2020"/>
    <x v="33"/>
    <n v="2020"/>
    <n v="0"/>
    <d v="2020-09-04T00:00:00"/>
    <n v="287"/>
    <d v="2021-06-18T00:00:00"/>
    <n v="0"/>
    <d v="2021-06-18T00:00:00"/>
    <n v="3"/>
    <s v="Físico "/>
    <m/>
  </r>
  <r>
    <s v="Dirección de Asuntos Legales"/>
    <s v="Carolina Isabel Tijera"/>
    <n v="4600010968"/>
    <n v="2020"/>
    <x v="34"/>
    <n v="2020"/>
    <n v="0"/>
    <d v="2020-09-10T00:00:00"/>
    <n v="281"/>
    <d v="2021-06-18T00:00:00"/>
    <n v="0"/>
    <d v="2021-06-18T00:00:00"/>
    <n v="1"/>
    <s v="Físico "/>
    <m/>
  </r>
  <r>
    <s v="Dirección de Asuntos Legales"/>
    <s v="Carolina Isabel Tijera"/>
    <n v="4600010968"/>
    <n v="2020"/>
    <x v="35"/>
    <n v="2020"/>
    <n v="0"/>
    <d v="2020-09-18T00:00:00"/>
    <n v="273"/>
    <d v="2021-06-18T00:00:00"/>
    <n v="0"/>
    <d v="2021-06-18T00:00:00"/>
    <n v="1"/>
    <s v="Físico "/>
    <m/>
  </r>
  <r>
    <s v="Dirección de Asuntos Legales"/>
    <s v="Carolina Isabel Tijera"/>
    <n v="4600010968"/>
    <n v="2020"/>
    <x v="20"/>
    <n v="2020"/>
    <n v="0"/>
    <d v="2020-11-03T00:00:00"/>
    <n v="227"/>
    <d v="2021-06-18T00:00:00"/>
    <n v="0"/>
    <d v="2021-06-18T00:00:00"/>
    <n v="3"/>
    <s v="Físico "/>
    <m/>
  </r>
  <r>
    <s v="Dirección de Asuntos Legales"/>
    <s v="Carolina Isabel Tijera"/>
    <n v="4600010968"/>
    <n v="2020"/>
    <x v="13"/>
    <n v="2020"/>
    <n v="0"/>
    <d v="2020-11-04T00:00:00"/>
    <n v="226"/>
    <d v="2021-06-18T00:00:00"/>
    <n v="0"/>
    <d v="2021-06-18T00:00:00"/>
    <n v="3"/>
    <s v="Físico "/>
    <m/>
  </r>
  <r>
    <s v="Dirección de Asuntos Legales"/>
    <s v="Carolina Isabel Tijera"/>
    <n v="4600010964"/>
    <n v="2020"/>
    <x v="26"/>
    <n v="2020"/>
    <n v="0"/>
    <d v="2020-10-13T00:00:00"/>
    <n v="248"/>
    <d v="2021-06-18T00:00:00"/>
    <n v="0"/>
    <d v="2021-06-18T00:00:00"/>
    <n v="4"/>
    <s v="Físico "/>
    <m/>
  </r>
  <r>
    <s v="Dirección de Asuntos Legales"/>
    <s v="Carolina Isabel Tijera"/>
    <n v="4600010964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64"/>
    <n v="2020"/>
    <x v="28"/>
    <n v="2020"/>
    <n v="0"/>
    <d v="2020-08-20T00:00:00"/>
    <n v="302"/>
    <d v="2021-06-18T00:00:00"/>
    <n v="0"/>
    <d v="2021-06-18T00:00:00"/>
    <n v="37"/>
    <s v="Físico "/>
    <m/>
  </r>
  <r>
    <s v="Dirección de Asuntos Legales"/>
    <s v="Carolina Isabel Tijera"/>
    <n v="4600010964"/>
    <n v="2020"/>
    <x v="29"/>
    <n v="2020"/>
    <n v="0"/>
    <d v="2020-08-21T00:00:00"/>
    <n v="301"/>
    <d v="2021-06-18T00:00:00"/>
    <n v="0"/>
    <d v="2021-06-18T00:00:00"/>
    <n v="1"/>
    <s v="Físico "/>
    <m/>
  </r>
  <r>
    <s v="Dirección de Asuntos Legales"/>
    <s v="Carolina Isabel Tijera"/>
    <n v="4600010964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4"/>
    <n v="2020"/>
    <x v="31"/>
    <n v="2020"/>
    <n v="0"/>
    <d v="2020-08-26T00:00:00"/>
    <n v="296"/>
    <d v="2021-06-18T00:00:00"/>
    <n v="0"/>
    <d v="2021-06-18T00:00:00"/>
    <n v="1"/>
    <s v="Físico "/>
    <m/>
  </r>
  <r>
    <s v="Dirección de Asuntos Legales"/>
    <s v="Carolina Isabel Tijera"/>
    <n v="4600010964"/>
    <n v="2020"/>
    <x v="32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4"/>
    <n v="2020"/>
    <x v="33"/>
    <n v="2020"/>
    <n v="0"/>
    <d v="2020-09-03T00:00:00"/>
    <n v="288"/>
    <d v="2021-06-18T00:00:00"/>
    <n v="0"/>
    <d v="2021-06-18T00:00:00"/>
    <n v="3"/>
    <s v="Físico "/>
    <m/>
  </r>
  <r>
    <s v="Dirección de Asuntos Legales"/>
    <s v="Carolina Isabel Tijera"/>
    <n v="4600010964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64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64"/>
    <n v="2020"/>
    <x v="20"/>
    <n v="2020"/>
    <n v="0"/>
    <d v="2020-10-08T00:00:00"/>
    <n v="253"/>
    <d v="2021-06-18T00:00:00"/>
    <n v="0"/>
    <d v="2021-06-18T00:00:00"/>
    <n v="3"/>
    <s v="Físico "/>
    <m/>
  </r>
  <r>
    <s v="Dirección de Asuntos Legales"/>
    <s v="Carolina Isabel Tijera"/>
    <n v="4600010964"/>
    <n v="2020"/>
    <x v="13"/>
    <n v="2020"/>
    <n v="0"/>
    <d v="2020-10-29T00:00:00"/>
    <n v="232"/>
    <d v="2021-06-18T00:00:00"/>
    <n v="0"/>
    <d v="2021-06-18T00:00:00"/>
    <n v="3"/>
    <s v="Físico "/>
    <m/>
  </r>
  <r>
    <s v="Dirección de Asuntos Legales"/>
    <s v="Carolina Isabel Tijera"/>
    <n v="4600010963"/>
    <n v="2020"/>
    <x v="26"/>
    <n v="2020"/>
    <n v="0"/>
    <d v="2020-10-13T00:00:00"/>
    <n v="248"/>
    <d v="2021-06-18T00:00:00"/>
    <n v="0"/>
    <d v="2021-06-18T00:00:00"/>
    <n v="3"/>
    <s v="Físico "/>
    <m/>
  </r>
  <r>
    <s v="Dirección de Asuntos Legales"/>
    <s v="Carolina Isabel Tijera"/>
    <n v="4600010963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63"/>
    <n v="2020"/>
    <x v="28"/>
    <n v="2020"/>
    <n v="0"/>
    <d v="2020-08-20T00:00:00"/>
    <n v="302"/>
    <d v="2021-06-18T00:00:00"/>
    <n v="0"/>
    <d v="2021-06-18T00:00:00"/>
    <n v="28"/>
    <s v="Físico "/>
    <m/>
  </r>
  <r>
    <s v="Dirección de Asuntos Legales"/>
    <s v="Carolina Isabel Tijera"/>
    <n v="4600010963"/>
    <n v="2020"/>
    <x v="29"/>
    <n v="2020"/>
    <n v="0"/>
    <d v="2020-08-21T00:00:00"/>
    <n v="301"/>
    <d v="2021-06-18T00:00:00"/>
    <n v="0"/>
    <d v="2021-06-18T00:00:00"/>
    <n v="1"/>
    <s v="Físico "/>
    <m/>
  </r>
  <r>
    <s v="Dirección de Asuntos Legales"/>
    <s v="Carolina Isabel Tijera"/>
    <n v="4600010963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3"/>
    <n v="2020"/>
    <x v="31"/>
    <n v="2020"/>
    <n v="0"/>
    <d v="2020-08-26T00:00:00"/>
    <n v="296"/>
    <d v="2021-06-18T00:00:00"/>
    <n v="0"/>
    <d v="2021-06-18T00:00:00"/>
    <n v="1"/>
    <s v="Físico "/>
    <m/>
  </r>
  <r>
    <s v="Dirección de Asuntos Legales"/>
    <s v="Carolina Isabel Tijera"/>
    <n v="4600010963"/>
    <n v="2020"/>
    <x v="32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63"/>
    <n v="2020"/>
    <x v="33"/>
    <n v="2020"/>
    <n v="0"/>
    <d v="2020-09-03T00:00:00"/>
    <n v="288"/>
    <d v="2021-06-18T00:00:00"/>
    <n v="0"/>
    <d v="2021-06-18T00:00:00"/>
    <n v="4"/>
    <s v="Físico "/>
    <m/>
  </r>
  <r>
    <s v="Dirección de Asuntos Legales"/>
    <s v="Carolina Isabel Tijera"/>
    <n v="4600010963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63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63"/>
    <n v="2020"/>
    <x v="20"/>
    <n v="2020"/>
    <n v="0"/>
    <d v="2020-10-08T00:00:00"/>
    <n v="253"/>
    <d v="2021-06-18T00:00:00"/>
    <n v="0"/>
    <d v="2021-06-18T00:00:00"/>
    <n v="3"/>
    <s v="Físico "/>
    <m/>
  </r>
  <r>
    <s v="Dirección de Asuntos Legales"/>
    <s v="Carolina Isabel Tijera"/>
    <n v="4600010963"/>
    <n v="2020"/>
    <x v="13"/>
    <n v="2020"/>
    <n v="0"/>
    <d v="2020-10-22T00:00:00"/>
    <n v="239"/>
    <d v="2021-06-18T00:00:00"/>
    <n v="0"/>
    <d v="2021-06-18T00:00:00"/>
    <n v="3"/>
    <s v="Físico "/>
    <m/>
  </r>
  <r>
    <s v="Dirección de Asuntos Legales"/>
    <s v="Carolina Isabel Tijera"/>
    <n v="4600010971"/>
    <n v="2020"/>
    <x v="26"/>
    <n v="2020"/>
    <n v="0"/>
    <d v="2020-10-13T00:00:00"/>
    <n v="248"/>
    <d v="2021-06-18T00:00:00"/>
    <n v="0"/>
    <d v="2021-06-18T00:00:00"/>
    <n v="3"/>
    <s v="Físico "/>
    <m/>
  </r>
  <r>
    <s v="Dirección de Asuntos Legales"/>
    <s v="Carolina Isabel Tijera"/>
    <n v="4600010971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71"/>
    <n v="2020"/>
    <x v="28"/>
    <n v="2020"/>
    <n v="0"/>
    <d v="2020-08-20T00:00:00"/>
    <n v="302"/>
    <d v="2021-06-18T00:00:00"/>
    <n v="0"/>
    <d v="2021-06-18T00:00:00"/>
    <n v="28"/>
    <s v="Físico "/>
    <m/>
  </r>
  <r>
    <s v="Dirección de Asuntos Legales"/>
    <s v="Carolina Isabel Tijera"/>
    <n v="4600010971"/>
    <n v="2020"/>
    <x v="29"/>
    <n v="2020"/>
    <n v="0"/>
    <d v="2020-08-21T00:00:00"/>
    <n v="301"/>
    <d v="2021-06-18T00:00:00"/>
    <n v="0"/>
    <d v="2021-06-18T00:00:00"/>
    <n v="1"/>
    <s v="Físico "/>
    <m/>
  </r>
  <r>
    <s v="Dirección de Asuntos Legales"/>
    <s v="Carolina Isabel Tijera"/>
    <n v="4600010971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71"/>
    <n v="2020"/>
    <x v="31"/>
    <n v="2020"/>
    <n v="0"/>
    <d v="2020-08-26T00:00:00"/>
    <n v="296"/>
    <d v="2021-06-18T00:00:00"/>
    <n v="0"/>
    <d v="2021-06-18T00:00:00"/>
    <n v="1"/>
    <s v="Físico "/>
    <m/>
  </r>
  <r>
    <s v="Dirección de Asuntos Legales"/>
    <s v="Carolina Isabel Tijera"/>
    <n v="4600010971"/>
    <n v="2020"/>
    <x v="32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71"/>
    <n v="2020"/>
    <x v="33"/>
    <n v="2020"/>
    <n v="0"/>
    <d v="2020-09-03T00:00:00"/>
    <n v="288"/>
    <d v="2021-06-18T00:00:00"/>
    <n v="0"/>
    <d v="2021-06-18T00:00:00"/>
    <n v="4"/>
    <s v="Físico "/>
    <m/>
  </r>
  <r>
    <s v="Dirección de Asuntos Legales"/>
    <s v="Carolina Isabel Tijera"/>
    <n v="4600010971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71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71"/>
    <n v="2020"/>
    <x v="20"/>
    <n v="2020"/>
    <n v="0"/>
    <d v="2020-10-08T00:00:00"/>
    <n v="253"/>
    <d v="2021-06-18T00:00:00"/>
    <n v="0"/>
    <d v="2021-06-18T00:00:00"/>
    <n v="3"/>
    <s v="Físico "/>
    <m/>
  </r>
  <r>
    <s v="Dirección de Asuntos Legales"/>
    <s v="Carolina Isabel Tijera"/>
    <n v="4600010971"/>
    <n v="2020"/>
    <x v="13"/>
    <n v="2020"/>
    <n v="0"/>
    <d v="2020-10-27T00:00:00"/>
    <n v="234"/>
    <d v="2021-06-18T00:00:00"/>
    <n v="0"/>
    <d v="2021-06-18T00:00:00"/>
    <n v="3"/>
    <s v="Físico "/>
    <m/>
  </r>
  <r>
    <s v="Dirección de Asuntos Legales"/>
    <s v="Carolina Isabel Tijera"/>
    <n v="4600010970"/>
    <n v="2020"/>
    <x v="26"/>
    <n v="2020"/>
    <n v="0"/>
    <d v="2020-10-14T00:00:00"/>
    <n v="247"/>
    <d v="2021-06-18T00:00:00"/>
    <n v="0"/>
    <d v="2021-06-18T00:00:00"/>
    <n v="3"/>
    <s v="Físico "/>
    <m/>
  </r>
  <r>
    <s v="Dirección de Asuntos Legales"/>
    <s v="Carolina Isabel Tijera"/>
    <n v="4600010970"/>
    <n v="2020"/>
    <x v="27"/>
    <n v="2020"/>
    <n v="0"/>
    <d v="2020-08-20T00:00:00"/>
    <n v="302"/>
    <d v="2021-06-18T00:00:00"/>
    <n v="0"/>
    <d v="2021-06-18T00:00:00"/>
    <n v="3"/>
    <s v="Físico "/>
    <m/>
  </r>
  <r>
    <s v="Dirección de Asuntos Legales"/>
    <s v="Carolina Isabel Tijera"/>
    <n v="4600010970"/>
    <n v="2020"/>
    <x v="28"/>
    <n v="2020"/>
    <n v="0"/>
    <d v="2020-08-20T00:00:00"/>
    <n v="302"/>
    <d v="2021-06-18T00:00:00"/>
    <n v="0"/>
    <d v="2021-06-18T00:00:00"/>
    <n v="32"/>
    <s v="Físico "/>
    <m/>
  </r>
  <r>
    <s v="Dirección de Asuntos Legales"/>
    <s v="Carolina Isabel Tijera"/>
    <n v="4600010970"/>
    <n v="2020"/>
    <x v="29"/>
    <n v="2020"/>
    <n v="0"/>
    <d v="2020-08-21T00:00:00"/>
    <n v="301"/>
    <d v="2021-06-18T00:00:00"/>
    <n v="0"/>
    <d v="2021-06-18T00:00:00"/>
    <n v="1"/>
    <s v="Físico "/>
    <m/>
  </r>
  <r>
    <s v="Dirección de Asuntos Legales"/>
    <s v="Carolina Isabel Tijera"/>
    <n v="4600010970"/>
    <n v="2020"/>
    <x v="30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70"/>
    <n v="2020"/>
    <x v="31"/>
    <n v="2020"/>
    <n v="0"/>
    <d v="2020-08-26T00:00:00"/>
    <n v="296"/>
    <d v="2021-06-18T00:00:00"/>
    <n v="0"/>
    <d v="2021-06-18T00:00:00"/>
    <n v="1"/>
    <s v="Físico "/>
    <m/>
  </r>
  <r>
    <s v="Dirección de Asuntos Legales"/>
    <s v="Carolina Isabel Tijera"/>
    <n v="4600010970"/>
    <n v="2020"/>
    <x v="32"/>
    <n v="2020"/>
    <n v="0"/>
    <d v="2020-08-25T00:00:00"/>
    <n v="297"/>
    <d v="2021-06-18T00:00:00"/>
    <n v="0"/>
    <d v="2021-06-18T00:00:00"/>
    <n v="2"/>
    <s v="Físico "/>
    <m/>
  </r>
  <r>
    <s v="Dirección de Asuntos Legales"/>
    <s v="Carolina Isabel Tijera"/>
    <n v="4600010970"/>
    <n v="2020"/>
    <x v="33"/>
    <n v="2020"/>
    <n v="0"/>
    <d v="2020-09-03T00:00:00"/>
    <n v="288"/>
    <d v="2021-06-18T00:00:00"/>
    <n v="0"/>
    <d v="2021-06-18T00:00:00"/>
    <n v="4"/>
    <s v="Físico "/>
    <m/>
  </r>
  <r>
    <s v="Dirección de Asuntos Legales"/>
    <s v="Carolina Isabel Tijera"/>
    <n v="4600010970"/>
    <n v="2020"/>
    <x v="34"/>
    <n v="2020"/>
    <n v="0"/>
    <d v="2020-09-08T00:00:00"/>
    <n v="283"/>
    <d v="2021-06-18T00:00:00"/>
    <n v="0"/>
    <d v="2021-06-18T00:00:00"/>
    <n v="1"/>
    <s v="Físico "/>
    <m/>
  </r>
  <r>
    <s v="Dirección de Asuntos Legales"/>
    <s v="Carolina Isabel Tijera"/>
    <n v="4600010970"/>
    <n v="2020"/>
    <x v="35"/>
    <n v="2020"/>
    <n v="0"/>
    <d v="2020-09-24T00:00:00"/>
    <n v="267"/>
    <d v="2021-06-18T00:00:00"/>
    <n v="0"/>
    <d v="2021-06-18T00:00:00"/>
    <n v="1"/>
    <s v="Físico "/>
    <m/>
  </r>
  <r>
    <s v="Dirección de Asuntos Legales"/>
    <s v="Carolina Isabel Tijera"/>
    <n v="4600010970"/>
    <n v="2020"/>
    <x v="20"/>
    <n v="2020"/>
    <n v="0"/>
    <d v="2020-10-08T00:00:00"/>
    <n v="253"/>
    <d v="2021-06-18T00:00:00"/>
    <n v="0"/>
    <d v="2021-06-18T00:00:00"/>
    <n v="3"/>
    <s v="Físico "/>
    <m/>
  </r>
  <r>
    <s v="Dirección de Asuntos Legales"/>
    <s v="Carolina Isabel Tijera"/>
    <n v="4600010970"/>
    <n v="2020"/>
    <x v="13"/>
    <n v="2020"/>
    <n v="0"/>
    <d v="2020-10-19T00:00:00"/>
    <n v="242"/>
    <d v="2021-06-18T00:00:00"/>
    <n v="0"/>
    <d v="2021-06-18T00:00:00"/>
    <n v="3"/>
    <s v="Físico "/>
    <m/>
  </r>
  <r>
    <s v="Dirección de Asuntos Legales"/>
    <s v="Carolina Isabel Tijera"/>
    <n v="4600009905"/>
    <n v="2019"/>
    <x v="7"/>
    <n v="2021"/>
    <n v="2"/>
    <d v="2021-06-22T00:00:00"/>
    <n v="0"/>
    <d v="2021-06-22T00:00:00"/>
    <n v="0"/>
    <d v="2021-06-22T00:00:00"/>
    <n v="4"/>
    <s v="Físico "/>
    <m/>
  </r>
  <r>
    <s v="Dirección de Desarrollo Físico "/>
    <s v="Gloria Patricia Gómez"/>
    <n v="4600010831"/>
    <n v="2020"/>
    <x v="15"/>
    <n v="2021"/>
    <n v="1"/>
    <d v="2021-06-03T00:00:00"/>
    <n v="18"/>
    <d v="2021-06-21T00:00:00"/>
    <n v="0"/>
    <d v="2021-06-21T00:00:00"/>
    <n v="256"/>
    <s v="Físico "/>
    <m/>
  </r>
  <r>
    <s v="Dirección de Desarrollo Físico "/>
    <s v="Andrés Mauricio Ródriguez"/>
    <n v="4600010852"/>
    <n v="2020"/>
    <x v="1"/>
    <n v="2020"/>
    <n v="0"/>
    <d v="2020-10-31T00:00:00"/>
    <n v="233"/>
    <d v="2021-06-21T00:00:00"/>
    <n v="1"/>
    <d v="2021-06-22T00:00:00"/>
    <n v="72"/>
    <s v="Físico "/>
    <m/>
  </r>
  <r>
    <s v="Dirección de Desarrollo Físico "/>
    <s v="Andrés Mauricio Ródriguez"/>
    <n v="4600010852"/>
    <n v="2020"/>
    <x v="1"/>
    <n v="2020"/>
    <n v="0"/>
    <d v="2020-11-30T00:00:00"/>
    <n v="203"/>
    <d v="2021-06-21T00:00:00"/>
    <n v="1"/>
    <d v="2021-06-22T00:00:00"/>
    <n v="64"/>
    <s v="Físico "/>
    <m/>
  </r>
  <r>
    <s v="Dirección de Desarrollo Físico "/>
    <s v="Andrés Mauricio Ródriguez"/>
    <n v="4600010852"/>
    <n v="2020"/>
    <x v="1"/>
    <n v="2020"/>
    <n v="0"/>
    <d v="2020-12-30T00:00:00"/>
    <n v="173"/>
    <d v="2021-06-21T00:00:00"/>
    <n v="1"/>
    <d v="2021-06-22T00:00:00"/>
    <n v="40"/>
    <s v="Físico "/>
    <m/>
  </r>
  <r>
    <s v="Dirección de Desarrollo Físico "/>
    <s v="Andrés Mauricio Ródriguez"/>
    <n v="4600010852"/>
    <n v="2020"/>
    <x v="1"/>
    <n v="2021"/>
    <n v="1"/>
    <d v="2021-01-30T00:00:00"/>
    <n v="142"/>
    <d v="2021-06-21T00:00:00"/>
    <n v="1"/>
    <d v="2021-06-22T00:00:00"/>
    <n v="121"/>
    <s v="Físico "/>
    <m/>
  </r>
  <r>
    <s v="Dirección de Desarrollo Físico "/>
    <s v="Andrés Mauricio Ródriguez"/>
    <n v="4600010852"/>
    <n v="2020"/>
    <x v="1"/>
    <n v="2021"/>
    <n v="1"/>
    <d v="2021-02-28T00:00:00"/>
    <n v="113"/>
    <d v="2021-06-21T00:00:00"/>
    <n v="1"/>
    <d v="2021-06-22T00:00:00"/>
    <n v="90"/>
    <s v="Físico "/>
    <m/>
  </r>
  <r>
    <s v="Dirección de Desarrollo Físico "/>
    <s v="Andrés Mauricio Ródriguez"/>
    <n v="4600010852"/>
    <n v="2020"/>
    <x v="1"/>
    <n v="2021"/>
    <n v="1"/>
    <d v="2021-03-31T00:00:00"/>
    <n v="82"/>
    <d v="2021-06-21T00:00:00"/>
    <n v="1"/>
    <d v="2021-06-22T00:00:00"/>
    <n v="56"/>
    <s v="Físico "/>
    <m/>
  </r>
  <r>
    <s v="Dirección de Desarrollo Físico "/>
    <s v="Andrés Mauricio Ródriguez"/>
    <n v="4600010852"/>
    <n v="2020"/>
    <x v="1"/>
    <n v="2021"/>
    <n v="1"/>
    <d v="2021-04-30T00:00:00"/>
    <n v="52"/>
    <d v="2021-06-21T00:00:00"/>
    <n v="1"/>
    <d v="2021-06-22T00:00:00"/>
    <n v="131"/>
    <s v="Físico "/>
    <m/>
  </r>
  <r>
    <s v="Dirección de Desarrollo Físico "/>
    <s v="Andrés Mauricio Ródriguez"/>
    <n v="4600010852"/>
    <n v="2020"/>
    <x v="1"/>
    <n v="2021"/>
    <n v="1"/>
    <d v="2021-05-30T00:00:00"/>
    <n v="22"/>
    <d v="2021-06-21T00:00:00"/>
    <n v="1"/>
    <d v="2021-06-22T00:00:00"/>
    <n v="101"/>
    <s v="Físico "/>
    <m/>
  </r>
  <r>
    <s v="Dirección de gestión ambiental y social"/>
    <s v="Diana Carolina Uribe"/>
    <n v="4600008772"/>
    <n v="2018"/>
    <x v="1"/>
    <n v="2019"/>
    <n v="1"/>
    <d v="2019-06-30T00:00:00"/>
    <n v="723"/>
    <d v="2021-06-22T00:00:00"/>
    <n v="0"/>
    <d v="2021-06-22T00:00:00"/>
    <n v="708"/>
    <s v="Físico "/>
    <m/>
  </r>
  <r>
    <s v="Dirección de Asuntos Legales"/>
    <s v="Carolina Isabel Tijera"/>
    <n v="4600010959"/>
    <n v="2020"/>
    <x v="26"/>
    <n v="2020"/>
    <n v="0"/>
    <d v="2020-10-19T00:00:00"/>
    <n v="247"/>
    <d v="2021-06-23T00:00:00"/>
    <n v="0"/>
    <d v="2021-06-23T00:00:00"/>
    <n v="4"/>
    <s v="Físico "/>
    <m/>
  </r>
  <r>
    <s v="Dirección de Asuntos Legales"/>
    <s v="Carolina Isabel Tijera"/>
    <n v="4600010959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0959"/>
    <n v="2020"/>
    <x v="28"/>
    <n v="2020"/>
    <n v="0"/>
    <d v="2020-08-27T00:00:00"/>
    <n v="300"/>
    <d v="2021-06-23T00:00:00"/>
    <n v="0"/>
    <d v="2021-06-23T00:00:00"/>
    <n v="30"/>
    <s v="Físico "/>
    <m/>
  </r>
  <r>
    <s v="Dirección de Asuntos Legales"/>
    <s v="Carolina Isabel Tijera"/>
    <n v="4600010959"/>
    <n v="2020"/>
    <x v="29"/>
    <n v="2020"/>
    <n v="0"/>
    <d v="2020-08-28T00:00:00"/>
    <n v="299"/>
    <d v="2021-06-23T00:00:00"/>
    <n v="0"/>
    <d v="2021-06-23T00:00:00"/>
    <n v="1"/>
    <s v="Físico "/>
    <m/>
  </r>
  <r>
    <s v="Dirección de Asuntos Legales"/>
    <s v="Carolina Isabel Tijera"/>
    <n v="4600010959"/>
    <n v="2020"/>
    <x v="30"/>
    <n v="2020"/>
    <n v="0"/>
    <d v="2020-08-27T00:00:00"/>
    <n v="300"/>
    <d v="2021-06-23T00:00:00"/>
    <n v="0"/>
    <d v="2021-06-23T00:00:00"/>
    <n v="2"/>
    <s v="Físico "/>
    <m/>
  </r>
  <r>
    <s v="Dirección de Asuntos Legales"/>
    <s v="Carolina Isabel Tijera"/>
    <n v="4600010959"/>
    <n v="2020"/>
    <x v="31"/>
    <n v="2020"/>
    <n v="0"/>
    <d v="2020-08-27T00:00:00"/>
    <n v="300"/>
    <d v="2021-06-23T00:00:00"/>
    <n v="0"/>
    <d v="2021-06-23T00:00:00"/>
    <n v="2"/>
    <s v="Físico "/>
    <m/>
  </r>
  <r>
    <s v="Dirección de Asuntos Legales"/>
    <s v="Carolina Isabel Tijera"/>
    <n v="4600010959"/>
    <n v="2020"/>
    <x v="32"/>
    <n v="2020"/>
    <n v="0"/>
    <d v="2020-08-27T00:00:00"/>
    <n v="300"/>
    <d v="2021-06-23T00:00:00"/>
    <n v="0"/>
    <d v="2021-06-23T00:00:00"/>
    <n v="1"/>
    <s v="Físico "/>
    <m/>
  </r>
  <r>
    <s v="Dirección de Asuntos Legales"/>
    <s v="Carolina Isabel Tijera"/>
    <n v="4600010959"/>
    <n v="2020"/>
    <x v="33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0959"/>
    <n v="2020"/>
    <x v="34"/>
    <n v="2020"/>
    <n v="0"/>
    <d v="2020-09-04T00:00:00"/>
    <n v="292"/>
    <d v="2021-06-23T00:00:00"/>
    <n v="0"/>
    <d v="2021-06-23T00:00:00"/>
    <n v="1"/>
    <s v="Físico "/>
    <m/>
  </r>
  <r>
    <s v="Dirección de Asuntos Legales"/>
    <s v="Carolina Isabel Tijera"/>
    <n v="4600010959"/>
    <n v="2020"/>
    <x v="35"/>
    <n v="2020"/>
    <n v="0"/>
    <d v="2020-09-11T00:00:00"/>
    <n v="285"/>
    <d v="2021-06-23T00:00:00"/>
    <n v="0"/>
    <d v="2021-06-23T00:00:00"/>
    <n v="1"/>
    <s v="Físico "/>
    <m/>
  </r>
  <r>
    <s v="Dirección de Asuntos Legales"/>
    <s v="Carolina Isabel Tijera"/>
    <n v="4600010959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0959"/>
    <n v="2020"/>
    <x v="13"/>
    <n v="2020"/>
    <n v="0"/>
    <d v="2020-10-30T00:00:00"/>
    <n v="236"/>
    <d v="2021-06-23T00:00:00"/>
    <n v="0"/>
    <d v="2021-06-23T00:00:00"/>
    <n v="3"/>
    <s v="Físico "/>
    <m/>
  </r>
  <r>
    <s v="Dirección de Asuntos Legales"/>
    <s v="Carolina Isabel Tijera"/>
    <n v="4600011027"/>
    <n v="2020"/>
    <x v="26"/>
    <n v="2020"/>
    <n v="0"/>
    <d v="2020-10-15T00:00:00"/>
    <n v="251"/>
    <d v="2021-06-23T00:00:00"/>
    <n v="0"/>
    <d v="2021-06-23T00:00:00"/>
    <n v="4"/>
    <s v="Físico "/>
    <m/>
  </r>
  <r>
    <s v="Dirección de Asuntos Legales"/>
    <s v="Carolina Isabel Tijera"/>
    <n v="4600011027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27"/>
    <n v="2020"/>
    <x v="28"/>
    <n v="2020"/>
    <n v="0"/>
    <d v="2020-08-28T00:00:00"/>
    <n v="299"/>
    <d v="2021-06-23T00:00:00"/>
    <n v="0"/>
    <d v="2021-06-23T00:00:00"/>
    <n v="29"/>
    <s v="Físico "/>
    <m/>
  </r>
  <r>
    <s v="Dirección de Asuntos Legales"/>
    <s v="Carolina Isabel Tijera"/>
    <n v="4600011027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1027"/>
    <n v="2020"/>
    <x v="30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1027"/>
    <n v="2020"/>
    <x v="31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1027"/>
    <n v="2020"/>
    <x v="32"/>
    <n v="2020"/>
    <n v="0"/>
    <d v="2020-08-28T00:00:00"/>
    <n v="299"/>
    <d v="2021-06-23T00:00:00"/>
    <n v="0"/>
    <d v="2021-06-23T00:00:00"/>
    <n v="1"/>
    <s v="Físico "/>
    <m/>
  </r>
  <r>
    <s v="Dirección de Asuntos Legales"/>
    <s v="Carolina Isabel Tijera"/>
    <n v="4600011027"/>
    <n v="2020"/>
    <x v="33"/>
    <n v="2020"/>
    <n v="0"/>
    <d v="2020-09-22T00:00:00"/>
    <n v="274"/>
    <d v="2021-06-23T00:00:00"/>
    <n v="0"/>
    <d v="2021-06-23T00:00:00"/>
    <n v="3"/>
    <s v="Físico "/>
    <m/>
  </r>
  <r>
    <s v="Dirección de Asuntos Legales"/>
    <s v="Carolina Isabel Tijera"/>
    <n v="4600011027"/>
    <n v="2020"/>
    <x v="34"/>
    <n v="2020"/>
    <n v="0"/>
    <d v="2020-09-21T00:00:00"/>
    <n v="275"/>
    <d v="2021-06-23T00:00:00"/>
    <n v="0"/>
    <d v="2021-06-23T00:00:00"/>
    <n v="1"/>
    <s v="Físico "/>
    <m/>
  </r>
  <r>
    <s v="Dirección de Asuntos Legales"/>
    <s v="Carolina Isabel Tijera"/>
    <n v="4600011027"/>
    <n v="2020"/>
    <x v="35"/>
    <n v="2020"/>
    <n v="0"/>
    <d v="2020-09-23T00:00:00"/>
    <n v="273"/>
    <d v="2021-06-23T00:00:00"/>
    <n v="0"/>
    <d v="2021-06-23T00:00:00"/>
    <n v="1"/>
    <s v="Físico "/>
    <m/>
  </r>
  <r>
    <s v="Dirección de Asuntos Legales"/>
    <s v="Carolina Isabel Tijera"/>
    <n v="4600011027"/>
    <n v="2020"/>
    <x v="20"/>
    <n v="2020"/>
    <n v="0"/>
    <d v="2020-11-03T00:00:00"/>
    <n v="232"/>
    <d v="2021-06-23T00:00:00"/>
    <n v="0"/>
    <d v="2021-06-23T00:00:00"/>
    <n v="4"/>
    <s v="Físico "/>
    <m/>
  </r>
  <r>
    <s v="Dirección de Asuntos Legales"/>
    <s v="Carolina Isabel Tijera"/>
    <n v="4600011027"/>
    <n v="2020"/>
    <x v="13"/>
    <n v="2020"/>
    <n v="0"/>
    <d v="2020-10-29T00:00:00"/>
    <n v="237"/>
    <d v="2021-06-23T00:00:00"/>
    <n v="0"/>
    <d v="2021-06-23T00:00:00"/>
    <n v="3"/>
    <s v="Físico "/>
    <m/>
  </r>
  <r>
    <s v="Dirección de Asuntos Legales"/>
    <s v="Carolina Isabel Tijera"/>
    <n v="4600010973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0973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0973"/>
    <n v="2020"/>
    <x v="28"/>
    <n v="2020"/>
    <n v="0"/>
    <d v="2020-08-28T00:00:00"/>
    <n v="299"/>
    <d v="2021-06-23T00:00:00"/>
    <n v="0"/>
    <d v="2021-06-23T00:00:00"/>
    <n v="31"/>
    <s v="Físico "/>
    <m/>
  </r>
  <r>
    <s v="Dirección de Asuntos Legales"/>
    <s v="Carolina Isabel Tijera"/>
    <n v="4600010973"/>
    <n v="2020"/>
    <x v="29"/>
    <n v="2020"/>
    <n v="0"/>
    <d v="2020-09-02T00:00:00"/>
    <n v="294"/>
    <d v="2021-06-23T00:00:00"/>
    <n v="0"/>
    <d v="2021-06-23T00:00:00"/>
    <n v="2"/>
    <s v="Físico "/>
    <m/>
  </r>
  <r>
    <s v="Dirección de Asuntos Legales"/>
    <s v="Carolina Isabel Tijera"/>
    <n v="4600010973"/>
    <n v="2020"/>
    <x v="30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0973"/>
    <n v="2020"/>
    <x v="31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0973"/>
    <n v="2020"/>
    <x v="32"/>
    <n v="2020"/>
    <n v="0"/>
    <d v="2020-08-28T00:00:00"/>
    <n v="299"/>
    <d v="2021-06-23T00:00:00"/>
    <n v="0"/>
    <d v="2021-06-23T00:00:00"/>
    <n v="1"/>
    <s v="Físico "/>
    <m/>
  </r>
  <r>
    <s v="Dirección de Asuntos Legales"/>
    <s v="Carolina Isabel Tijera"/>
    <n v="4600010973"/>
    <n v="2020"/>
    <x v="33"/>
    <n v="2020"/>
    <n v="0"/>
    <d v="2020-09-29T00:00:00"/>
    <n v="267"/>
    <d v="2021-06-23T00:00:00"/>
    <n v="0"/>
    <d v="2021-06-23T00:00:00"/>
    <n v="3"/>
    <s v="Físico "/>
    <m/>
  </r>
  <r>
    <s v="Dirección de Asuntos Legales"/>
    <s v="Carolina Isabel Tijera"/>
    <n v="4600010973"/>
    <n v="2020"/>
    <x v="34"/>
    <n v="2020"/>
    <n v="0"/>
    <d v="2020-09-10T00:00:00"/>
    <n v="286"/>
    <d v="2021-06-23T00:00:00"/>
    <n v="0"/>
    <d v="2021-06-23T00:00:00"/>
    <n v="2"/>
    <s v="Físico "/>
    <m/>
  </r>
  <r>
    <s v="Dirección de Asuntos Legales"/>
    <s v="Carolina Isabel Tijera"/>
    <n v="4600010973"/>
    <n v="2020"/>
    <x v="35"/>
    <n v="2020"/>
    <n v="0"/>
    <d v="2020-09-14T00:00:00"/>
    <n v="282"/>
    <d v="2021-06-23T00:00:00"/>
    <n v="0"/>
    <d v="2021-06-23T00:00:00"/>
    <n v="1"/>
    <s v="Físico "/>
    <m/>
  </r>
  <r>
    <s v="Dirección de Asuntos Legales"/>
    <s v="Carolina Isabel Tijera"/>
    <n v="4600010973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0973"/>
    <n v="2020"/>
    <x v="13"/>
    <n v="2020"/>
    <n v="0"/>
    <d v="2020-11-10T00:00:00"/>
    <n v="225"/>
    <d v="2021-06-23T00:00:00"/>
    <n v="0"/>
    <d v="2021-06-23T00:00:00"/>
    <n v="3"/>
    <s v="Físico "/>
    <m/>
  </r>
  <r>
    <s v="Dirección de Asuntos Legales"/>
    <s v="Carolina Isabel Tijera"/>
    <n v="4600010975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0975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0975"/>
    <n v="2020"/>
    <x v="28"/>
    <n v="2020"/>
    <n v="0"/>
    <d v="2020-08-28T00:00:00"/>
    <n v="299"/>
    <d v="2021-06-23T00:00:00"/>
    <n v="0"/>
    <d v="2021-06-23T00:00:00"/>
    <n v="67"/>
    <s v="Físico "/>
    <m/>
  </r>
  <r>
    <s v="Dirección de Asuntos Legales"/>
    <s v="Carolina Isabel Tijera"/>
    <n v="4600010975"/>
    <n v="2020"/>
    <x v="29"/>
    <n v="2020"/>
    <n v="0"/>
    <d v="2020-09-02T00:00:00"/>
    <n v="294"/>
    <d v="2021-06-23T00:00:00"/>
    <n v="0"/>
    <d v="2021-06-23T00:00:00"/>
    <n v="2"/>
    <s v="Físico "/>
    <m/>
  </r>
  <r>
    <s v="Dirección de Asuntos Legales"/>
    <s v="Carolina Isabel Tijera"/>
    <n v="4600010975"/>
    <n v="2020"/>
    <x v="30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0975"/>
    <n v="2020"/>
    <x v="31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0975"/>
    <n v="2020"/>
    <x v="32"/>
    <n v="2020"/>
    <n v="0"/>
    <d v="2020-08-28T00:00:00"/>
    <n v="299"/>
    <d v="2021-06-23T00:00:00"/>
    <n v="0"/>
    <d v="2021-06-23T00:00:00"/>
    <n v="1"/>
    <s v="Físico "/>
    <m/>
  </r>
  <r>
    <s v="Dirección de Asuntos Legales"/>
    <s v="Carolina Isabel Tijera"/>
    <n v="4600010975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0975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0975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0975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0975"/>
    <n v="2020"/>
    <x v="13"/>
    <n v="2020"/>
    <n v="0"/>
    <d v="2020-12-01T00:00:00"/>
    <n v="204"/>
    <d v="2021-06-23T00:00:00"/>
    <n v="0"/>
    <d v="2021-06-23T00:00:00"/>
    <n v="3"/>
    <s v="Físico "/>
    <m/>
  </r>
  <r>
    <s v="Dirección de Asuntos Legales"/>
    <s v="Carolina Isabel Tijera"/>
    <n v="4600011000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1000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00"/>
    <n v="2020"/>
    <x v="28"/>
    <n v="2020"/>
    <n v="0"/>
    <d v="2020-08-28T00:00:00"/>
    <n v="299"/>
    <d v="2021-06-23T00:00:00"/>
    <n v="0"/>
    <d v="2021-06-23T00:00:00"/>
    <n v="29"/>
    <s v="Físico "/>
    <m/>
  </r>
  <r>
    <s v="Dirección de Asuntos Legales"/>
    <s v="Carolina Isabel Tijera"/>
    <n v="4600011000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1000"/>
    <n v="2020"/>
    <x v="30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1000"/>
    <n v="2020"/>
    <x v="31"/>
    <n v="2020"/>
    <n v="0"/>
    <d v="2020-08-29T00:00:00"/>
    <n v="298"/>
    <d v="2021-06-23T00:00:00"/>
    <n v="0"/>
    <d v="2021-06-23T00:00:00"/>
    <n v="2"/>
    <s v="Físico "/>
    <m/>
  </r>
  <r>
    <s v="Dirección de Asuntos Legales"/>
    <s v="Carolina Isabel Tijera"/>
    <n v="4600011000"/>
    <n v="2020"/>
    <x v="32"/>
    <n v="2020"/>
    <n v="0"/>
    <d v="2020-08-28T00:00:00"/>
    <n v="299"/>
    <d v="2021-06-23T00:00:00"/>
    <n v="0"/>
    <d v="2021-06-23T00:00:00"/>
    <n v="1"/>
    <s v="Físico "/>
    <m/>
  </r>
  <r>
    <s v="Dirección de Asuntos Legales"/>
    <s v="Carolina Isabel Tijera"/>
    <n v="4600011000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1000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1000"/>
    <n v="2020"/>
    <x v="35"/>
    <n v="2020"/>
    <n v="0"/>
    <d v="2020-09-16T00:00:00"/>
    <n v="280"/>
    <d v="2021-06-23T00:00:00"/>
    <n v="0"/>
    <d v="2021-06-23T00:00:00"/>
    <n v="1"/>
    <s v="Físico "/>
    <m/>
  </r>
  <r>
    <s v="Dirección de Asuntos Legales"/>
    <s v="Carolina Isabel Tijera"/>
    <n v="4600011000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1000"/>
    <n v="2020"/>
    <x v="13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0993"/>
    <n v="2020"/>
    <x v="26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0993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0993"/>
    <n v="2020"/>
    <x v="28"/>
    <n v="2020"/>
    <n v="0"/>
    <d v="2020-08-28T00:00:00"/>
    <n v="299"/>
    <d v="2021-06-23T00:00:00"/>
    <n v="0"/>
    <d v="2021-06-23T00:00:00"/>
    <n v="44"/>
    <s v="Físico "/>
    <m/>
  </r>
  <r>
    <s v="Dirección de Asuntos Legales"/>
    <s v="Carolina Isabel Tijera"/>
    <n v="4600010993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0993"/>
    <n v="2020"/>
    <x v="30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0993"/>
    <n v="2020"/>
    <x v="31"/>
    <n v="2020"/>
    <n v="0"/>
    <d v="2020-08-28T00:00:00"/>
    <n v="299"/>
    <d v="2021-06-23T00:00:00"/>
    <n v="0"/>
    <d v="2021-06-23T00:00:00"/>
    <n v="2"/>
    <s v="Físico "/>
    <m/>
  </r>
  <r>
    <s v="Dirección de Asuntos Legales"/>
    <s v="Carolina Isabel Tijera"/>
    <n v="4600010993"/>
    <n v="2020"/>
    <x v="32"/>
    <n v="2020"/>
    <n v="0"/>
    <d v="2020-08-28T00:00:00"/>
    <n v="299"/>
    <d v="2021-06-23T00:00:00"/>
    <n v="0"/>
    <d v="2021-06-23T00:00:00"/>
    <n v="1"/>
    <s v="Físico "/>
    <m/>
  </r>
  <r>
    <s v="Dirección de Asuntos Legales"/>
    <s v="Carolina Isabel Tijera"/>
    <n v="4600010993"/>
    <n v="2020"/>
    <x v="33"/>
    <n v="2020"/>
    <n v="0"/>
    <d v="2020-08-28T00:00:00"/>
    <n v="299"/>
    <d v="2021-06-23T00:00:00"/>
    <n v="0"/>
    <d v="2021-06-23T00:00:00"/>
    <n v="4"/>
    <s v="Físico "/>
    <m/>
  </r>
  <r>
    <s v="Dirección de Asuntos Legales"/>
    <s v="Carolina Isabel Tijera"/>
    <n v="4600010993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0993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0993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0993"/>
    <n v="2020"/>
    <x v="13"/>
    <n v="2020"/>
    <n v="0"/>
    <d v="2020-11-10T00:00:00"/>
    <n v="225"/>
    <d v="2021-06-23T00:00:00"/>
    <n v="0"/>
    <d v="2021-06-23T00:00:00"/>
    <n v="3"/>
    <s v="Físico "/>
    <m/>
  </r>
  <r>
    <s v="Dirección de Asuntos Legales"/>
    <s v="Carolina Isabel Tijera"/>
    <n v="4600010999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0999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0999"/>
    <n v="2020"/>
    <x v="28"/>
    <n v="2020"/>
    <n v="0"/>
    <d v="2020-08-31T00:00:00"/>
    <n v="296"/>
    <d v="2021-06-23T00:00:00"/>
    <n v="0"/>
    <d v="2021-06-23T00:00:00"/>
    <n v="50"/>
    <s v="Físico "/>
    <m/>
  </r>
  <r>
    <s v="Dirección de Asuntos Legales"/>
    <s v="Carolina Isabel Tijera"/>
    <n v="4600010999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0999"/>
    <n v="2020"/>
    <x v="30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0999"/>
    <n v="2020"/>
    <x v="31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0999"/>
    <n v="2020"/>
    <x v="32"/>
    <n v="2020"/>
    <n v="0"/>
    <d v="2020-08-31T00:00:00"/>
    <n v="296"/>
    <d v="2021-06-23T00:00:00"/>
    <n v="0"/>
    <d v="2021-06-23T00:00:00"/>
    <n v="1"/>
    <s v="Físico "/>
    <m/>
  </r>
  <r>
    <s v="Dirección de Asuntos Legales"/>
    <s v="Carolina Isabel Tijera"/>
    <n v="4600010999"/>
    <n v="2020"/>
    <x v="33"/>
    <n v="2020"/>
    <n v="0"/>
    <d v="2020-09-24T00:00:00"/>
    <n v="272"/>
    <d v="2021-06-23T00:00:00"/>
    <n v="0"/>
    <d v="2021-06-23T00:00:00"/>
    <n v="3"/>
    <s v="Físico "/>
    <m/>
  </r>
  <r>
    <s v="Dirección de Asuntos Legales"/>
    <s v="Carolina Isabel Tijera"/>
    <n v="4600010999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0999"/>
    <n v="2020"/>
    <x v="35"/>
    <n v="2020"/>
    <n v="0"/>
    <d v="2020-09-16T00:00:00"/>
    <n v="280"/>
    <d v="2021-06-23T00:00:00"/>
    <n v="0"/>
    <d v="2021-06-23T00:00:00"/>
    <n v="1"/>
    <s v="Físico "/>
    <m/>
  </r>
  <r>
    <s v="Dirección de Asuntos Legales"/>
    <s v="Carolina Isabel Tijera"/>
    <n v="4600010999"/>
    <n v="2020"/>
    <x v="20"/>
    <n v="2020"/>
    <n v="0"/>
    <d v="2020-10-08T00:00:00"/>
    <n v="258"/>
    <d v="2021-06-23T00:00:00"/>
    <n v="0"/>
    <d v="2021-06-23T00:00:00"/>
    <n v="3"/>
    <s v="Físico "/>
    <m/>
  </r>
  <r>
    <s v="Dirección de Asuntos Legales"/>
    <s v="Carolina Isabel Tijera"/>
    <n v="4600010999"/>
    <n v="2020"/>
    <x v="13"/>
    <n v="2020"/>
    <n v="0"/>
    <d v="2020-10-13T00:00:00"/>
    <n v="253"/>
    <d v="2021-06-23T00:00:00"/>
    <n v="0"/>
    <d v="2021-06-23T00:00:00"/>
    <n v="1"/>
    <s v="Físico "/>
    <m/>
  </r>
  <r>
    <s v="Dirección de Asuntos Legales"/>
    <s v="Carolina Isabel Tijera"/>
    <n v="4600010998"/>
    <n v="2020"/>
    <x v="26"/>
    <n v="2020"/>
    <n v="0"/>
    <d v="2020-10-13T00:00:00"/>
    <n v="253"/>
    <d v="2021-06-23T00:00:00"/>
    <n v="0"/>
    <d v="2021-06-23T00:00:00"/>
    <n v="4"/>
    <s v="Físico "/>
    <m/>
  </r>
  <r>
    <s v="Dirección de Asuntos Legales"/>
    <s v="Carolina Isabel Tijera"/>
    <n v="4600010998"/>
    <n v="2020"/>
    <x v="27"/>
    <n v="2020"/>
    <n v="0"/>
    <d v="2020-08-27T00:00:00"/>
    <n v="300"/>
    <d v="2021-06-23T00:00:00"/>
    <n v="0"/>
    <d v="2021-06-23T00:00:00"/>
    <n v="2"/>
    <s v="Físico "/>
    <m/>
  </r>
  <r>
    <s v="Dirección de Asuntos Legales"/>
    <s v="Carolina Isabel Tijera"/>
    <n v="4600010998"/>
    <n v="2020"/>
    <x v="28"/>
    <n v="2020"/>
    <n v="0"/>
    <d v="2020-08-31T00:00:00"/>
    <n v="296"/>
    <d v="2021-06-23T00:00:00"/>
    <n v="0"/>
    <d v="2021-06-23T00:00:00"/>
    <n v="33"/>
    <s v="Físico "/>
    <m/>
  </r>
  <r>
    <s v="Dirección de Asuntos Legales"/>
    <s v="Carolina Isabel Tijera"/>
    <n v="4600010998"/>
    <n v="2020"/>
    <x v="32"/>
    <n v="2020"/>
    <n v="0"/>
    <d v="2020-08-31T00:00:00"/>
    <n v="296"/>
    <d v="2021-06-23T00:00:00"/>
    <n v="0"/>
    <d v="2021-06-23T00:00:00"/>
    <n v="1"/>
    <s v="Físico "/>
    <m/>
  </r>
  <r>
    <s v="Dirección de Asuntos Legales"/>
    <s v="Carolina Isabel Tijera"/>
    <n v="4600010998"/>
    <n v="2020"/>
    <x v="29"/>
    <n v="2020"/>
    <n v="0"/>
    <d v="2020-09-02T00:00:00"/>
    <n v="294"/>
    <d v="2021-06-23T00:00:00"/>
    <n v="0"/>
    <d v="2021-06-23T00:00:00"/>
    <n v="2"/>
    <s v="Físico "/>
    <m/>
  </r>
  <r>
    <s v="Dirección de Asuntos Legales"/>
    <s v="Carolina Isabel Tijera"/>
    <n v="4600010998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0998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0998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0998"/>
    <n v="2020"/>
    <x v="20"/>
    <n v="2020"/>
    <n v="0"/>
    <d v="2020-10-08T00:00:00"/>
    <n v="258"/>
    <d v="2021-06-23T00:00:00"/>
    <n v="0"/>
    <d v="2021-06-23T00:00:00"/>
    <n v="3"/>
    <s v="Físico "/>
    <m/>
  </r>
  <r>
    <s v="Dirección de Asuntos Legales"/>
    <s v="Carolina Isabel Tijera"/>
    <n v="4600010998"/>
    <n v="2020"/>
    <x v="13"/>
    <n v="2020"/>
    <n v="0"/>
    <d v="2020-10-14T00:00:00"/>
    <n v="252"/>
    <d v="2021-06-23T00:00:00"/>
    <n v="0"/>
    <d v="2021-06-23T00:00:00"/>
    <n v="3"/>
    <s v="Físico "/>
    <m/>
  </r>
  <r>
    <s v="Dirección de Asuntos Legales"/>
    <s v="Carolina Isabel Tijera"/>
    <n v="4600011034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1034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34"/>
    <n v="2020"/>
    <x v="28"/>
    <n v="2020"/>
    <n v="0"/>
    <d v="2020-08-31T00:00:00"/>
    <n v="296"/>
    <d v="2021-06-23T00:00:00"/>
    <n v="0"/>
    <d v="2021-06-23T00:00:00"/>
    <n v="35"/>
    <s v="Físico "/>
    <m/>
  </r>
  <r>
    <s v="Dirección de Asuntos Legales"/>
    <s v="Carolina Isabel Tijera"/>
    <n v="4600011034"/>
    <n v="2020"/>
    <x v="29"/>
    <n v="2020"/>
    <n v="0"/>
    <d v="2020-09-02T00:00:00"/>
    <n v="294"/>
    <d v="2021-06-23T00:00:00"/>
    <n v="0"/>
    <d v="2021-06-23T00:00:00"/>
    <n v="2"/>
    <s v="Físico "/>
    <m/>
  </r>
  <r>
    <s v="Dirección de Asuntos Legales"/>
    <s v="Carolina Isabel Tijera"/>
    <n v="4600011034"/>
    <n v="2020"/>
    <x v="32"/>
    <n v="2020"/>
    <n v="0"/>
    <d v="2020-09-07T00:00:00"/>
    <n v="289"/>
    <d v="2021-06-23T00:00:00"/>
    <n v="0"/>
    <d v="2021-06-23T00:00:00"/>
    <n v="1"/>
    <s v="Físico "/>
    <m/>
  </r>
  <r>
    <s v="Dirección de Asuntos Legales"/>
    <s v="Carolina Isabel Tijera"/>
    <n v="4600011034"/>
    <n v="2020"/>
    <x v="33"/>
    <n v="2020"/>
    <n v="0"/>
    <d v="2020-09-22T00:00:00"/>
    <n v="274"/>
    <d v="2021-06-23T00:00:00"/>
    <n v="0"/>
    <d v="2021-06-23T00:00:00"/>
    <n v="3"/>
    <s v="Físico "/>
    <m/>
  </r>
  <r>
    <s v="Dirección de Asuntos Legales"/>
    <s v="Carolina Isabel Tijera"/>
    <n v="4600011034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1034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1034"/>
    <n v="2020"/>
    <x v="20"/>
    <n v="2020"/>
    <n v="0"/>
    <d v="2020-10-28T00:00:00"/>
    <n v="238"/>
    <d v="2021-06-23T00:00:00"/>
    <n v="0"/>
    <d v="2021-06-23T00:00:00"/>
    <n v="3"/>
    <s v="Físico "/>
    <m/>
  </r>
  <r>
    <s v="Dirección de Asuntos Legales"/>
    <s v="Carolina Isabel Tijera"/>
    <n v="4600011034"/>
    <n v="2020"/>
    <x v="13"/>
    <n v="2020"/>
    <n v="0"/>
    <d v="2020-10-23T00:00:00"/>
    <n v="243"/>
    <d v="2021-06-23T00:00:00"/>
    <n v="0"/>
    <d v="2021-06-23T00:00:00"/>
    <n v="3"/>
    <s v="Físico "/>
    <m/>
  </r>
  <r>
    <s v="Dirección de Asuntos Legales"/>
    <s v="Carolina Isabel Tijera"/>
    <n v="4600011036"/>
    <n v="2020"/>
    <x v="26"/>
    <n v="2020"/>
    <n v="0"/>
    <d v="2020-10-15T00:00:00"/>
    <n v="251"/>
    <d v="2021-06-23T00:00:00"/>
    <n v="0"/>
    <d v="2021-06-23T00:00:00"/>
    <n v="4"/>
    <s v="Físico "/>
    <m/>
  </r>
  <r>
    <s v="Dirección de Asuntos Legales"/>
    <s v="Carolina Isabel Tijera"/>
    <n v="4600011036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36"/>
    <n v="2020"/>
    <x v="28"/>
    <n v="2020"/>
    <n v="0"/>
    <d v="2020-08-31T00:00:00"/>
    <n v="296"/>
    <d v="2021-06-23T00:00:00"/>
    <n v="0"/>
    <d v="2021-06-23T00:00:00"/>
    <n v="30"/>
    <s v="Físico "/>
    <m/>
  </r>
  <r>
    <s v="Dirección de Asuntos Legales"/>
    <s v="Carolina Isabel Tijera"/>
    <n v="4600011036"/>
    <n v="2020"/>
    <x v="29"/>
    <n v="2020"/>
    <n v="0"/>
    <d v="2020-09-02T00:00:00"/>
    <n v="294"/>
    <d v="2021-06-23T00:00:00"/>
    <n v="0"/>
    <d v="2021-06-23T00:00:00"/>
    <n v="2"/>
    <s v="Físico "/>
    <m/>
  </r>
  <r>
    <s v="Dirección de Asuntos Legales"/>
    <s v="Carolina Isabel Tijera"/>
    <n v="4600011036"/>
    <n v="2020"/>
    <x v="30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36"/>
    <n v="2020"/>
    <x v="31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36"/>
    <n v="2020"/>
    <x v="32"/>
    <n v="2020"/>
    <n v="0"/>
    <d v="2020-09-07T00:00:00"/>
    <n v="289"/>
    <d v="2021-06-23T00:00:00"/>
    <n v="0"/>
    <d v="2021-06-23T00:00:00"/>
    <n v="1"/>
    <s v="Físico "/>
    <m/>
  </r>
  <r>
    <s v="Dirección de Asuntos Legales"/>
    <s v="Carolina Isabel Tijera"/>
    <n v="4600011036"/>
    <n v="2020"/>
    <x v="33"/>
    <n v="2020"/>
    <n v="0"/>
    <d v="2020-09-22T00:00:00"/>
    <n v="274"/>
    <d v="2021-06-23T00:00:00"/>
    <n v="0"/>
    <d v="2021-06-23T00:00:00"/>
    <n v="4"/>
    <s v="Físico "/>
    <m/>
  </r>
  <r>
    <s v="Dirección de Asuntos Legales"/>
    <s v="Carolina Isabel Tijera"/>
    <n v="4600011036"/>
    <n v="2020"/>
    <x v="34"/>
    <n v="2020"/>
    <n v="0"/>
    <d v="2020-09-11T00:00:00"/>
    <n v="285"/>
    <d v="2021-06-23T00:00:00"/>
    <n v="0"/>
    <d v="2021-06-23T00:00:00"/>
    <n v="1"/>
    <s v="Físico "/>
    <m/>
  </r>
  <r>
    <s v="Dirección de Asuntos Legales"/>
    <s v="Carolina Isabel Tijera"/>
    <n v="4600011036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1036"/>
    <n v="2020"/>
    <x v="20"/>
    <n v="2020"/>
    <n v="0"/>
    <d v="2020-10-28T00:00:00"/>
    <n v="238"/>
    <d v="2021-06-23T00:00:00"/>
    <n v="0"/>
    <d v="2021-06-23T00:00:00"/>
    <n v="3"/>
    <s v="Físico "/>
    <m/>
  </r>
  <r>
    <s v="Dirección de Asuntos Legales"/>
    <s v="Carolina Isabel Tijera"/>
    <n v="4600011036"/>
    <n v="2020"/>
    <x v="13"/>
    <n v="2020"/>
    <n v="0"/>
    <d v="2020-10-30T00:00:00"/>
    <n v="236"/>
    <d v="2021-06-23T00:00:00"/>
    <n v="0"/>
    <d v="2021-06-23T00:00:00"/>
    <n v="3"/>
    <s v="Físico "/>
    <m/>
  </r>
  <r>
    <s v="Dirección de Asuntos Legales"/>
    <s v="Carolina Isabel Tijera"/>
    <n v="4600011005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1005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05"/>
    <n v="2020"/>
    <x v="28"/>
    <n v="2020"/>
    <n v="0"/>
    <d v="2020-08-31T00:00:00"/>
    <n v="296"/>
    <d v="2021-06-23T00:00:00"/>
    <n v="0"/>
    <d v="2021-06-23T00:00:00"/>
    <n v="42"/>
    <s v="Físico "/>
    <m/>
  </r>
  <r>
    <s v="Dirección de Asuntos Legales"/>
    <s v="Carolina Isabel Tijera"/>
    <n v="4600011005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1005"/>
    <n v="2020"/>
    <x v="33"/>
    <n v="2020"/>
    <n v="0"/>
    <d v="2020-09-10T00:00:00"/>
    <n v="286"/>
    <d v="2021-06-23T00:00:00"/>
    <n v="0"/>
    <d v="2021-06-23T00:00:00"/>
    <n v="4"/>
    <s v="Físico "/>
    <m/>
  </r>
  <r>
    <s v="Dirección de Asuntos Legales"/>
    <s v="Carolina Isabel Tijera"/>
    <n v="4600011005"/>
    <n v="2020"/>
    <x v="34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1005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1005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1005"/>
    <n v="2020"/>
    <x v="13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1001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1001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01"/>
    <n v="2020"/>
    <x v="28"/>
    <n v="2020"/>
    <n v="0"/>
    <d v="2020-08-31T00:00:00"/>
    <n v="296"/>
    <d v="2021-06-23T00:00:00"/>
    <n v="0"/>
    <d v="2021-06-23T00:00:00"/>
    <n v="32"/>
    <s v="Físico "/>
    <m/>
  </r>
  <r>
    <s v="Dirección de Asuntos Legales"/>
    <s v="Carolina Isabel Tijera"/>
    <n v="4600011001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1001"/>
    <n v="2020"/>
    <x v="30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01"/>
    <n v="2020"/>
    <x v="31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01"/>
    <n v="2020"/>
    <x v="32"/>
    <n v="2020"/>
    <n v="0"/>
    <d v="2020-08-31T00:00:00"/>
    <n v="296"/>
    <d v="2021-06-23T00:00:00"/>
    <n v="0"/>
    <d v="2021-06-23T00:00:00"/>
    <n v="1"/>
    <s v="Físico "/>
    <m/>
  </r>
  <r>
    <s v="Dirección de Asuntos Legales"/>
    <s v="Carolina Isabel Tijera"/>
    <n v="4600011001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1001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1001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1001"/>
    <n v="2020"/>
    <x v="20"/>
    <n v="2020"/>
    <n v="0"/>
    <d v="2020-10-08T00:00:00"/>
    <n v="258"/>
    <d v="2021-06-23T00:00:00"/>
    <n v="0"/>
    <d v="2021-06-23T00:00:00"/>
    <n v="3"/>
    <s v="Físico "/>
    <m/>
  </r>
  <r>
    <s v="Dirección de Asuntos Legales"/>
    <s v="Carolina Isabel Tijera"/>
    <n v="4600011001"/>
    <n v="2020"/>
    <x v="13"/>
    <n v="2020"/>
    <n v="0"/>
    <d v="2020-10-22T00:00:00"/>
    <n v="244"/>
    <d v="2021-06-23T00:00:00"/>
    <n v="0"/>
    <d v="2021-06-23T00:00:00"/>
    <n v="3"/>
    <s v="Físico "/>
    <m/>
  </r>
  <r>
    <s v="Dirección de Asuntos Legales"/>
    <s v="Carolina Isabel Tijera"/>
    <n v="4600011039"/>
    <n v="2020"/>
    <x v="26"/>
    <n v="2020"/>
    <n v="0"/>
    <d v="2020-10-16T00:00:00"/>
    <n v="250"/>
    <d v="2021-06-23T00:00:00"/>
    <n v="0"/>
    <d v="2021-06-23T00:00:00"/>
    <n v="4"/>
    <s v="Físico "/>
    <m/>
  </r>
  <r>
    <s v="Dirección de Asuntos Legales"/>
    <s v="Carolina Isabel Tijera"/>
    <n v="4600011039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39"/>
    <n v="2020"/>
    <x v="28"/>
    <n v="2020"/>
    <n v="0"/>
    <d v="2020-08-31T00:00:00"/>
    <n v="296"/>
    <d v="2021-06-23T00:00:00"/>
    <n v="0"/>
    <d v="2021-06-23T00:00:00"/>
    <n v="29"/>
    <s v="Físico "/>
    <m/>
  </r>
  <r>
    <s v="Dirección de Asuntos Legales"/>
    <s v="Carolina Isabel Tijera"/>
    <n v="4600011039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1039"/>
    <n v="2020"/>
    <x v="30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39"/>
    <n v="2020"/>
    <x v="31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39"/>
    <n v="2020"/>
    <x v="32"/>
    <n v="2020"/>
    <n v="0"/>
    <d v="2020-08-31T00:00:00"/>
    <n v="296"/>
    <d v="2021-06-23T00:00:00"/>
    <n v="0"/>
    <d v="2021-06-23T00:00:00"/>
    <n v="1"/>
    <s v="Físico "/>
    <m/>
  </r>
  <r>
    <s v="Dirección de Asuntos Legales"/>
    <s v="Carolina Isabel Tijera"/>
    <n v="4600011039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1039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1039"/>
    <n v="2020"/>
    <x v="35"/>
    <n v="2020"/>
    <n v="0"/>
    <d v="2020-10-05T00:00:00"/>
    <n v="261"/>
    <d v="2021-06-23T00:00:00"/>
    <n v="0"/>
    <d v="2021-06-23T00:00:00"/>
    <n v="1"/>
    <s v="Físico "/>
    <m/>
  </r>
  <r>
    <s v="Dirección de Asuntos Legales"/>
    <s v="Carolina Isabel Tijera"/>
    <n v="4600011039"/>
    <n v="2020"/>
    <x v="20"/>
    <n v="2020"/>
    <n v="0"/>
    <d v="2020-10-28T00:00:00"/>
    <n v="238"/>
    <d v="2021-06-23T00:00:00"/>
    <n v="0"/>
    <d v="2021-06-23T00:00:00"/>
    <n v="3"/>
    <s v="Físico "/>
    <m/>
  </r>
  <r>
    <s v="Dirección de Asuntos Legales"/>
    <s v="Carolina Isabel Tijera"/>
    <n v="4600011039"/>
    <n v="2020"/>
    <x v="13"/>
    <n v="2020"/>
    <n v="0"/>
    <d v="2020-10-22T00:00:00"/>
    <n v="244"/>
    <d v="2021-06-23T00:00:00"/>
    <n v="0"/>
    <d v="2021-06-23T00:00:00"/>
    <n v="3"/>
    <s v="Físico "/>
    <m/>
  </r>
  <r>
    <s v="Dirección de Asuntos Legales"/>
    <s v="Carolina Isabel Tijera"/>
    <n v="4600010987"/>
    <n v="2020"/>
    <x v="26"/>
    <n v="2020"/>
    <n v="0"/>
    <d v="2020-10-13T00:00:00"/>
    <n v="253"/>
    <d v="2021-06-23T00:00:00"/>
    <n v="0"/>
    <d v="2021-06-23T00:00:00"/>
    <n v="4"/>
    <s v="Físico "/>
    <m/>
  </r>
  <r>
    <s v="Dirección de Asuntos Legales"/>
    <s v="Carolina Isabel Tijera"/>
    <n v="4600010987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0987"/>
    <n v="2020"/>
    <x v="28"/>
    <n v="2020"/>
    <n v="0"/>
    <d v="2020-08-31T00:00:00"/>
    <n v="296"/>
    <d v="2021-06-23T00:00:00"/>
    <n v="0"/>
    <d v="2021-06-23T00:00:00"/>
    <n v="28"/>
    <s v="Físico "/>
    <m/>
  </r>
  <r>
    <s v="Dirección de Asuntos Legales"/>
    <s v="Carolina Isabel Tijera"/>
    <n v="4600010987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0987"/>
    <n v="2020"/>
    <x v="30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0987"/>
    <n v="2020"/>
    <x v="31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0987"/>
    <n v="2020"/>
    <x v="32"/>
    <n v="2020"/>
    <n v="0"/>
    <d v="2020-08-31T00:00:00"/>
    <n v="296"/>
    <d v="2021-06-23T00:00:00"/>
    <n v="0"/>
    <d v="2021-06-23T00:00:00"/>
    <n v="1"/>
    <s v="Físico "/>
    <m/>
  </r>
  <r>
    <s v="Dirección de Asuntos Legales"/>
    <s v="Carolina Isabel Tijera"/>
    <n v="4600010987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0987"/>
    <n v="2020"/>
    <x v="34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0987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0987"/>
    <n v="2020"/>
    <x v="20"/>
    <n v="2020"/>
    <n v="0"/>
    <d v="2020-10-08T00:00:00"/>
    <n v="258"/>
    <d v="2021-06-23T00:00:00"/>
    <n v="0"/>
    <d v="2021-06-23T00:00:00"/>
    <n v="3"/>
    <s v="Físico "/>
    <m/>
  </r>
  <r>
    <s v="Dirección de Asuntos Legales"/>
    <s v="Carolina Isabel Tijera"/>
    <n v="4600010987"/>
    <n v="2020"/>
    <x v="13"/>
    <n v="2020"/>
    <n v="0"/>
    <d v="2020-10-21T00:00:00"/>
    <n v="245"/>
    <d v="2021-06-23T00:00:00"/>
    <n v="0"/>
    <d v="2021-06-23T00:00:00"/>
    <n v="3"/>
    <s v="Físico "/>
    <m/>
  </r>
  <r>
    <s v="Dirección de Asuntos Legales"/>
    <s v="Carolina Isabel Tijera"/>
    <n v="4600011002"/>
    <n v="2020"/>
    <x v="26"/>
    <n v="2020"/>
    <n v="0"/>
    <d v="2020-10-14T00:00:00"/>
    <n v="252"/>
    <d v="2021-06-23T00:00:00"/>
    <n v="0"/>
    <d v="2021-06-23T00:00:00"/>
    <n v="4"/>
    <s v="Físico "/>
    <m/>
  </r>
  <r>
    <s v="Dirección de Asuntos Legales"/>
    <s v="Carolina Isabel Tijera"/>
    <n v="4600011002"/>
    <n v="2020"/>
    <x v="27"/>
    <n v="2020"/>
    <n v="0"/>
    <d v="2020-08-27T00:00:00"/>
    <n v="300"/>
    <d v="2021-06-23T00:00:00"/>
    <n v="0"/>
    <d v="2021-06-23T00:00:00"/>
    <n v="3"/>
    <s v="Físico "/>
    <m/>
  </r>
  <r>
    <s v="Dirección de Asuntos Legales"/>
    <s v="Carolina Isabel Tijera"/>
    <n v="4600011002"/>
    <n v="2020"/>
    <x v="28"/>
    <n v="2020"/>
    <n v="0"/>
    <d v="2020-08-31T00:00:00"/>
    <n v="296"/>
    <d v="2021-06-23T00:00:00"/>
    <n v="0"/>
    <d v="2021-06-23T00:00:00"/>
    <n v="39"/>
    <s v="Físico "/>
    <m/>
  </r>
  <r>
    <s v="Dirección de Asuntos Legales"/>
    <s v="Carolina Isabel Tijera"/>
    <n v="4600011002"/>
    <n v="2020"/>
    <x v="29"/>
    <n v="2020"/>
    <n v="0"/>
    <d v="2020-09-02T00:00:00"/>
    <n v="294"/>
    <d v="2021-06-23T00:00:00"/>
    <n v="0"/>
    <d v="2021-06-23T00:00:00"/>
    <n v="1"/>
    <s v="Físico "/>
    <m/>
  </r>
  <r>
    <s v="Dirección de Asuntos Legales"/>
    <s v="Carolina Isabel Tijera"/>
    <n v="4600011002"/>
    <n v="2020"/>
    <x v="30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02"/>
    <n v="2020"/>
    <x v="31"/>
    <n v="2020"/>
    <n v="0"/>
    <d v="2020-08-31T00:00:00"/>
    <n v="296"/>
    <d v="2021-06-23T00:00:00"/>
    <n v="0"/>
    <d v="2021-06-23T00:00:00"/>
    <n v="2"/>
    <s v="Físico "/>
    <m/>
  </r>
  <r>
    <s v="Dirección de Asuntos Legales"/>
    <s v="Carolina Isabel Tijera"/>
    <n v="4600011002"/>
    <n v="2020"/>
    <x v="32"/>
    <n v="2020"/>
    <n v="0"/>
    <d v="2020-08-31T00:00:00"/>
    <n v="296"/>
    <d v="2021-06-23T00:00:00"/>
    <n v="0"/>
    <d v="2021-06-23T00:00:00"/>
    <n v="1"/>
    <s v="Físico "/>
    <m/>
  </r>
  <r>
    <s v="Dirección de Asuntos Legales"/>
    <s v="Carolina Isabel Tijera"/>
    <n v="4600011002"/>
    <n v="2020"/>
    <x v="33"/>
    <n v="2020"/>
    <n v="0"/>
    <d v="2020-09-24T00:00:00"/>
    <n v="272"/>
    <d v="2021-06-23T00:00:00"/>
    <n v="0"/>
    <d v="2021-06-23T00:00:00"/>
    <n v="4"/>
    <s v="Físico "/>
    <m/>
  </r>
  <r>
    <s v="Dirección de Asuntos Legales"/>
    <s v="Carolina Isabel Tijera"/>
    <n v="4600011002"/>
    <n v="2020"/>
    <x v="34"/>
    <n v="2020"/>
    <n v="0"/>
    <d v="2020-09-10T00:00:00"/>
    <n v="286"/>
    <d v="2021-06-23T00:00:00"/>
    <n v="0"/>
    <d v="2021-06-23T00:00:00"/>
    <n v="1"/>
    <s v="Físico "/>
    <m/>
  </r>
  <r>
    <s v="Dirección de Asuntos Legales"/>
    <s v="Carolina Isabel Tijera"/>
    <n v="4600011002"/>
    <n v="2020"/>
    <x v="35"/>
    <n v="2020"/>
    <n v="0"/>
    <d v="2020-09-24T00:00:00"/>
    <n v="272"/>
    <d v="2021-06-23T00:00:00"/>
    <n v="0"/>
    <d v="2021-06-23T00:00:00"/>
    <n v="1"/>
    <s v="Físico "/>
    <m/>
  </r>
  <r>
    <s v="Dirección de Asuntos Legales"/>
    <s v="Carolina Isabel Tijera"/>
    <n v="4600011002"/>
    <n v="2020"/>
    <x v="20"/>
    <n v="2020"/>
    <n v="0"/>
    <d v="2020-11-03T00:00:00"/>
    <n v="232"/>
    <d v="2021-06-23T00:00:00"/>
    <n v="0"/>
    <d v="2021-06-23T00:00:00"/>
    <n v="3"/>
    <s v="Físico "/>
    <m/>
  </r>
  <r>
    <s v="Dirección de Asuntos Legales"/>
    <s v="Carolina Isabel Tijera"/>
    <n v="4600011002"/>
    <n v="2020"/>
    <x v="13"/>
    <n v="2020"/>
    <n v="0"/>
    <d v="2020-11-03T00:00:00"/>
    <n v="232"/>
    <d v="2021-06-23T00:00:00"/>
    <n v="0"/>
    <d v="2021-06-23T00:00:00"/>
    <n v="3"/>
    <s v="Físico "/>
    <m/>
  </r>
  <r>
    <s v="Dirección de Desarrollo Físico "/>
    <s v="María Katherine Roa"/>
    <n v="4600008725"/>
    <n v="2018"/>
    <x v="0"/>
    <n v="2021"/>
    <n v="3"/>
    <d v="2021-06-23T00:00:00"/>
    <n v="0"/>
    <d v="2021-06-23T00:00:00"/>
    <n v="0"/>
    <d v="2021-06-23T00:00:00"/>
    <n v="2"/>
    <s v="Físico "/>
    <m/>
  </r>
  <r>
    <s v="Dirección de Desarrollo Físico "/>
    <s v="Libardo Augusto Rico"/>
    <n v="4600010084"/>
    <n v="2019"/>
    <x v="1"/>
    <n v="2020"/>
    <n v="1"/>
    <d v="2020-12-30T00:00:00"/>
    <n v="177"/>
    <d v="2021-06-25T00:00:00"/>
    <n v="4"/>
    <d v="2021-06-29T00:00:00"/>
    <n v="469"/>
    <s v="Físico "/>
    <m/>
  </r>
  <r>
    <s v="Dirección de Desarrollo Físico "/>
    <s v="María Katherine Roa"/>
    <s v="2021-SS-20-0002"/>
    <n v="2021"/>
    <x v="1"/>
    <n v="2021"/>
    <n v="0"/>
    <d v="2021-05-31T00:00:00"/>
    <n v="29"/>
    <d v="2021-06-29T00:00:00"/>
    <n v="0"/>
    <d v="2021-06-29T00:00:00"/>
    <n v="292"/>
    <s v="Físico "/>
    <m/>
  </r>
  <r>
    <s v="Dirección de Desarrollo Físico "/>
    <s v="María Katherine Roa"/>
    <s v="2021-SS-20-0002"/>
    <n v="2021"/>
    <x v="1"/>
    <n v="2021"/>
    <n v="0"/>
    <d v="2021-05-31T00:00:00"/>
    <n v="29"/>
    <d v="2021-06-29T00:00:00"/>
    <n v="0"/>
    <d v="2021-06-29T00:00:00"/>
    <n v="152"/>
    <s v="Físico "/>
    <m/>
  </r>
  <r>
    <s v="Dirección de Desarrollo Físico "/>
    <s v="María Katherine Roa"/>
    <s v="2021-SS-20-0002"/>
    <n v="2021"/>
    <x v="1"/>
    <n v="2021"/>
    <n v="0"/>
    <d v="2021-05-31T00:00:00"/>
    <n v="29"/>
    <d v="2021-06-29T00:00:00"/>
    <n v="0"/>
    <d v="2021-06-29T00:00:00"/>
    <n v="5"/>
    <s v="Físico "/>
    <m/>
  </r>
  <r>
    <s v="Dirección de Desarrollo Físico "/>
    <s v="María Katherine Roa"/>
    <s v="2021-SS-20-0002"/>
    <n v="2021"/>
    <x v="1"/>
    <n v="2021"/>
    <n v="0"/>
    <d v="2021-05-31T00:00:00"/>
    <n v="29"/>
    <d v="2021-06-29T00:00:00"/>
    <n v="0"/>
    <d v="2021-06-29T00:00:00"/>
    <n v="87"/>
    <s v="Físico "/>
    <m/>
  </r>
  <r>
    <s v="Dirección de Desarrollo Físico "/>
    <s v="María Katherine Roa"/>
    <s v="2021-00-20-0001"/>
    <n v="2021"/>
    <x v="15"/>
    <n v="2021"/>
    <n v="0"/>
    <d v="2021-05-31T00:00:00"/>
    <n v="26"/>
    <d v="2021-06-26T00:00:00"/>
    <n v="3"/>
    <d v="2021-06-29T00:00:00"/>
    <n v="119"/>
    <s v="Físico "/>
    <m/>
  </r>
  <r>
    <s v="Dirección de Desarrollo Físico "/>
    <s v="Eduardo Alfonso Herrera"/>
    <s v="2019-OO-20-001"/>
    <n v="2019"/>
    <x v="7"/>
    <n v="2020"/>
    <n v="1"/>
    <d v="2020-10-21T00:00:00"/>
    <n v="238"/>
    <d v="2021-06-16T00:00:00"/>
    <n v="0"/>
    <d v="2021-06-16T00:00:00"/>
    <n v="1"/>
    <s v="Físico "/>
    <m/>
  </r>
  <r>
    <s v="Dirección de Desarrollo Físico "/>
    <s v="Eduardo Alfonso Herrera"/>
    <s v="2019-OO-20-001"/>
    <n v="2019"/>
    <x v="7"/>
    <n v="2020"/>
    <n v="1"/>
    <d v="2020-03-02T00:00:00"/>
    <n v="471"/>
    <d v="2021-06-16T00:00:00"/>
    <n v="0"/>
    <d v="2021-06-16T00:00:00"/>
    <n v="3"/>
    <s v="Físico "/>
    <m/>
  </r>
  <r>
    <s v="Dirección de Desarrollo Físico "/>
    <s v="Eduardo Alfonso Herrera"/>
    <s v="2019-OO-20-001"/>
    <n v="2019"/>
    <x v="7"/>
    <n v="2020"/>
    <n v="1"/>
    <d v="2020-02-05T00:00:00"/>
    <n v="497"/>
    <d v="2021-06-16T00:00:00"/>
    <n v="0"/>
    <d v="2021-06-16T00:00:00"/>
    <n v="3"/>
    <s v="Físico "/>
    <m/>
  </r>
  <r>
    <s v="Dirección de Desarrollo Físico "/>
    <s v="Eduardo Alfonso Herrera"/>
    <s v="2019-OO-20-001"/>
    <n v="2019"/>
    <x v="7"/>
    <n v="2019"/>
    <n v="0"/>
    <d v="2019-11-08T00:00:00"/>
    <n v="586"/>
    <d v="2021-06-16T00:00:00"/>
    <n v="0"/>
    <d v="2021-06-16T00:00:00"/>
    <n v="4"/>
    <s v="Físico "/>
    <m/>
  </r>
  <r>
    <s v="Dirección de Desarrollo Físico "/>
    <s v="Eduardo Alfonso Herrera"/>
    <s v="2019-OO-20-001"/>
    <n v="2019"/>
    <x v="7"/>
    <n v="2019"/>
    <n v="0"/>
    <d v="2019-12-18T00:00:00"/>
    <n v="546"/>
    <d v="2021-06-16T00:00:00"/>
    <n v="0"/>
    <d v="2021-06-16T00:00:00"/>
    <n v="4"/>
    <s v="Físico "/>
    <m/>
  </r>
  <r>
    <s v="Dirección de Desarrollo Físico "/>
    <s v="Eduardo Alfonso Herrera"/>
    <s v="2019-OO-20-001"/>
    <n v="2019"/>
    <x v="7"/>
    <n v="2019"/>
    <n v="0"/>
    <d v="2019-11-18T00:00:00"/>
    <n v="576"/>
    <d v="2021-06-16T00:00:00"/>
    <n v="0"/>
    <d v="2021-06-16T00:00:00"/>
    <n v="4"/>
    <s v="Físico "/>
    <m/>
  </r>
  <r>
    <s v="Dirección de Desarrollo Físico "/>
    <s v="Eduardo Alfonso Herrera"/>
    <s v="2019-OO-20-001"/>
    <n v="2019"/>
    <x v="7"/>
    <n v="2019"/>
    <n v="0"/>
    <d v="2019-11-08T00:00:00"/>
    <n v="586"/>
    <d v="2021-06-16T00:00:00"/>
    <n v="0"/>
    <d v="2021-06-16T00:00:00"/>
    <n v="4"/>
    <s v="Físico "/>
    <m/>
  </r>
  <r>
    <s v="Dirección de Desarrollo Físico "/>
    <s v="Eduardo Alfonso Herrera"/>
    <s v="2019-OO-20-001"/>
    <n v="2019"/>
    <x v="7"/>
    <n v="2019"/>
    <n v="0"/>
    <d v="2019-10-09T00:00:00"/>
    <n v="616"/>
    <d v="2021-06-16T00:00:00"/>
    <n v="0"/>
    <d v="2021-06-16T00:00:00"/>
    <n v="5"/>
    <s v="Físico "/>
    <m/>
  </r>
  <r>
    <s v="Dirección de Desarrollo Físico "/>
    <s v="Eduardo Alfonso Herrera"/>
    <s v="2019-OO-20-001"/>
    <n v="2019"/>
    <x v="7"/>
    <n v="2019"/>
    <n v="0"/>
    <d v="2019-07-29T00:00:00"/>
    <n v="688"/>
    <d v="2021-06-16T00:00:00"/>
    <n v="0"/>
    <d v="2021-06-16T00:00:00"/>
    <n v="2"/>
    <s v="Físico "/>
    <m/>
  </r>
  <r>
    <s v="Dirección administrativa y financiera"/>
    <s v="Monica María Restrepo"/>
    <n v="4600009135"/>
    <n v="2018"/>
    <x v="0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s v="Monica María Restrepo"/>
    <n v="4600009159"/>
    <n v="2018"/>
    <x v="0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s v="Monica María Restrepo"/>
    <s v="2017-AS-20-0012"/>
    <n v="2017"/>
    <x v="0"/>
    <n v="2021"/>
    <n v="4"/>
    <d v="2021-06-24T00:00:00"/>
    <n v="0"/>
    <d v="2021-06-24T00:00:00"/>
    <n v="5"/>
    <d v="2021-06-29T00:00:00"/>
    <n v="5"/>
    <s v="Físico "/>
    <m/>
  </r>
  <r>
    <s v="Dirección administrativa y financiera"/>
    <s v="Monica María Restrepo"/>
    <n v="4600006487"/>
    <n v="2017"/>
    <x v="0"/>
    <n v="2021"/>
    <n v="4"/>
    <d v="2021-06-24T00:00:00"/>
    <n v="0"/>
    <d v="2021-06-24T00:00:00"/>
    <n v="5"/>
    <d v="2021-06-29T00:00:00"/>
    <n v="11"/>
    <s v="Físico "/>
    <m/>
  </r>
  <r>
    <s v="Dirección administrativa y financiera"/>
    <s v="Monica María Restrepo"/>
    <n v="4600008806"/>
    <n v="2018"/>
    <x v="0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s v="Monica María Restrepo"/>
    <n v="4600009072"/>
    <n v="2018"/>
    <x v="0"/>
    <n v="2021"/>
    <n v="3"/>
    <d v="2021-06-24T00:00:00"/>
    <n v="0"/>
    <d v="2021-06-24T00:00:00"/>
    <n v="5"/>
    <d v="2021-06-29T00:00:00"/>
    <n v="5"/>
    <s v="Físico "/>
    <m/>
  </r>
  <r>
    <s v="Dirección administrativa y financiera"/>
    <s v="Monica María Restrepo"/>
    <n v="4600007024"/>
    <n v="2017"/>
    <x v="0"/>
    <n v="2021"/>
    <n v="4"/>
    <d v="2021-06-16T00:00:00"/>
    <n v="8"/>
    <d v="2021-06-24T00:00:00"/>
    <n v="5"/>
    <d v="2021-06-29T00:00:00"/>
    <n v="2"/>
    <s v="Físico "/>
    <m/>
  </r>
  <r>
    <s v="Dirección administrativa y financiera"/>
    <s v="Monica María Restrepo"/>
    <n v="4600008725"/>
    <n v="2018"/>
    <x v="0"/>
    <n v="2021"/>
    <n v="3"/>
    <d v="2021-06-23T00:00:00"/>
    <n v="1"/>
    <d v="2021-06-24T00:00:00"/>
    <n v="5"/>
    <d v="2021-06-29T00:00:00"/>
    <n v="3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87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17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23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17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124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15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99"/>
    <s v="Físico "/>
    <m/>
  </r>
  <r>
    <s v="Dirección de Desarrollo Físico "/>
    <s v="Weisman Goez Usuga"/>
    <n v="4600010373"/>
    <n v="2019"/>
    <x v="1"/>
    <n v="2020"/>
    <n v="1"/>
    <d v="2020-03-24T00:00:00"/>
    <n v="463"/>
    <d v="2021-06-30T00:00:00"/>
    <n v="0"/>
    <d v="2021-06-30T00:00:00"/>
    <n v="83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73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18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47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273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95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50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195"/>
    <s v="Físico "/>
    <m/>
  </r>
  <r>
    <s v="Dirección de Desarrollo Físico "/>
    <s v="Weisman Goez Usuga"/>
    <n v="4600010373"/>
    <n v="2019"/>
    <x v="1"/>
    <n v="2020"/>
    <n v="1"/>
    <d v="2020-05-31T00:00:00"/>
    <n v="395"/>
    <d v="2021-06-30T00:00:00"/>
    <n v="0"/>
    <d v="2021-06-30T00:00:00"/>
    <n v="289"/>
    <s v="Físico "/>
    <m/>
  </r>
  <r>
    <s v="Dirección de Desarrollo Físico "/>
    <s v="Weisman Goez Usuga"/>
    <n v="4600010373"/>
    <n v="2019"/>
    <x v="1"/>
    <n v="2020"/>
    <n v="1"/>
    <d v="2020-06-30T00:00:00"/>
    <n v="365"/>
    <d v="2021-06-30T00:00:00"/>
    <n v="0"/>
    <d v="2021-06-30T00:00:00"/>
    <n v="60"/>
    <s v="Físico "/>
    <m/>
  </r>
  <r>
    <s v="Dirección de Desarrollo Físico "/>
    <s v="Weisman Goez Usuga"/>
    <n v="4600010373"/>
    <n v="2019"/>
    <x v="1"/>
    <n v="2020"/>
    <n v="1"/>
    <d v="2020-06-12T00:00:00"/>
    <n v="383"/>
    <d v="2021-06-30T00:00:00"/>
    <n v="0"/>
    <d v="2021-06-30T00:00:00"/>
    <n v="241"/>
    <s v="Físico "/>
    <m/>
  </r>
  <r>
    <s v="Dirección de Desarrollo Físico "/>
    <s v="Weisman Goez Usuga"/>
    <n v="4600010373"/>
    <n v="2019"/>
    <x v="1"/>
    <n v="2020"/>
    <n v="1"/>
    <d v="2020-06-30T00:00:00"/>
    <n v="365"/>
    <d v="2021-06-30T00:00:00"/>
    <n v="0"/>
    <d v="2021-06-30T00:00:00"/>
    <n v="50"/>
    <s v="Físico "/>
    <m/>
  </r>
  <r>
    <s v="Dirección de Desarrollo Físico "/>
    <s v="Weisman Goez Usuga"/>
    <n v="4600010373"/>
    <n v="2019"/>
    <x v="1"/>
    <n v="2020"/>
    <n v="1"/>
    <d v="2020-06-12T00:00:00"/>
    <n v="383"/>
    <d v="2021-06-30T00:00:00"/>
    <n v="0"/>
    <d v="2021-06-30T00:00:00"/>
    <n v="64"/>
    <s v="Físico "/>
    <m/>
  </r>
  <r>
    <s v="Dirección de Desarrollo Físico "/>
    <s v="Weisman Goez Usuga"/>
    <n v="4600010373"/>
    <n v="2019"/>
    <x v="1"/>
    <n v="2020"/>
    <n v="1"/>
    <d v="2020-06-30T00:00:00"/>
    <n v="365"/>
    <d v="2021-06-30T00:00:00"/>
    <n v="0"/>
    <d v="2021-06-30T00:00:00"/>
    <n v="142"/>
    <s v="Físico "/>
    <m/>
  </r>
  <r>
    <s v="Dirección de Desarrollo Físico "/>
    <s v="Weisman Goez Usuga"/>
    <n v="4600010373"/>
    <n v="2019"/>
    <x v="1"/>
    <n v="2020"/>
    <n v="1"/>
    <d v="2020-06-30T00:00:00"/>
    <n v="365"/>
    <d v="2021-06-30T00:00:00"/>
    <n v="0"/>
    <d v="2021-06-30T00:00:00"/>
    <n v="533"/>
    <s v="Físico "/>
    <m/>
  </r>
  <r>
    <s v="Dirección de Desarrollo Físico "/>
    <s v="Weisman Goez Usuga"/>
    <n v="4600010373"/>
    <n v="2019"/>
    <x v="1"/>
    <n v="2020"/>
    <n v="1"/>
    <d v="2020-06-30T00:00:00"/>
    <n v="365"/>
    <d v="2021-06-30T00:00:00"/>
    <n v="0"/>
    <d v="2021-06-30T00:00:00"/>
    <n v="105"/>
    <s v="Físico "/>
    <m/>
  </r>
  <r>
    <s v="Dirección de Desarrollo Físico "/>
    <s v="Weisman Goez Usuga"/>
    <n v="4600010373"/>
    <n v="2019"/>
    <x v="1"/>
    <n v="2020"/>
    <n v="1"/>
    <d v="2020-06-30T00:00:00"/>
    <n v="365"/>
    <d v="2021-06-30T00:00:00"/>
    <n v="0"/>
    <d v="2021-06-30T00:00:00"/>
    <n v="96"/>
    <s v="Físico "/>
    <m/>
  </r>
  <r>
    <s v="Dirección de Desarrollo Físico "/>
    <s v="Weisman Goez Usuga"/>
    <n v="4600010373"/>
    <n v="2019"/>
    <x v="1"/>
    <n v="2020"/>
    <n v="1"/>
    <d v="2020-07-30T00:00:00"/>
    <n v="335"/>
    <d v="2021-06-30T00:00:00"/>
    <n v="0"/>
    <d v="2021-06-30T00:00:00"/>
    <n v="71"/>
    <s v="Físico "/>
    <m/>
  </r>
  <r>
    <s v="Dirección de Desarrollo Físico "/>
    <s v="Weisman Goez Usuga"/>
    <n v="4600010373"/>
    <n v="2019"/>
    <x v="1"/>
    <n v="2020"/>
    <n v="1"/>
    <d v="2020-07-30T00:00:00"/>
    <n v="335"/>
    <d v="2021-06-30T00:00:00"/>
    <n v="0"/>
    <d v="2021-06-30T00:00:00"/>
    <n v="327"/>
    <s v="Físico "/>
    <m/>
  </r>
  <r>
    <s v="Dirección de Desarrollo Físico "/>
    <s v="Weisman Goez Usuga"/>
    <n v="4600010373"/>
    <n v="2019"/>
    <x v="1"/>
    <n v="2020"/>
    <n v="1"/>
    <d v="2020-07-30T00:00:00"/>
    <n v="335"/>
    <d v="2021-06-30T00:00:00"/>
    <n v="0"/>
    <d v="2021-06-30T00:00:00"/>
    <n v="71"/>
    <s v="Físico "/>
    <m/>
  </r>
  <r>
    <s v="Dirección de Desarrollo Físico "/>
    <s v="Weisman Goez Usuga"/>
    <n v="4600010373"/>
    <n v="2019"/>
    <x v="1"/>
    <n v="2020"/>
    <n v="1"/>
    <d v="2020-07-30T00:00:00"/>
    <n v="335"/>
    <d v="2021-06-30T00:00:00"/>
    <n v="0"/>
    <d v="2021-06-30T00:00:00"/>
    <n v="127"/>
    <s v="Físico "/>
    <m/>
  </r>
  <r>
    <s v="Dirección de Desarrollo Físico "/>
    <s v="Weisman Goez Usuga"/>
    <n v="4600010373"/>
    <n v="2019"/>
    <x v="1"/>
    <n v="2020"/>
    <n v="1"/>
    <d v="2020-07-27T00:00:00"/>
    <n v="338"/>
    <d v="2021-06-30T00:00:00"/>
    <n v="0"/>
    <d v="2021-06-30T00:00:00"/>
    <n v="157"/>
    <s v="Físico "/>
    <m/>
  </r>
  <r>
    <s v="Dirección de Desarrollo Físico "/>
    <s v="Weisman Goez Usuga"/>
    <n v="4600010373"/>
    <n v="2019"/>
    <x v="1"/>
    <n v="2020"/>
    <n v="1"/>
    <d v="2020-07-27T00:00:00"/>
    <n v="338"/>
    <d v="2021-06-30T00:00:00"/>
    <n v="0"/>
    <d v="2021-06-30T00:00:00"/>
    <n v="141"/>
    <s v="Físico "/>
    <m/>
  </r>
  <r>
    <s v="Dirección de Desarrollo Físico "/>
    <s v="Weisman Goez Usuga"/>
    <n v="4600010373"/>
    <n v="2019"/>
    <x v="1"/>
    <n v="2020"/>
    <n v="1"/>
    <d v="2020-07-27T00:00:00"/>
    <n v="338"/>
    <d v="2021-06-30T00:00:00"/>
    <n v="0"/>
    <d v="2021-06-30T00:00:00"/>
    <n v="96"/>
    <s v="Físico "/>
    <m/>
  </r>
  <r>
    <s v="Dirección de Desarrollo Físico "/>
    <s v="Weisman Goez Usuga"/>
    <n v="4600010373"/>
    <n v="2019"/>
    <x v="1"/>
    <n v="2020"/>
    <n v="1"/>
    <d v="2020-07-27T00:00:00"/>
    <n v="338"/>
    <d v="2021-06-30T00:00:00"/>
    <n v="0"/>
    <d v="2021-06-30T00:00:00"/>
    <n v="104"/>
    <s v="Físico "/>
    <m/>
  </r>
  <r>
    <s v="Dirección de Desarrollo Físico "/>
    <s v="Weisman Goez Usuga"/>
    <n v="4600010373"/>
    <n v="2019"/>
    <x v="1"/>
    <n v="2020"/>
    <n v="1"/>
    <d v="2020-08-31T00:00:00"/>
    <n v="303"/>
    <d v="2021-06-30T00:00:00"/>
    <n v="0"/>
    <d v="2021-06-30T00:00:00"/>
    <n v="89"/>
    <s v="Físico "/>
    <m/>
  </r>
  <r>
    <s v="Dirección de Desarrollo Físico "/>
    <s v="Weisman Goez Usuga"/>
    <n v="4600010373"/>
    <n v="2019"/>
    <x v="1"/>
    <n v="2020"/>
    <n v="1"/>
    <d v="2020-08-31T00:00:00"/>
    <n v="303"/>
    <d v="2021-06-30T00:00:00"/>
    <n v="0"/>
    <d v="2021-06-30T00:00:00"/>
    <n v="150"/>
    <s v="Físico "/>
    <m/>
  </r>
  <r>
    <s v="Dirección de Desarrollo Físico "/>
    <s v="Weisman Goez Usuga"/>
    <n v="4600010373"/>
    <n v="2019"/>
    <x v="1"/>
    <n v="2020"/>
    <n v="1"/>
    <d v="2020-08-31T00:00:00"/>
    <n v="303"/>
    <d v="2021-06-30T00:00:00"/>
    <n v="0"/>
    <d v="2021-06-30T00:00:00"/>
    <n v="85"/>
    <s v="Físico "/>
    <m/>
  </r>
  <r>
    <s v="Dirección de Desarrollo Físico "/>
    <s v="Weisman Goez Usuga"/>
    <n v="4600010373"/>
    <n v="2019"/>
    <x v="1"/>
    <n v="2020"/>
    <n v="1"/>
    <d v="2020-08-31T00:00:00"/>
    <n v="303"/>
    <d v="2021-06-30T00:00:00"/>
    <n v="0"/>
    <d v="2021-06-30T00:00:00"/>
    <n v="220"/>
    <s v="Físico "/>
    <m/>
  </r>
  <r>
    <s v="Dirección de Desarrollo Físico "/>
    <s v="María Katherine Roa"/>
    <s v="2021-SS-20-0002"/>
    <n v="2021"/>
    <x v="15"/>
    <n v="2021"/>
    <n v="0"/>
    <d v="2021-03-31T00:00:00"/>
    <n v="90"/>
    <d v="2021-06-29T00:00:00"/>
    <n v="1"/>
    <d v="2021-06-30T00:00:00"/>
    <n v="201"/>
    <s v="Físico "/>
    <m/>
  </r>
  <r>
    <s v="Dirección de Desarrollo Físico "/>
    <s v="María Katherine Roa"/>
    <s v="2021-SS-20-0002"/>
    <n v="2021"/>
    <x v="15"/>
    <n v="2021"/>
    <n v="0"/>
    <d v="2021-04-30T00:00:00"/>
    <n v="60"/>
    <d v="2021-06-29T00:00:00"/>
    <n v="1"/>
    <d v="2021-06-30T00:00:00"/>
    <n v="123"/>
    <s v="Físico "/>
    <m/>
  </r>
  <r>
    <s v="Dirección de Desarrollo Físico "/>
    <s v="María Katherine Roa"/>
    <s v="2021-SS-20-0002"/>
    <n v="2021"/>
    <x v="15"/>
    <n v="2021"/>
    <n v="0"/>
    <d v="2021-05-31T00:00:00"/>
    <n v="29"/>
    <d v="2021-06-29T00:00:00"/>
    <n v="1"/>
    <d v="2021-06-30T00:00:00"/>
    <n v="153"/>
    <s v="Físico "/>
    <m/>
  </r>
  <r>
    <s v="Dirección administrativa y financiera"/>
    <s v="Monica María Restrepo"/>
    <n v="4600008988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996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9123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986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952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961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807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773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s v="2017-AS-20-0021"/>
    <n v="2017"/>
    <x v="0"/>
    <n v="2021"/>
    <n v="4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9158"/>
    <n v="2018"/>
    <x v="0"/>
    <n v="2021"/>
    <n v="3"/>
    <d v="2021-06-25T00:00:00"/>
    <n v="0"/>
    <d v="2021-06-25T00:00:00"/>
    <n v="5"/>
    <d v="2021-06-30T00:00:00"/>
    <n v="3"/>
    <s v="Físico "/>
    <m/>
  </r>
  <r>
    <s v="Dirección administrativa y financiera"/>
    <s v="Monica María Restrepo"/>
    <n v="4600008989"/>
    <n v="2018"/>
    <x v="0"/>
    <n v="2021"/>
    <n v="3"/>
    <d v="2021-06-24T00:00:00"/>
    <n v="1"/>
    <d v="2021-06-25T00:00:00"/>
    <n v="5"/>
    <d v="2021-06-30T00:00:00"/>
    <n v="3"/>
    <s v="Físico "/>
    <m/>
  </r>
  <r>
    <s v="Dirección administrativa y financiera"/>
    <s v="Monica María Restrepo"/>
    <n v="4600009022"/>
    <n v="2018"/>
    <x v="0"/>
    <n v="2021"/>
    <n v="3"/>
    <d v="2021-06-23T00:00:00"/>
    <n v="2"/>
    <d v="2021-06-25T00:00:00"/>
    <n v="5"/>
    <d v="2021-06-30T00:00:00"/>
    <n v="3"/>
    <s v="Físico "/>
    <m/>
  </r>
  <r>
    <s v="Dirección administrativa y financiera"/>
    <s v="Monica María Restrepo"/>
    <n v="4600008741"/>
    <n v="2018"/>
    <x v="0"/>
    <n v="2021"/>
    <n v="3"/>
    <d v="2021-06-25T00:00:00"/>
    <n v="0"/>
    <d v="2021-06-25T00:00:00"/>
    <n v="5"/>
    <d v="2021-06-30T00:00:00"/>
    <n v="3"/>
    <s v="Físico "/>
    <m/>
  </r>
  <r>
    <s v="Dirección de Desarrollo Físico "/>
    <s v="Juan Camilo Pérez"/>
    <n v="4600010772"/>
    <n v="2020"/>
    <x v="15"/>
    <n v="2020"/>
    <n v="0"/>
    <d v="2020-09-22T00:00:00"/>
    <n v="281"/>
    <d v="2021-06-30T00:00:00"/>
    <n v="0"/>
    <d v="2021-06-30T00:00:00"/>
    <n v="180"/>
    <s v="Físico "/>
    <m/>
  </r>
  <r>
    <s v="Dirección de Desarrollo Físico "/>
    <s v="Juan Camilo Pérez"/>
    <n v="4600010772"/>
    <n v="2020"/>
    <x v="15"/>
    <n v="2020"/>
    <n v="0"/>
    <d v="2020-10-22T00:00:00"/>
    <n v="251"/>
    <d v="2021-06-30T00:00:00"/>
    <n v="0"/>
    <d v="2021-06-30T00:00:00"/>
    <n v="181"/>
    <s v="Físico "/>
    <m/>
  </r>
  <r>
    <s v="Dirección de Desarrollo Físico "/>
    <s v="Juan Camilo Pérez"/>
    <n v="4600010772"/>
    <n v="2020"/>
    <x v="15"/>
    <n v="2020"/>
    <n v="0"/>
    <d v="2020-11-24T00:00:00"/>
    <n v="218"/>
    <d v="2021-06-30T00:00:00"/>
    <n v="0"/>
    <d v="2021-06-30T00:00:00"/>
    <n v="187"/>
    <s v="Físico "/>
    <m/>
  </r>
  <r>
    <s v="Dirección de Desarrollo Físico "/>
    <s v="Juan Camilo Pérez"/>
    <n v="4600010772"/>
    <n v="2020"/>
    <x v="15"/>
    <n v="2020"/>
    <n v="0"/>
    <d v="2020-12-19T00:00:00"/>
    <n v="193"/>
    <d v="2021-06-30T00:00:00"/>
    <n v="0"/>
    <d v="2021-06-30T00:00:00"/>
    <n v="188"/>
    <s v="Físico "/>
    <m/>
  </r>
  <r>
    <m/>
    <m/>
    <m/>
    <m/>
    <x v="3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9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ficina productora">
  <location ref="A3:B12" firstHeaderRow="1" firstDataRow="1" firstDataCol="1"/>
  <pivotFields count="15">
    <pivotField axis="axisRow" dataField="1" showAll="0">
      <items count="10">
        <item x="4"/>
        <item x="7"/>
        <item x="0"/>
        <item x="5"/>
        <item x="6"/>
        <item x="2"/>
        <item x="1"/>
        <item x="3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antidad tipos doc transferido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2" firstHeaderRow="1" firstDataRow="1" firstDataCol="1"/>
  <pivotFields count="15">
    <pivotField showAll="0"/>
    <pivotField showAll="0"/>
    <pivotField showAll="0"/>
    <pivotField showAll="0"/>
    <pivotField axis="axisRow" dataField="1" showAll="0">
      <items count="39">
        <item x="24"/>
        <item x="0"/>
        <item x="6"/>
        <item x="17"/>
        <item x="2"/>
        <item x="15"/>
        <item x="23"/>
        <item x="14"/>
        <item x="8"/>
        <item x="19"/>
        <item x="9"/>
        <item x="16"/>
        <item x="12"/>
        <item x="10"/>
        <item x="13"/>
        <item x="34"/>
        <item x="29"/>
        <item x="11"/>
        <item x="32"/>
        <item x="35"/>
        <item x="18"/>
        <item x="36"/>
        <item x="30"/>
        <item x="31"/>
        <item x="5"/>
        <item x="28"/>
        <item x="22"/>
        <item x="21"/>
        <item x="1"/>
        <item x="26"/>
        <item x="7"/>
        <item x="4"/>
        <item x="20"/>
        <item x="3"/>
        <item x="27"/>
        <item x="33"/>
        <item x="25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Cuenta de Tipo documental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0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ficina productora">
  <location ref="B26:C35" firstHeaderRow="1" firstDataRow="1" firstDataCol="1"/>
  <pivotFields count="15">
    <pivotField axis="axisRow" dataField="1" showAll="0">
      <items count="10">
        <item x="4"/>
        <item x="7"/>
        <item x="0"/>
        <item x="5"/>
        <item x="6"/>
        <item x="2"/>
        <item x="1"/>
        <item x="3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antidad tipos doc transferidos" fld="0" subtotal="count" baseField="0" baseItem="0"/>
  </dataFields>
  <formats count="13">
    <format dxfId="12">
      <pivotArea dataOnly="0" labelOnly="1" fieldPosition="0">
        <references count="1">
          <reference field="0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outline="0" axis="axisValues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8">
              <x v="0"/>
              <x v="1"/>
              <x v="2"/>
              <x v="3"/>
              <x v="4"/>
              <x v="5"/>
              <x v="6"/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1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Responsable transferencia">
  <location ref="B37:C63" firstHeaderRow="1" firstDataRow="1" firstDataCol="1"/>
  <pivotFields count="15">
    <pivotField showAll="0"/>
    <pivotField axis="axisRow" dataField="1" showAll="0">
      <items count="27">
        <item x="18"/>
        <item x="14"/>
        <item x="21"/>
        <item x="11"/>
        <item x="15"/>
        <item x="2"/>
        <item x="19"/>
        <item x="16"/>
        <item x="7"/>
        <item x="9"/>
        <item x="3"/>
        <item x="13"/>
        <item x="1"/>
        <item x="0"/>
        <item x="6"/>
        <item x="22"/>
        <item x="17"/>
        <item x="20"/>
        <item x="12"/>
        <item x="5"/>
        <item x="8"/>
        <item x="10"/>
        <item x="4"/>
        <item x="23"/>
        <item x="24"/>
        <item h="1"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antidad tipos doc transferidos" fld="1" subtotal="count" baseField="0" baseItem="0"/>
  </dataFields>
  <formats count="18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collapsedLevelsAreSubtotals="1" fieldPosition="0">
        <references count="1">
          <reference field="1" count="1">
            <x v="2"/>
          </reference>
        </references>
      </pivotArea>
    </format>
    <format dxfId="23">
      <pivotArea dataOnly="0" labelOnly="1" fieldPosition="0">
        <references count="1">
          <reference field="1" count="1">
            <x v="2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1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</formats>
  <conditionalFormats count="1"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2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1-10-07T22:35:02.13" personId="{EEA9FC03-C0AD-404D-AC6A-88A6DA6A52AA}" id="{BAB6C384-9754-47D5-83B1-21A1AF8FAE09}">
    <text>Pendiente consultar el plazo para transferir doc al archivo centralizado de contratación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2"/>
  <sheetViews>
    <sheetView workbookViewId="0">
      <selection activeCell="A3" sqref="A3:B12"/>
    </sheetView>
  </sheetViews>
  <sheetFormatPr baseColWidth="10" defaultRowHeight="12.5" x14ac:dyDescent="0.25"/>
  <cols>
    <col min="1" max="1" width="50" bestFit="1" customWidth="1"/>
    <col min="2" max="2" width="29.453125" customWidth="1"/>
  </cols>
  <sheetData>
    <row r="3" spans="1:2" x14ac:dyDescent="0.25">
      <c r="A3" s="81" t="s">
        <v>150</v>
      </c>
      <c r="B3" t="s">
        <v>151</v>
      </c>
    </row>
    <row r="4" spans="1:2" x14ac:dyDescent="0.25">
      <c r="A4" s="82" t="s">
        <v>44</v>
      </c>
      <c r="B4">
        <v>60</v>
      </c>
    </row>
    <row r="5" spans="1:2" x14ac:dyDescent="0.25">
      <c r="A5" s="82" t="s">
        <v>154</v>
      </c>
      <c r="B5">
        <v>294</v>
      </c>
    </row>
    <row r="6" spans="1:2" x14ac:dyDescent="0.25">
      <c r="A6" s="82" t="s">
        <v>11</v>
      </c>
      <c r="B6">
        <v>310</v>
      </c>
    </row>
    <row r="7" spans="1:2" x14ac:dyDescent="0.25">
      <c r="A7" s="82" t="s">
        <v>68</v>
      </c>
      <c r="B7">
        <v>23</v>
      </c>
    </row>
    <row r="8" spans="1:2" x14ac:dyDescent="0.25">
      <c r="A8" s="82" t="s">
        <v>75</v>
      </c>
      <c r="B8">
        <v>1</v>
      </c>
    </row>
    <row r="9" spans="1:2" x14ac:dyDescent="0.25">
      <c r="A9" s="82" t="s">
        <v>155</v>
      </c>
      <c r="B9">
        <v>31</v>
      </c>
    </row>
    <row r="10" spans="1:2" x14ac:dyDescent="0.25">
      <c r="A10" s="82" t="s">
        <v>156</v>
      </c>
      <c r="B10">
        <v>62</v>
      </c>
    </row>
    <row r="11" spans="1:2" x14ac:dyDescent="0.25">
      <c r="A11" s="82" t="s">
        <v>32</v>
      </c>
      <c r="B11">
        <v>25</v>
      </c>
    </row>
    <row r="12" spans="1:2" x14ac:dyDescent="0.25">
      <c r="A12" s="82" t="s">
        <v>136</v>
      </c>
      <c r="B12">
        <v>806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42"/>
  <sheetViews>
    <sheetView workbookViewId="0">
      <selection activeCell="B1" sqref="B1"/>
    </sheetView>
  </sheetViews>
  <sheetFormatPr baseColWidth="10" defaultRowHeight="12.5" x14ac:dyDescent="0.25"/>
  <cols>
    <col min="1" max="1" width="65.54296875" bestFit="1" customWidth="1"/>
    <col min="2" max="2" width="26.54296875" bestFit="1" customWidth="1"/>
  </cols>
  <sheetData>
    <row r="3" spans="1:2" x14ac:dyDescent="0.25">
      <c r="A3" s="81" t="s">
        <v>157</v>
      </c>
      <c r="B3" t="s">
        <v>159</v>
      </c>
    </row>
    <row r="4" spans="1:2" x14ac:dyDescent="0.25">
      <c r="A4" s="82" t="s">
        <v>74</v>
      </c>
      <c r="B4">
        <v>1</v>
      </c>
    </row>
    <row r="5" spans="1:2" x14ac:dyDescent="0.25">
      <c r="A5" s="82" t="s">
        <v>14</v>
      </c>
      <c r="B5">
        <v>43</v>
      </c>
    </row>
    <row r="6" spans="1:2" x14ac:dyDescent="0.25">
      <c r="A6" s="82" t="s">
        <v>34</v>
      </c>
      <c r="B6">
        <v>1</v>
      </c>
    </row>
    <row r="7" spans="1:2" x14ac:dyDescent="0.25">
      <c r="A7" s="82" t="s">
        <v>54</v>
      </c>
      <c r="B7">
        <v>2</v>
      </c>
    </row>
    <row r="8" spans="1:2" x14ac:dyDescent="0.25">
      <c r="A8" s="82" t="s">
        <v>24</v>
      </c>
      <c r="B8">
        <v>3</v>
      </c>
    </row>
    <row r="9" spans="1:2" x14ac:dyDescent="0.25">
      <c r="A9" s="82" t="s">
        <v>52</v>
      </c>
      <c r="B9">
        <v>20</v>
      </c>
    </row>
    <row r="10" spans="1:2" x14ac:dyDescent="0.25">
      <c r="A10" s="82" t="s">
        <v>71</v>
      </c>
      <c r="B10">
        <v>1</v>
      </c>
    </row>
    <row r="11" spans="1:2" x14ac:dyDescent="0.25">
      <c r="A11" s="82" t="s">
        <v>48</v>
      </c>
      <c r="B11">
        <v>33</v>
      </c>
    </row>
    <row r="12" spans="1:2" x14ac:dyDescent="0.25">
      <c r="A12" s="82" t="s">
        <v>37</v>
      </c>
      <c r="B12">
        <v>2</v>
      </c>
    </row>
    <row r="13" spans="1:2" x14ac:dyDescent="0.25">
      <c r="A13" s="82" t="s">
        <v>60</v>
      </c>
      <c r="B13">
        <v>3</v>
      </c>
    </row>
    <row r="14" spans="1:2" x14ac:dyDescent="0.25">
      <c r="A14" s="82" t="s">
        <v>38</v>
      </c>
      <c r="B14">
        <v>3</v>
      </c>
    </row>
    <row r="15" spans="1:2" x14ac:dyDescent="0.25">
      <c r="A15" s="82" t="s">
        <v>53</v>
      </c>
      <c r="B15">
        <v>2</v>
      </c>
    </row>
    <row r="16" spans="1:2" x14ac:dyDescent="0.25">
      <c r="A16" s="82" t="s">
        <v>43</v>
      </c>
      <c r="B16">
        <v>20</v>
      </c>
    </row>
    <row r="17" spans="1:2" x14ac:dyDescent="0.25">
      <c r="A17" s="82" t="s">
        <v>39</v>
      </c>
      <c r="B17">
        <v>3</v>
      </c>
    </row>
    <row r="18" spans="1:2" x14ac:dyDescent="0.25">
      <c r="A18" s="82" t="s">
        <v>47</v>
      </c>
      <c r="B18">
        <v>26</v>
      </c>
    </row>
    <row r="19" spans="1:2" x14ac:dyDescent="0.25">
      <c r="A19" s="82" t="s">
        <v>88</v>
      </c>
      <c r="B19">
        <v>25</v>
      </c>
    </row>
    <row r="20" spans="1:2" x14ac:dyDescent="0.25">
      <c r="A20" s="82" t="s">
        <v>83</v>
      </c>
      <c r="B20">
        <v>25</v>
      </c>
    </row>
    <row r="21" spans="1:2" x14ac:dyDescent="0.25">
      <c r="A21" s="82" t="s">
        <v>41</v>
      </c>
      <c r="B21">
        <v>1</v>
      </c>
    </row>
    <row r="22" spans="1:2" x14ac:dyDescent="0.25">
      <c r="A22" s="82" t="s">
        <v>86</v>
      </c>
      <c r="B22">
        <v>22</v>
      </c>
    </row>
    <row r="23" spans="1:2" x14ac:dyDescent="0.25">
      <c r="A23" s="82" t="s">
        <v>89</v>
      </c>
      <c r="B23">
        <v>25</v>
      </c>
    </row>
    <row r="24" spans="1:2" x14ac:dyDescent="0.25">
      <c r="A24" s="82" t="s">
        <v>55</v>
      </c>
      <c r="B24">
        <v>1</v>
      </c>
    </row>
    <row r="25" spans="1:2" x14ac:dyDescent="0.25">
      <c r="A25" s="82" t="s">
        <v>90</v>
      </c>
      <c r="B25">
        <v>2</v>
      </c>
    </row>
    <row r="26" spans="1:2" x14ac:dyDescent="0.25">
      <c r="A26" s="82" t="s">
        <v>84</v>
      </c>
      <c r="B26">
        <v>22</v>
      </c>
    </row>
    <row r="27" spans="1:2" x14ac:dyDescent="0.25">
      <c r="A27" s="82" t="s">
        <v>85</v>
      </c>
      <c r="B27">
        <v>22</v>
      </c>
    </row>
    <row r="28" spans="1:2" x14ac:dyDescent="0.25">
      <c r="A28" s="82" t="s">
        <v>31</v>
      </c>
      <c r="B28">
        <v>15</v>
      </c>
    </row>
    <row r="29" spans="1:2" x14ac:dyDescent="0.25">
      <c r="A29" s="82" t="s">
        <v>82</v>
      </c>
      <c r="B29">
        <v>25</v>
      </c>
    </row>
    <row r="30" spans="1:2" x14ac:dyDescent="0.25">
      <c r="A30" s="82" t="s">
        <v>70</v>
      </c>
      <c r="B30">
        <v>3</v>
      </c>
    </row>
    <row r="31" spans="1:2" x14ac:dyDescent="0.25">
      <c r="A31" s="82" t="s">
        <v>65</v>
      </c>
      <c r="B31">
        <v>3</v>
      </c>
    </row>
    <row r="32" spans="1:2" x14ac:dyDescent="0.25">
      <c r="A32" s="82" t="s">
        <v>21</v>
      </c>
      <c r="B32">
        <v>267</v>
      </c>
    </row>
    <row r="33" spans="1:2" x14ac:dyDescent="0.25">
      <c r="A33" s="82" t="s">
        <v>80</v>
      </c>
      <c r="B33">
        <v>25</v>
      </c>
    </row>
    <row r="34" spans="1:2" x14ac:dyDescent="0.25">
      <c r="A34" s="82" t="s">
        <v>35</v>
      </c>
      <c r="B34">
        <v>73</v>
      </c>
    </row>
    <row r="35" spans="1:2" x14ac:dyDescent="0.25">
      <c r="A35" s="82" t="s">
        <v>28</v>
      </c>
      <c r="B35">
        <v>6</v>
      </c>
    </row>
    <row r="36" spans="1:2" x14ac:dyDescent="0.25">
      <c r="A36" s="82" t="s">
        <v>63</v>
      </c>
      <c r="B36">
        <v>27</v>
      </c>
    </row>
    <row r="37" spans="1:2" x14ac:dyDescent="0.25">
      <c r="A37" s="82" t="s">
        <v>27</v>
      </c>
      <c r="B37">
        <v>3</v>
      </c>
    </row>
    <row r="38" spans="1:2" x14ac:dyDescent="0.25">
      <c r="A38" s="82" t="s">
        <v>81</v>
      </c>
      <c r="B38">
        <v>25</v>
      </c>
    </row>
    <row r="39" spans="1:2" x14ac:dyDescent="0.25">
      <c r="A39" s="82" t="s">
        <v>87</v>
      </c>
      <c r="B39">
        <v>25</v>
      </c>
    </row>
    <row r="40" spans="1:2" x14ac:dyDescent="0.25">
      <c r="A40" s="82" t="s">
        <v>77</v>
      </c>
      <c r="B40">
        <v>1</v>
      </c>
    </row>
    <row r="41" spans="1:2" x14ac:dyDescent="0.25">
      <c r="A41" s="82" t="s">
        <v>158</v>
      </c>
    </row>
    <row r="42" spans="1:2" x14ac:dyDescent="0.25">
      <c r="A42" s="82" t="s">
        <v>136</v>
      </c>
      <c r="B42">
        <v>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O1373"/>
  <sheetViews>
    <sheetView tabSelected="1" topLeftCell="E1" zoomScale="115" zoomScaleNormal="115" workbookViewId="0">
      <selection activeCell="J10" sqref="J10"/>
    </sheetView>
  </sheetViews>
  <sheetFormatPr baseColWidth="10" defaultColWidth="14.453125" defaultRowHeight="15" customHeight="1" x14ac:dyDescent="0.25"/>
  <cols>
    <col min="1" max="1" width="41" customWidth="1"/>
    <col min="2" max="2" width="42.453125" customWidth="1"/>
    <col min="3" max="3" width="20.26953125" customWidth="1"/>
    <col min="4" max="4" width="14.453125" customWidth="1"/>
    <col min="5" max="5" width="38.81640625" customWidth="1"/>
    <col min="6" max="6" width="15.81640625" style="10" hidden="1" customWidth="1"/>
    <col min="7" max="7" width="0.81640625" style="10" hidden="1" customWidth="1"/>
    <col min="8" max="8" width="14.26953125" customWidth="1"/>
    <col min="9" max="9" width="0.26953125" customWidth="1"/>
    <col min="10" max="10" width="19.1796875" style="7" customWidth="1"/>
    <col min="11" max="11" width="0.54296875" style="18" hidden="1" customWidth="1"/>
    <col min="14" max="14" width="19.7265625" customWidth="1"/>
    <col min="15" max="15" width="33.26953125" customWidth="1"/>
  </cols>
  <sheetData>
    <row r="1" spans="1:197" ht="87.75" customHeight="1" x14ac:dyDescent="0.25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134</v>
      </c>
      <c r="G1" s="61" t="s">
        <v>135</v>
      </c>
      <c r="H1" s="60" t="s">
        <v>5</v>
      </c>
      <c r="I1" s="61" t="s">
        <v>138</v>
      </c>
      <c r="J1" s="62" t="s">
        <v>6</v>
      </c>
      <c r="K1" s="63" t="s">
        <v>140</v>
      </c>
      <c r="L1" s="60" t="s">
        <v>7</v>
      </c>
      <c r="M1" s="60" t="s">
        <v>8</v>
      </c>
      <c r="N1" s="60" t="s">
        <v>9</v>
      </c>
      <c r="O1" s="60" t="s">
        <v>10</v>
      </c>
      <c r="P1" s="64"/>
    </row>
    <row r="2" spans="1:197" ht="15.75" customHeight="1" x14ac:dyDescent="0.25">
      <c r="A2" s="29" t="s">
        <v>11</v>
      </c>
      <c r="B2" s="29" t="s">
        <v>12</v>
      </c>
      <c r="C2" s="65" t="s">
        <v>13</v>
      </c>
      <c r="D2" s="29">
        <v>2014</v>
      </c>
      <c r="E2" s="29" t="s">
        <v>14</v>
      </c>
      <c r="F2" s="26">
        <f>YEAR(H2)</f>
        <v>2021</v>
      </c>
      <c r="G2" s="26">
        <f>+F2-D2</f>
        <v>7</v>
      </c>
      <c r="H2" s="30">
        <v>44204</v>
      </c>
      <c r="I2" s="26">
        <f>+J2-H2</f>
        <v>4</v>
      </c>
      <c r="J2" s="31">
        <v>44208</v>
      </c>
      <c r="K2" s="27">
        <f>+L2-J2</f>
        <v>0</v>
      </c>
      <c r="L2" s="31">
        <v>44208</v>
      </c>
      <c r="M2" s="29">
        <v>1</v>
      </c>
      <c r="N2" s="28" t="s">
        <v>15</v>
      </c>
      <c r="O2" s="28"/>
      <c r="P2" s="64"/>
    </row>
    <row r="3" spans="1:197" ht="15.75" customHeight="1" x14ac:dyDescent="0.25">
      <c r="A3" s="29" t="s">
        <v>11</v>
      </c>
      <c r="B3" s="29" t="s">
        <v>16</v>
      </c>
      <c r="C3" s="65" t="s">
        <v>17</v>
      </c>
      <c r="D3" s="29">
        <v>2013</v>
      </c>
      <c r="E3" s="29" t="s">
        <v>14</v>
      </c>
      <c r="F3" s="26">
        <f t="shared" ref="F3:F66" si="0">YEAR(H3)</f>
        <v>2021</v>
      </c>
      <c r="G3" s="26">
        <f t="shared" ref="G3:G66" si="1">+F3-D3</f>
        <v>8</v>
      </c>
      <c r="H3" s="30">
        <v>44202</v>
      </c>
      <c r="I3" s="26">
        <f t="shared" ref="I3:I66" si="2">+J3-H3</f>
        <v>7</v>
      </c>
      <c r="J3" s="31">
        <v>44209</v>
      </c>
      <c r="K3" s="27">
        <f t="shared" ref="K3:K66" si="3">+L3-J3</f>
        <v>0</v>
      </c>
      <c r="L3" s="31">
        <v>44209</v>
      </c>
      <c r="M3" s="29">
        <v>1</v>
      </c>
      <c r="N3" s="28" t="s">
        <v>15</v>
      </c>
      <c r="O3" s="28"/>
      <c r="P3" s="64"/>
    </row>
    <row r="4" spans="1:197" ht="15.75" customHeight="1" x14ac:dyDescent="0.25">
      <c r="A4" s="29" t="s">
        <v>11</v>
      </c>
      <c r="B4" s="29" t="s">
        <v>16</v>
      </c>
      <c r="C4" s="65" t="s">
        <v>18</v>
      </c>
      <c r="D4" s="29">
        <v>2013</v>
      </c>
      <c r="E4" s="29" t="s">
        <v>14</v>
      </c>
      <c r="F4" s="26">
        <f t="shared" si="0"/>
        <v>2021</v>
      </c>
      <c r="G4" s="26">
        <f t="shared" si="1"/>
        <v>8</v>
      </c>
      <c r="H4" s="30">
        <v>44202</v>
      </c>
      <c r="I4" s="26">
        <f t="shared" si="2"/>
        <v>7</v>
      </c>
      <c r="J4" s="31">
        <v>44209</v>
      </c>
      <c r="K4" s="27">
        <f t="shared" si="3"/>
        <v>0</v>
      </c>
      <c r="L4" s="31">
        <v>44209</v>
      </c>
      <c r="M4" s="29">
        <v>1</v>
      </c>
      <c r="N4" s="28" t="s">
        <v>15</v>
      </c>
      <c r="O4" s="28"/>
      <c r="P4" s="64"/>
    </row>
    <row r="5" spans="1:197" ht="15.75" customHeight="1" x14ac:dyDescent="0.25">
      <c r="A5" s="29" t="s">
        <v>156</v>
      </c>
      <c r="B5" s="29" t="s">
        <v>20</v>
      </c>
      <c r="C5" s="65">
        <v>4600008197</v>
      </c>
      <c r="D5" s="29">
        <v>2018</v>
      </c>
      <c r="E5" s="29" t="s">
        <v>21</v>
      </c>
      <c r="F5" s="26">
        <f t="shared" si="0"/>
        <v>2019</v>
      </c>
      <c r="G5" s="26">
        <f t="shared" si="1"/>
        <v>1</v>
      </c>
      <c r="H5" s="30">
        <v>43720</v>
      </c>
      <c r="I5" s="26">
        <f t="shared" si="2"/>
        <v>494</v>
      </c>
      <c r="J5" s="31">
        <v>44214</v>
      </c>
      <c r="K5" s="27">
        <f t="shared" si="3"/>
        <v>1</v>
      </c>
      <c r="L5" s="31">
        <v>44215</v>
      </c>
      <c r="M5" s="29">
        <v>1304</v>
      </c>
      <c r="N5" s="28" t="s">
        <v>15</v>
      </c>
      <c r="O5" s="28"/>
      <c r="P5" s="64"/>
    </row>
    <row r="6" spans="1:197" ht="15.75" customHeight="1" x14ac:dyDescent="0.25">
      <c r="A6" s="29" t="s">
        <v>156</v>
      </c>
      <c r="B6" s="29" t="s">
        <v>20</v>
      </c>
      <c r="C6" s="65">
        <v>4600009187</v>
      </c>
      <c r="D6" s="29">
        <v>2018</v>
      </c>
      <c r="E6" s="29" t="s">
        <v>21</v>
      </c>
      <c r="F6" s="26">
        <f t="shared" si="0"/>
        <v>2019</v>
      </c>
      <c r="G6" s="26">
        <f t="shared" si="1"/>
        <v>1</v>
      </c>
      <c r="H6" s="30">
        <v>43799</v>
      </c>
      <c r="I6" s="26">
        <f t="shared" si="2"/>
        <v>415</v>
      </c>
      <c r="J6" s="31">
        <v>44214</v>
      </c>
      <c r="K6" s="27">
        <f t="shared" si="3"/>
        <v>1</v>
      </c>
      <c r="L6" s="31">
        <v>44215</v>
      </c>
      <c r="M6" s="29">
        <v>1340</v>
      </c>
      <c r="N6" s="28" t="s">
        <v>15</v>
      </c>
      <c r="O6" s="29"/>
      <c r="P6" s="64"/>
    </row>
    <row r="7" spans="1:197" ht="15.75" customHeight="1" x14ac:dyDescent="0.25">
      <c r="A7" s="29" t="s">
        <v>11</v>
      </c>
      <c r="B7" s="29" t="s">
        <v>22</v>
      </c>
      <c r="C7" s="65">
        <v>4600010711</v>
      </c>
      <c r="D7" s="29">
        <v>2019</v>
      </c>
      <c r="E7" s="29" t="s">
        <v>21</v>
      </c>
      <c r="F7" s="26">
        <f t="shared" si="0"/>
        <v>2020</v>
      </c>
      <c r="G7" s="26">
        <f t="shared" si="1"/>
        <v>1</v>
      </c>
      <c r="H7" s="30">
        <v>44104</v>
      </c>
      <c r="I7" s="26">
        <f t="shared" si="2"/>
        <v>117</v>
      </c>
      <c r="J7" s="31">
        <v>44221</v>
      </c>
      <c r="K7" s="27">
        <f t="shared" si="3"/>
        <v>1</v>
      </c>
      <c r="L7" s="31">
        <v>44222</v>
      </c>
      <c r="M7" s="29">
        <v>21</v>
      </c>
      <c r="N7" s="28" t="s">
        <v>15</v>
      </c>
      <c r="O7" s="29"/>
      <c r="P7" s="64"/>
    </row>
    <row r="8" spans="1:197" ht="15.75" customHeight="1" x14ac:dyDescent="0.25">
      <c r="A8" s="29" t="s">
        <v>11</v>
      </c>
      <c r="B8" s="29" t="s">
        <v>22</v>
      </c>
      <c r="C8" s="65">
        <v>4600010711</v>
      </c>
      <c r="D8" s="29">
        <v>2019</v>
      </c>
      <c r="E8" s="29" t="s">
        <v>21</v>
      </c>
      <c r="F8" s="26">
        <f t="shared" si="0"/>
        <v>2020</v>
      </c>
      <c r="G8" s="26">
        <f t="shared" si="1"/>
        <v>1</v>
      </c>
      <c r="H8" s="30">
        <v>44135</v>
      </c>
      <c r="I8" s="26">
        <f t="shared" si="2"/>
        <v>86</v>
      </c>
      <c r="J8" s="31">
        <v>44221</v>
      </c>
      <c r="K8" s="27">
        <f t="shared" si="3"/>
        <v>1</v>
      </c>
      <c r="L8" s="31">
        <v>44222</v>
      </c>
      <c r="M8" s="29">
        <v>44</v>
      </c>
      <c r="N8" s="28" t="s">
        <v>15</v>
      </c>
      <c r="O8" s="29"/>
      <c r="P8" s="64"/>
    </row>
    <row r="9" spans="1:197" ht="15.75" customHeight="1" x14ac:dyDescent="0.25">
      <c r="A9" s="29" t="s">
        <v>11</v>
      </c>
      <c r="B9" s="29" t="s">
        <v>22</v>
      </c>
      <c r="C9" s="65">
        <v>4600010711</v>
      </c>
      <c r="D9" s="29">
        <v>2019</v>
      </c>
      <c r="E9" s="29" t="s">
        <v>21</v>
      </c>
      <c r="F9" s="26">
        <f t="shared" si="0"/>
        <v>2020</v>
      </c>
      <c r="G9" s="26">
        <f t="shared" si="1"/>
        <v>1</v>
      </c>
      <c r="H9" s="30">
        <v>44165</v>
      </c>
      <c r="I9" s="26">
        <f t="shared" si="2"/>
        <v>56</v>
      </c>
      <c r="J9" s="31">
        <v>44221</v>
      </c>
      <c r="K9" s="27">
        <f t="shared" si="3"/>
        <v>1</v>
      </c>
      <c r="L9" s="31">
        <v>44222</v>
      </c>
      <c r="M9" s="29">
        <v>33</v>
      </c>
      <c r="N9" s="28" t="s">
        <v>15</v>
      </c>
      <c r="O9" s="29"/>
      <c r="P9" s="64"/>
    </row>
    <row r="10" spans="1:197" ht="15.75" customHeight="1" x14ac:dyDescent="0.25">
      <c r="A10" s="29" t="s">
        <v>11</v>
      </c>
      <c r="B10" s="29" t="s">
        <v>23</v>
      </c>
      <c r="C10" s="65">
        <v>4600006158</v>
      </c>
      <c r="D10" s="29">
        <v>2016</v>
      </c>
      <c r="E10" s="29" t="s">
        <v>21</v>
      </c>
      <c r="F10" s="26">
        <f t="shared" si="0"/>
        <v>2020</v>
      </c>
      <c r="G10" s="26">
        <f t="shared" si="1"/>
        <v>4</v>
      </c>
      <c r="H10" s="30">
        <v>43915</v>
      </c>
      <c r="I10" s="26">
        <f t="shared" si="2"/>
        <v>309</v>
      </c>
      <c r="J10" s="31">
        <v>44224</v>
      </c>
      <c r="K10" s="27">
        <f t="shared" si="3"/>
        <v>1</v>
      </c>
      <c r="L10" s="30">
        <v>44225</v>
      </c>
      <c r="M10" s="29">
        <v>42</v>
      </c>
      <c r="N10" s="28" t="s">
        <v>15</v>
      </c>
      <c r="O10" s="29"/>
      <c r="P10" s="64"/>
    </row>
    <row r="11" spans="1:197" ht="15.75" customHeight="1" x14ac:dyDescent="0.25">
      <c r="A11" s="29" t="s">
        <v>11</v>
      </c>
      <c r="B11" s="29" t="s">
        <v>23</v>
      </c>
      <c r="C11" s="65">
        <v>4600006158</v>
      </c>
      <c r="D11" s="29">
        <v>2016</v>
      </c>
      <c r="E11" s="29" t="s">
        <v>21</v>
      </c>
      <c r="F11" s="26">
        <f t="shared" si="0"/>
        <v>2020</v>
      </c>
      <c r="G11" s="26">
        <f t="shared" si="1"/>
        <v>4</v>
      </c>
      <c r="H11" s="30">
        <v>44012</v>
      </c>
      <c r="I11" s="26">
        <f t="shared" si="2"/>
        <v>212</v>
      </c>
      <c r="J11" s="31">
        <v>44224</v>
      </c>
      <c r="K11" s="27">
        <f t="shared" si="3"/>
        <v>1</v>
      </c>
      <c r="L11" s="30">
        <v>44225</v>
      </c>
      <c r="M11" s="29">
        <v>14</v>
      </c>
      <c r="N11" s="28" t="s">
        <v>15</v>
      </c>
      <c r="O11" s="29"/>
      <c r="P11" s="64"/>
    </row>
    <row r="12" spans="1:197" ht="15.75" customHeight="1" x14ac:dyDescent="0.25">
      <c r="A12" s="29" t="s">
        <v>11</v>
      </c>
      <c r="B12" s="29" t="s">
        <v>23</v>
      </c>
      <c r="C12" s="65">
        <v>4600006158</v>
      </c>
      <c r="D12" s="29">
        <v>2016</v>
      </c>
      <c r="E12" s="29" t="s">
        <v>21</v>
      </c>
      <c r="F12" s="26">
        <f t="shared" si="0"/>
        <v>2020</v>
      </c>
      <c r="G12" s="26">
        <f t="shared" si="1"/>
        <v>4</v>
      </c>
      <c r="H12" s="30">
        <v>44043</v>
      </c>
      <c r="I12" s="26">
        <f t="shared" si="2"/>
        <v>181</v>
      </c>
      <c r="J12" s="31">
        <v>44224</v>
      </c>
      <c r="K12" s="27">
        <f t="shared" si="3"/>
        <v>1</v>
      </c>
      <c r="L12" s="30">
        <v>44225</v>
      </c>
      <c r="M12" s="29">
        <v>13</v>
      </c>
      <c r="N12" s="28" t="s">
        <v>15</v>
      </c>
      <c r="O12" s="29"/>
      <c r="P12" s="64"/>
    </row>
    <row r="13" spans="1:197" ht="15.75" customHeight="1" x14ac:dyDescent="0.25">
      <c r="A13" s="29" t="s">
        <v>11</v>
      </c>
      <c r="B13" s="29" t="s">
        <v>23</v>
      </c>
      <c r="C13" s="65">
        <v>4600006158</v>
      </c>
      <c r="D13" s="29">
        <v>2016</v>
      </c>
      <c r="E13" s="29" t="s">
        <v>21</v>
      </c>
      <c r="F13" s="26">
        <f t="shared" si="0"/>
        <v>2020</v>
      </c>
      <c r="G13" s="26">
        <f t="shared" si="1"/>
        <v>4</v>
      </c>
      <c r="H13" s="30">
        <v>44074</v>
      </c>
      <c r="I13" s="26">
        <f t="shared" si="2"/>
        <v>150</v>
      </c>
      <c r="J13" s="31">
        <v>44224</v>
      </c>
      <c r="K13" s="27">
        <f t="shared" si="3"/>
        <v>1</v>
      </c>
      <c r="L13" s="30">
        <v>44225</v>
      </c>
      <c r="M13" s="29">
        <v>21</v>
      </c>
      <c r="N13" s="28" t="s">
        <v>15</v>
      </c>
      <c r="O13" s="29"/>
      <c r="P13" s="64"/>
    </row>
    <row r="14" spans="1:197" ht="15.75" customHeight="1" x14ac:dyDescent="0.25">
      <c r="A14" s="29" t="s">
        <v>11</v>
      </c>
      <c r="B14" s="29" t="s">
        <v>23</v>
      </c>
      <c r="C14" s="65">
        <v>4600006158</v>
      </c>
      <c r="D14" s="29">
        <v>2016</v>
      </c>
      <c r="E14" s="29" t="s">
        <v>21</v>
      </c>
      <c r="F14" s="26">
        <f t="shared" si="0"/>
        <v>2020</v>
      </c>
      <c r="G14" s="26">
        <f t="shared" si="1"/>
        <v>4</v>
      </c>
      <c r="H14" s="30">
        <v>44104</v>
      </c>
      <c r="I14" s="26">
        <f t="shared" si="2"/>
        <v>120</v>
      </c>
      <c r="J14" s="31">
        <v>44224</v>
      </c>
      <c r="K14" s="27">
        <f t="shared" si="3"/>
        <v>1</v>
      </c>
      <c r="L14" s="30">
        <v>44225</v>
      </c>
      <c r="M14" s="29">
        <v>24</v>
      </c>
      <c r="N14" s="28" t="s">
        <v>15</v>
      </c>
      <c r="O14" s="29"/>
      <c r="P14" s="64"/>
    </row>
    <row r="15" spans="1:197" s="13" customFormat="1" ht="15.75" customHeight="1" x14ac:dyDescent="0.25">
      <c r="A15" s="29" t="s">
        <v>156</v>
      </c>
      <c r="B15" s="29" t="s">
        <v>20</v>
      </c>
      <c r="C15" s="65">
        <v>4600007754</v>
      </c>
      <c r="D15" s="29">
        <v>2017</v>
      </c>
      <c r="E15" s="29" t="s">
        <v>24</v>
      </c>
      <c r="F15" s="26">
        <f t="shared" si="0"/>
        <v>2020</v>
      </c>
      <c r="G15" s="26">
        <f t="shared" si="1"/>
        <v>3</v>
      </c>
      <c r="H15" s="30">
        <v>43991</v>
      </c>
      <c r="I15" s="26">
        <f t="shared" si="2"/>
        <v>233</v>
      </c>
      <c r="J15" s="31">
        <v>44224</v>
      </c>
      <c r="K15" s="27">
        <v>4</v>
      </c>
      <c r="L15" s="30">
        <v>44228</v>
      </c>
      <c r="M15" s="29">
        <v>19</v>
      </c>
      <c r="N15" s="28" t="s">
        <v>15</v>
      </c>
      <c r="O15" s="29"/>
      <c r="P15" s="64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</row>
    <row r="16" spans="1:197" ht="15.75" customHeight="1" x14ac:dyDescent="0.25">
      <c r="A16" s="29" t="s">
        <v>156</v>
      </c>
      <c r="B16" s="29" t="s">
        <v>20</v>
      </c>
      <c r="C16" s="65">
        <v>4600007754</v>
      </c>
      <c r="D16" s="29">
        <v>2017</v>
      </c>
      <c r="E16" s="29" t="s">
        <v>14</v>
      </c>
      <c r="F16" s="26">
        <f t="shared" si="0"/>
        <v>2020</v>
      </c>
      <c r="G16" s="26">
        <f t="shared" si="1"/>
        <v>3</v>
      </c>
      <c r="H16" s="30">
        <v>44089</v>
      </c>
      <c r="I16" s="26">
        <f t="shared" si="2"/>
        <v>135</v>
      </c>
      <c r="J16" s="31">
        <v>44224</v>
      </c>
      <c r="K16" s="27">
        <f t="shared" si="3"/>
        <v>4</v>
      </c>
      <c r="L16" s="30">
        <v>44228</v>
      </c>
      <c r="M16" s="29">
        <v>2</v>
      </c>
      <c r="N16" s="28" t="s">
        <v>15</v>
      </c>
      <c r="O16" s="29"/>
      <c r="P16" s="64"/>
    </row>
    <row r="17" spans="1:16" ht="15.75" customHeight="1" x14ac:dyDescent="0.25">
      <c r="A17" s="29" t="s">
        <v>11</v>
      </c>
      <c r="B17" s="29" t="s">
        <v>22</v>
      </c>
      <c r="C17" s="65">
        <v>4600010878</v>
      </c>
      <c r="D17" s="29">
        <v>2020</v>
      </c>
      <c r="E17" s="29" t="s">
        <v>21</v>
      </c>
      <c r="F17" s="26">
        <f t="shared" si="0"/>
        <v>2020</v>
      </c>
      <c r="G17" s="26">
        <f t="shared" si="1"/>
        <v>0</v>
      </c>
      <c r="H17" s="31">
        <v>44125</v>
      </c>
      <c r="I17" s="26">
        <f t="shared" si="2"/>
        <v>98</v>
      </c>
      <c r="J17" s="31">
        <v>44223</v>
      </c>
      <c r="K17" s="27">
        <f t="shared" si="3"/>
        <v>1</v>
      </c>
      <c r="L17" s="31">
        <v>44224</v>
      </c>
      <c r="M17" s="29">
        <v>25</v>
      </c>
      <c r="N17" s="28" t="s">
        <v>15</v>
      </c>
      <c r="O17" s="29"/>
      <c r="P17" s="64"/>
    </row>
    <row r="18" spans="1:16" ht="15.75" customHeight="1" x14ac:dyDescent="0.25">
      <c r="A18" s="29" t="s">
        <v>11</v>
      </c>
      <c r="B18" s="29" t="s">
        <v>22</v>
      </c>
      <c r="C18" s="65">
        <v>4600010878</v>
      </c>
      <c r="D18" s="29">
        <v>2020</v>
      </c>
      <c r="E18" s="29" t="s">
        <v>21</v>
      </c>
      <c r="F18" s="26">
        <f t="shared" si="0"/>
        <v>2020</v>
      </c>
      <c r="G18" s="26">
        <f t="shared" si="1"/>
        <v>0</v>
      </c>
      <c r="H18" s="30">
        <v>44156</v>
      </c>
      <c r="I18" s="26">
        <f t="shared" si="2"/>
        <v>67</v>
      </c>
      <c r="J18" s="31">
        <v>44223</v>
      </c>
      <c r="K18" s="27">
        <f t="shared" si="3"/>
        <v>1</v>
      </c>
      <c r="L18" s="31">
        <v>44224</v>
      </c>
      <c r="M18" s="29">
        <v>29</v>
      </c>
      <c r="N18" s="28" t="s">
        <v>15</v>
      </c>
      <c r="O18" s="29"/>
      <c r="P18" s="64"/>
    </row>
    <row r="19" spans="1:16" ht="15.75" customHeight="1" x14ac:dyDescent="0.25">
      <c r="A19" s="29" t="s">
        <v>11</v>
      </c>
      <c r="B19" s="29" t="s">
        <v>22</v>
      </c>
      <c r="C19" s="65">
        <v>4600010878</v>
      </c>
      <c r="D19" s="29">
        <v>2020</v>
      </c>
      <c r="E19" s="29" t="s">
        <v>21</v>
      </c>
      <c r="F19" s="26">
        <f t="shared" si="0"/>
        <v>2020</v>
      </c>
      <c r="G19" s="26">
        <f t="shared" si="1"/>
        <v>0</v>
      </c>
      <c r="H19" s="30">
        <v>44186</v>
      </c>
      <c r="I19" s="26">
        <f t="shared" si="2"/>
        <v>37</v>
      </c>
      <c r="J19" s="31">
        <v>44223</v>
      </c>
      <c r="K19" s="27">
        <f t="shared" si="3"/>
        <v>1</v>
      </c>
      <c r="L19" s="31">
        <v>44224</v>
      </c>
      <c r="M19" s="29">
        <v>23</v>
      </c>
      <c r="N19" s="28" t="s">
        <v>15</v>
      </c>
      <c r="O19" s="29"/>
      <c r="P19" s="64"/>
    </row>
    <row r="20" spans="1:16" ht="15.75" customHeight="1" x14ac:dyDescent="0.25">
      <c r="A20" s="29" t="s">
        <v>11</v>
      </c>
      <c r="B20" s="29" t="s">
        <v>22</v>
      </c>
      <c r="C20" s="65">
        <v>4600010878</v>
      </c>
      <c r="D20" s="29">
        <v>2020</v>
      </c>
      <c r="E20" s="29" t="s">
        <v>21</v>
      </c>
      <c r="F20" s="26">
        <f t="shared" si="0"/>
        <v>2020</v>
      </c>
      <c r="G20" s="26">
        <f t="shared" si="1"/>
        <v>0</v>
      </c>
      <c r="H20" s="31">
        <v>44125</v>
      </c>
      <c r="I20" s="26">
        <f t="shared" si="2"/>
        <v>98</v>
      </c>
      <c r="J20" s="31">
        <v>44223</v>
      </c>
      <c r="K20" s="27">
        <f t="shared" si="3"/>
        <v>1</v>
      </c>
      <c r="L20" s="31">
        <v>44224</v>
      </c>
      <c r="M20" s="29">
        <v>482</v>
      </c>
      <c r="N20" s="28" t="s">
        <v>15</v>
      </c>
      <c r="O20" s="29"/>
      <c r="P20" s="64"/>
    </row>
    <row r="21" spans="1:16" ht="15.75" customHeight="1" x14ac:dyDescent="0.25">
      <c r="A21" s="29" t="s">
        <v>11</v>
      </c>
      <c r="B21" s="29" t="s">
        <v>22</v>
      </c>
      <c r="C21" s="65">
        <v>4600010878</v>
      </c>
      <c r="D21" s="29">
        <v>2020</v>
      </c>
      <c r="E21" s="29" t="s">
        <v>21</v>
      </c>
      <c r="F21" s="26">
        <f t="shared" si="0"/>
        <v>2020</v>
      </c>
      <c r="G21" s="26">
        <f t="shared" si="1"/>
        <v>0</v>
      </c>
      <c r="H21" s="30">
        <v>44156</v>
      </c>
      <c r="I21" s="26">
        <f t="shared" si="2"/>
        <v>67</v>
      </c>
      <c r="J21" s="31">
        <v>44223</v>
      </c>
      <c r="K21" s="27">
        <f t="shared" si="3"/>
        <v>1</v>
      </c>
      <c r="L21" s="31">
        <v>44224</v>
      </c>
      <c r="M21" s="29">
        <v>383</v>
      </c>
      <c r="N21" s="28" t="s">
        <v>15</v>
      </c>
      <c r="O21" s="29"/>
      <c r="P21" s="64"/>
    </row>
    <row r="22" spans="1:16" ht="15.75" customHeight="1" x14ac:dyDescent="0.25">
      <c r="A22" s="29" t="s">
        <v>11</v>
      </c>
      <c r="B22" s="29" t="s">
        <v>22</v>
      </c>
      <c r="C22" s="65">
        <v>4600010878</v>
      </c>
      <c r="D22" s="29">
        <v>2020</v>
      </c>
      <c r="E22" s="29" t="s">
        <v>21</v>
      </c>
      <c r="F22" s="26">
        <f t="shared" si="0"/>
        <v>2020</v>
      </c>
      <c r="G22" s="26">
        <f t="shared" si="1"/>
        <v>0</v>
      </c>
      <c r="H22" s="30">
        <v>44186</v>
      </c>
      <c r="I22" s="26">
        <f t="shared" si="2"/>
        <v>37</v>
      </c>
      <c r="J22" s="31">
        <v>44223</v>
      </c>
      <c r="K22" s="27">
        <f t="shared" si="3"/>
        <v>1</v>
      </c>
      <c r="L22" s="31">
        <v>44224</v>
      </c>
      <c r="M22" s="29">
        <v>365</v>
      </c>
      <c r="N22" s="28" t="s">
        <v>15</v>
      </c>
      <c r="O22" s="29"/>
      <c r="P22" s="64"/>
    </row>
    <row r="23" spans="1:16" ht="15.75" customHeight="1" x14ac:dyDescent="0.25">
      <c r="A23" s="29" t="s">
        <v>156</v>
      </c>
      <c r="B23" s="29" t="s">
        <v>20</v>
      </c>
      <c r="C23" s="65">
        <v>4600007754</v>
      </c>
      <c r="D23" s="29">
        <v>2017</v>
      </c>
      <c r="E23" s="29" t="s">
        <v>24</v>
      </c>
      <c r="F23" s="26">
        <f t="shared" si="0"/>
        <v>2019</v>
      </c>
      <c r="G23" s="26">
        <f t="shared" si="1"/>
        <v>2</v>
      </c>
      <c r="H23" s="66">
        <v>43473</v>
      </c>
      <c r="I23" s="26">
        <f t="shared" si="2"/>
        <v>751</v>
      </c>
      <c r="J23" s="31">
        <v>44224</v>
      </c>
      <c r="K23" s="27">
        <f t="shared" si="3"/>
        <v>0</v>
      </c>
      <c r="L23" s="31">
        <v>44224</v>
      </c>
      <c r="M23" s="29">
        <v>19</v>
      </c>
      <c r="N23" s="28" t="s">
        <v>15</v>
      </c>
      <c r="O23" s="29"/>
      <c r="P23" s="64"/>
    </row>
    <row r="24" spans="1:16" ht="15.75" customHeight="1" x14ac:dyDescent="0.25">
      <c r="A24" s="29" t="s">
        <v>156</v>
      </c>
      <c r="B24" s="29" t="s">
        <v>20</v>
      </c>
      <c r="C24" s="65">
        <v>4600007754</v>
      </c>
      <c r="D24" s="29">
        <v>2017</v>
      </c>
      <c r="E24" s="29" t="s">
        <v>14</v>
      </c>
      <c r="F24" s="26">
        <f t="shared" si="0"/>
        <v>2020</v>
      </c>
      <c r="G24" s="26">
        <f t="shared" si="1"/>
        <v>3</v>
      </c>
      <c r="H24" s="30">
        <v>44089</v>
      </c>
      <c r="I24" s="26">
        <f t="shared" si="2"/>
        <v>135</v>
      </c>
      <c r="J24" s="31">
        <v>44224</v>
      </c>
      <c r="K24" s="27">
        <f t="shared" si="3"/>
        <v>0</v>
      </c>
      <c r="L24" s="31">
        <v>44224</v>
      </c>
      <c r="M24" s="29">
        <v>2</v>
      </c>
      <c r="N24" s="28" t="s">
        <v>15</v>
      </c>
      <c r="O24" s="29"/>
      <c r="P24" s="64"/>
    </row>
    <row r="25" spans="1:16" ht="15.75" customHeight="1" x14ac:dyDescent="0.25">
      <c r="A25" s="29" t="s">
        <v>11</v>
      </c>
      <c r="B25" s="29" t="s">
        <v>25</v>
      </c>
      <c r="C25" s="65" t="s">
        <v>26</v>
      </c>
      <c r="D25" s="29">
        <v>2018</v>
      </c>
      <c r="E25" s="29" t="s">
        <v>27</v>
      </c>
      <c r="F25" s="26">
        <f t="shared" si="0"/>
        <v>2019</v>
      </c>
      <c r="G25" s="26">
        <f t="shared" si="1"/>
        <v>1</v>
      </c>
      <c r="H25" s="30">
        <v>43474</v>
      </c>
      <c r="I25" s="26">
        <f t="shared" si="2"/>
        <v>731</v>
      </c>
      <c r="J25" s="31">
        <v>44205</v>
      </c>
      <c r="K25" s="27">
        <f t="shared" si="3"/>
        <v>19</v>
      </c>
      <c r="L25" s="31">
        <v>44224</v>
      </c>
      <c r="M25" s="29">
        <v>1</v>
      </c>
      <c r="N25" s="28" t="s">
        <v>15</v>
      </c>
      <c r="O25" s="29"/>
      <c r="P25" s="64"/>
    </row>
    <row r="26" spans="1:16" ht="15.75" customHeight="1" x14ac:dyDescent="0.25">
      <c r="A26" s="29" t="s">
        <v>11</v>
      </c>
      <c r="B26" s="29" t="s">
        <v>25</v>
      </c>
      <c r="C26" s="65" t="s">
        <v>26</v>
      </c>
      <c r="D26" s="29">
        <v>2018</v>
      </c>
      <c r="E26" s="29" t="s">
        <v>27</v>
      </c>
      <c r="F26" s="26">
        <f t="shared" si="0"/>
        <v>2019</v>
      </c>
      <c r="G26" s="26">
        <f t="shared" si="1"/>
        <v>1</v>
      </c>
      <c r="H26" s="30">
        <v>43616</v>
      </c>
      <c r="I26" s="26">
        <f t="shared" si="2"/>
        <v>589</v>
      </c>
      <c r="J26" s="31">
        <v>44205</v>
      </c>
      <c r="K26" s="27">
        <f t="shared" si="3"/>
        <v>19</v>
      </c>
      <c r="L26" s="31">
        <v>44224</v>
      </c>
      <c r="M26" s="29">
        <v>1</v>
      </c>
      <c r="N26" s="28" t="s">
        <v>15</v>
      </c>
      <c r="O26" s="29"/>
      <c r="P26" s="64"/>
    </row>
    <row r="27" spans="1:16" ht="15.75" customHeight="1" x14ac:dyDescent="0.25">
      <c r="A27" s="29" t="s">
        <v>11</v>
      </c>
      <c r="B27" s="29" t="s">
        <v>25</v>
      </c>
      <c r="C27" s="65" t="s">
        <v>26</v>
      </c>
      <c r="D27" s="29">
        <v>2018</v>
      </c>
      <c r="E27" s="29" t="s">
        <v>28</v>
      </c>
      <c r="F27" s="26">
        <f t="shared" si="0"/>
        <v>2019</v>
      </c>
      <c r="G27" s="26">
        <f t="shared" si="1"/>
        <v>1</v>
      </c>
      <c r="H27" s="30">
        <v>43657</v>
      </c>
      <c r="I27" s="26">
        <f t="shared" si="2"/>
        <v>548</v>
      </c>
      <c r="J27" s="31">
        <v>44205</v>
      </c>
      <c r="K27" s="27">
        <f t="shared" si="3"/>
        <v>19</v>
      </c>
      <c r="L27" s="31">
        <v>44224</v>
      </c>
      <c r="M27" s="29">
        <v>3</v>
      </c>
      <c r="N27" s="28" t="s">
        <v>15</v>
      </c>
      <c r="O27" s="29"/>
      <c r="P27" s="64"/>
    </row>
    <row r="28" spans="1:16" ht="15.75" customHeight="1" x14ac:dyDescent="0.25">
      <c r="A28" s="29" t="s">
        <v>11</v>
      </c>
      <c r="B28" s="29" t="s">
        <v>25</v>
      </c>
      <c r="C28" s="65" t="s">
        <v>26</v>
      </c>
      <c r="D28" s="29">
        <v>2018</v>
      </c>
      <c r="E28" s="29" t="s">
        <v>28</v>
      </c>
      <c r="F28" s="26">
        <f t="shared" si="0"/>
        <v>2019</v>
      </c>
      <c r="G28" s="26">
        <f t="shared" si="1"/>
        <v>1</v>
      </c>
      <c r="H28" s="30">
        <v>43698</v>
      </c>
      <c r="I28" s="26">
        <f t="shared" si="2"/>
        <v>507</v>
      </c>
      <c r="J28" s="31">
        <v>44205</v>
      </c>
      <c r="K28" s="27">
        <f t="shared" si="3"/>
        <v>19</v>
      </c>
      <c r="L28" s="31">
        <v>44224</v>
      </c>
      <c r="M28" s="29">
        <v>1</v>
      </c>
      <c r="N28" s="28" t="s">
        <v>15</v>
      </c>
      <c r="O28" s="29"/>
      <c r="P28" s="64"/>
    </row>
    <row r="29" spans="1:16" ht="15.75" customHeight="1" x14ac:dyDescent="0.25">
      <c r="A29" s="29" t="s">
        <v>11</v>
      </c>
      <c r="B29" s="29" t="s">
        <v>25</v>
      </c>
      <c r="C29" s="65" t="s">
        <v>26</v>
      </c>
      <c r="D29" s="29">
        <v>2018</v>
      </c>
      <c r="E29" s="29" t="s">
        <v>28</v>
      </c>
      <c r="F29" s="26">
        <f t="shared" si="0"/>
        <v>2019</v>
      </c>
      <c r="G29" s="26">
        <f t="shared" si="1"/>
        <v>1</v>
      </c>
      <c r="H29" s="30">
        <v>43781</v>
      </c>
      <c r="I29" s="26">
        <f t="shared" si="2"/>
        <v>424</v>
      </c>
      <c r="J29" s="31">
        <v>44205</v>
      </c>
      <c r="K29" s="27">
        <f t="shared" si="3"/>
        <v>19</v>
      </c>
      <c r="L29" s="31">
        <v>44224</v>
      </c>
      <c r="M29" s="29">
        <v>1</v>
      </c>
      <c r="N29" s="28" t="s">
        <v>15</v>
      </c>
      <c r="O29" s="29"/>
      <c r="P29" s="64"/>
    </row>
    <row r="30" spans="1:16" ht="15.75" customHeight="1" x14ac:dyDescent="0.25">
      <c r="A30" s="29" t="s">
        <v>11</v>
      </c>
      <c r="B30" s="29" t="s">
        <v>25</v>
      </c>
      <c r="C30" s="65" t="s">
        <v>26</v>
      </c>
      <c r="D30" s="29">
        <v>2018</v>
      </c>
      <c r="E30" s="29" t="s">
        <v>27</v>
      </c>
      <c r="F30" s="26">
        <f t="shared" si="0"/>
        <v>2020</v>
      </c>
      <c r="G30" s="26">
        <f t="shared" si="1"/>
        <v>2</v>
      </c>
      <c r="H30" s="30">
        <v>43929</v>
      </c>
      <c r="I30" s="26">
        <f t="shared" si="2"/>
        <v>276</v>
      </c>
      <c r="J30" s="31">
        <v>44205</v>
      </c>
      <c r="K30" s="27">
        <f t="shared" si="3"/>
        <v>19</v>
      </c>
      <c r="L30" s="31">
        <v>44224</v>
      </c>
      <c r="M30" s="29">
        <v>1</v>
      </c>
      <c r="N30" s="28" t="s">
        <v>15</v>
      </c>
      <c r="O30" s="29"/>
      <c r="P30" s="64"/>
    </row>
    <row r="31" spans="1:16" ht="15.75" customHeight="1" x14ac:dyDescent="0.25">
      <c r="A31" s="29" t="s">
        <v>11</v>
      </c>
      <c r="B31" s="29" t="s">
        <v>25</v>
      </c>
      <c r="C31" s="65" t="s">
        <v>26</v>
      </c>
      <c r="D31" s="29">
        <v>2018</v>
      </c>
      <c r="E31" s="29" t="s">
        <v>28</v>
      </c>
      <c r="F31" s="26">
        <f t="shared" si="0"/>
        <v>2020</v>
      </c>
      <c r="G31" s="26">
        <f t="shared" si="1"/>
        <v>2</v>
      </c>
      <c r="H31" s="30">
        <v>43973</v>
      </c>
      <c r="I31" s="26">
        <f t="shared" si="2"/>
        <v>232</v>
      </c>
      <c r="J31" s="31">
        <v>44205</v>
      </c>
      <c r="K31" s="27">
        <f t="shared" si="3"/>
        <v>19</v>
      </c>
      <c r="L31" s="31">
        <v>44224</v>
      </c>
      <c r="M31" s="29">
        <v>3</v>
      </c>
      <c r="N31" s="28" t="s">
        <v>15</v>
      </c>
      <c r="O31" s="29"/>
      <c r="P31" s="64"/>
    </row>
    <row r="32" spans="1:16" ht="15.75" customHeight="1" x14ac:dyDescent="0.25">
      <c r="A32" s="29" t="s">
        <v>11</v>
      </c>
      <c r="B32" s="29" t="s">
        <v>25</v>
      </c>
      <c r="C32" s="65" t="s">
        <v>26</v>
      </c>
      <c r="D32" s="29">
        <v>2018</v>
      </c>
      <c r="E32" s="29" t="s">
        <v>28</v>
      </c>
      <c r="F32" s="26">
        <f t="shared" si="0"/>
        <v>2020</v>
      </c>
      <c r="G32" s="26">
        <f t="shared" si="1"/>
        <v>2</v>
      </c>
      <c r="H32" s="30">
        <v>44189</v>
      </c>
      <c r="I32" s="26">
        <f t="shared" si="2"/>
        <v>16</v>
      </c>
      <c r="J32" s="31">
        <v>44205</v>
      </c>
      <c r="K32" s="27">
        <f t="shared" si="3"/>
        <v>19</v>
      </c>
      <c r="L32" s="31">
        <v>44224</v>
      </c>
      <c r="M32" s="29">
        <v>3</v>
      </c>
      <c r="N32" s="28" t="s">
        <v>15</v>
      </c>
      <c r="O32" s="29"/>
      <c r="P32" s="64"/>
    </row>
    <row r="33" spans="1:16" ht="15.75" customHeight="1" x14ac:dyDescent="0.25">
      <c r="A33" s="29" t="s">
        <v>11</v>
      </c>
      <c r="B33" s="29" t="s">
        <v>25</v>
      </c>
      <c r="C33" s="65" t="s">
        <v>26</v>
      </c>
      <c r="D33" s="29">
        <v>2018</v>
      </c>
      <c r="E33" s="29" t="s">
        <v>28</v>
      </c>
      <c r="F33" s="26">
        <f t="shared" si="0"/>
        <v>2020</v>
      </c>
      <c r="G33" s="26">
        <f t="shared" si="1"/>
        <v>2</v>
      </c>
      <c r="H33" s="30">
        <v>43859</v>
      </c>
      <c r="I33" s="26">
        <f t="shared" si="2"/>
        <v>346</v>
      </c>
      <c r="J33" s="31">
        <v>44205</v>
      </c>
      <c r="K33" s="27">
        <f t="shared" si="3"/>
        <v>19</v>
      </c>
      <c r="L33" s="31">
        <v>44224</v>
      </c>
      <c r="M33" s="29">
        <v>3</v>
      </c>
      <c r="N33" s="28" t="s">
        <v>15</v>
      </c>
      <c r="O33" s="29"/>
      <c r="P33" s="64"/>
    </row>
    <row r="34" spans="1:16" ht="21" customHeight="1" x14ac:dyDescent="0.25">
      <c r="A34" s="29" t="s">
        <v>155</v>
      </c>
      <c r="B34" s="29" t="s">
        <v>29</v>
      </c>
      <c r="C34" s="65">
        <v>4600005634</v>
      </c>
      <c r="D34" s="29">
        <v>2016</v>
      </c>
      <c r="E34" s="29" t="s">
        <v>21</v>
      </c>
      <c r="F34" s="26">
        <f t="shared" si="0"/>
        <v>2017</v>
      </c>
      <c r="G34" s="26">
        <f t="shared" si="1"/>
        <v>1</v>
      </c>
      <c r="H34" s="30">
        <v>43068</v>
      </c>
      <c r="I34" s="26">
        <f t="shared" si="2"/>
        <v>1154</v>
      </c>
      <c r="J34" s="31">
        <v>44222</v>
      </c>
      <c r="K34" s="27">
        <f t="shared" si="3"/>
        <v>29</v>
      </c>
      <c r="L34" s="30">
        <v>44251</v>
      </c>
      <c r="M34" s="29">
        <v>38</v>
      </c>
      <c r="N34" s="28" t="s">
        <v>15</v>
      </c>
      <c r="O34" s="29"/>
      <c r="P34" s="64"/>
    </row>
    <row r="35" spans="1:16" ht="13.5" customHeight="1" x14ac:dyDescent="0.25">
      <c r="A35" s="29" t="s">
        <v>155</v>
      </c>
      <c r="B35" s="29" t="s">
        <v>29</v>
      </c>
      <c r="C35" s="65">
        <v>4600005634</v>
      </c>
      <c r="D35" s="29">
        <v>2016</v>
      </c>
      <c r="E35" s="29" t="s">
        <v>21</v>
      </c>
      <c r="F35" s="26">
        <f t="shared" si="0"/>
        <v>2017</v>
      </c>
      <c r="G35" s="26">
        <f t="shared" si="1"/>
        <v>1</v>
      </c>
      <c r="H35" s="30">
        <v>43068</v>
      </c>
      <c r="I35" s="26">
        <f t="shared" si="2"/>
        <v>1154</v>
      </c>
      <c r="J35" s="31">
        <v>44222</v>
      </c>
      <c r="K35" s="27">
        <f t="shared" si="3"/>
        <v>29</v>
      </c>
      <c r="L35" s="30">
        <v>44251</v>
      </c>
      <c r="M35" s="29" t="s">
        <v>30</v>
      </c>
      <c r="N35" s="28" t="s">
        <v>15</v>
      </c>
      <c r="O35" s="29"/>
      <c r="P35" s="64"/>
    </row>
    <row r="36" spans="1:16" ht="21" customHeight="1" x14ac:dyDescent="0.25">
      <c r="A36" s="29" t="s">
        <v>155</v>
      </c>
      <c r="B36" s="29" t="s">
        <v>29</v>
      </c>
      <c r="C36" s="65">
        <v>4600005634</v>
      </c>
      <c r="D36" s="29">
        <v>2016</v>
      </c>
      <c r="E36" s="29" t="s">
        <v>21</v>
      </c>
      <c r="F36" s="26">
        <f t="shared" si="0"/>
        <v>2017</v>
      </c>
      <c r="G36" s="26">
        <f t="shared" si="1"/>
        <v>1</v>
      </c>
      <c r="H36" s="30">
        <v>43068</v>
      </c>
      <c r="I36" s="26">
        <f t="shared" si="2"/>
        <v>1154</v>
      </c>
      <c r="J36" s="31">
        <v>44222</v>
      </c>
      <c r="K36" s="27">
        <f t="shared" si="3"/>
        <v>29</v>
      </c>
      <c r="L36" s="30">
        <v>44251</v>
      </c>
      <c r="M36" s="29" t="s">
        <v>30</v>
      </c>
      <c r="N36" s="28" t="s">
        <v>15</v>
      </c>
      <c r="O36" s="29"/>
      <c r="P36" s="64"/>
    </row>
    <row r="37" spans="1:16" ht="25.5" customHeight="1" x14ac:dyDescent="0.25">
      <c r="A37" s="29" t="s">
        <v>155</v>
      </c>
      <c r="B37" s="29" t="s">
        <v>29</v>
      </c>
      <c r="C37" s="65">
        <v>4600005634</v>
      </c>
      <c r="D37" s="29">
        <v>2016</v>
      </c>
      <c r="E37" s="29" t="s">
        <v>21</v>
      </c>
      <c r="F37" s="26">
        <f t="shared" si="0"/>
        <v>2017</v>
      </c>
      <c r="G37" s="26">
        <f t="shared" si="1"/>
        <v>1</v>
      </c>
      <c r="H37" s="30">
        <v>43068</v>
      </c>
      <c r="I37" s="26">
        <f t="shared" si="2"/>
        <v>1154</v>
      </c>
      <c r="J37" s="31">
        <v>44222</v>
      </c>
      <c r="K37" s="27">
        <f t="shared" si="3"/>
        <v>29</v>
      </c>
      <c r="L37" s="30">
        <v>44251</v>
      </c>
      <c r="M37" s="29" t="s">
        <v>30</v>
      </c>
      <c r="N37" s="28" t="s">
        <v>15</v>
      </c>
      <c r="O37" s="29"/>
      <c r="P37" s="64"/>
    </row>
    <row r="38" spans="1:16" ht="15.75" customHeight="1" x14ac:dyDescent="0.25">
      <c r="A38" s="29" t="s">
        <v>155</v>
      </c>
      <c r="B38" s="29" t="s">
        <v>29</v>
      </c>
      <c r="C38" s="65">
        <v>4600005634</v>
      </c>
      <c r="D38" s="29">
        <v>2016</v>
      </c>
      <c r="E38" s="29" t="s">
        <v>21</v>
      </c>
      <c r="F38" s="26">
        <f t="shared" si="0"/>
        <v>2018</v>
      </c>
      <c r="G38" s="26">
        <f t="shared" si="1"/>
        <v>2</v>
      </c>
      <c r="H38" s="30">
        <v>43250</v>
      </c>
      <c r="I38" s="26">
        <f t="shared" si="2"/>
        <v>972</v>
      </c>
      <c r="J38" s="31">
        <v>44222</v>
      </c>
      <c r="K38" s="27">
        <f t="shared" si="3"/>
        <v>29</v>
      </c>
      <c r="L38" s="30">
        <v>44251</v>
      </c>
      <c r="M38" s="29" t="s">
        <v>30</v>
      </c>
      <c r="N38" s="28" t="s">
        <v>15</v>
      </c>
      <c r="O38" s="29"/>
      <c r="P38" s="64"/>
    </row>
    <row r="39" spans="1:16" ht="15.75" customHeight="1" x14ac:dyDescent="0.25">
      <c r="A39" s="29" t="s">
        <v>155</v>
      </c>
      <c r="B39" s="29" t="s">
        <v>29</v>
      </c>
      <c r="C39" s="65">
        <v>4600005634</v>
      </c>
      <c r="D39" s="29">
        <v>2016</v>
      </c>
      <c r="E39" s="29" t="s">
        <v>21</v>
      </c>
      <c r="F39" s="26">
        <f t="shared" si="0"/>
        <v>2017</v>
      </c>
      <c r="G39" s="26">
        <f t="shared" si="1"/>
        <v>1</v>
      </c>
      <c r="H39" s="30">
        <v>43038</v>
      </c>
      <c r="I39" s="26">
        <f t="shared" si="2"/>
        <v>1184</v>
      </c>
      <c r="J39" s="31">
        <v>44222</v>
      </c>
      <c r="K39" s="27">
        <f t="shared" si="3"/>
        <v>29</v>
      </c>
      <c r="L39" s="30">
        <v>44251</v>
      </c>
      <c r="M39" s="29" t="s">
        <v>30</v>
      </c>
      <c r="N39" s="28" t="s">
        <v>15</v>
      </c>
      <c r="O39" s="29"/>
      <c r="P39" s="64"/>
    </row>
    <row r="40" spans="1:16" ht="15.75" customHeight="1" x14ac:dyDescent="0.25">
      <c r="A40" s="29" t="s">
        <v>155</v>
      </c>
      <c r="B40" s="29" t="s">
        <v>29</v>
      </c>
      <c r="C40" s="65">
        <v>4600005634</v>
      </c>
      <c r="D40" s="29">
        <v>2016</v>
      </c>
      <c r="E40" s="29" t="s">
        <v>21</v>
      </c>
      <c r="F40" s="26">
        <f t="shared" si="0"/>
        <v>2018</v>
      </c>
      <c r="G40" s="26">
        <f t="shared" si="1"/>
        <v>2</v>
      </c>
      <c r="H40" s="30">
        <v>43250</v>
      </c>
      <c r="I40" s="26">
        <f t="shared" si="2"/>
        <v>972</v>
      </c>
      <c r="J40" s="31">
        <v>44222</v>
      </c>
      <c r="K40" s="27">
        <f t="shared" si="3"/>
        <v>29</v>
      </c>
      <c r="L40" s="30">
        <v>44251</v>
      </c>
      <c r="M40" s="29" t="s">
        <v>30</v>
      </c>
      <c r="N40" s="28" t="s">
        <v>15</v>
      </c>
      <c r="O40" s="29"/>
      <c r="P40" s="64"/>
    </row>
    <row r="41" spans="1:16" ht="15.75" customHeight="1" x14ac:dyDescent="0.25">
      <c r="A41" s="29" t="s">
        <v>155</v>
      </c>
      <c r="B41" s="29" t="s">
        <v>29</v>
      </c>
      <c r="C41" s="65">
        <v>4600005634</v>
      </c>
      <c r="D41" s="29">
        <v>2016</v>
      </c>
      <c r="E41" s="29" t="s">
        <v>21</v>
      </c>
      <c r="F41" s="26">
        <f t="shared" si="0"/>
        <v>2018</v>
      </c>
      <c r="G41" s="26">
        <f t="shared" si="1"/>
        <v>2</v>
      </c>
      <c r="H41" s="30">
        <v>43250</v>
      </c>
      <c r="I41" s="26">
        <f t="shared" si="2"/>
        <v>972</v>
      </c>
      <c r="J41" s="31">
        <v>44222</v>
      </c>
      <c r="K41" s="27">
        <f t="shared" si="3"/>
        <v>29</v>
      </c>
      <c r="L41" s="30">
        <v>44251</v>
      </c>
      <c r="M41" s="29" t="s">
        <v>30</v>
      </c>
      <c r="N41" s="28" t="s">
        <v>15</v>
      </c>
      <c r="O41" s="29"/>
      <c r="P41" s="64"/>
    </row>
    <row r="42" spans="1:16" ht="15.75" customHeight="1" x14ac:dyDescent="0.25">
      <c r="A42" s="29" t="s">
        <v>155</v>
      </c>
      <c r="B42" s="29" t="s">
        <v>29</v>
      </c>
      <c r="C42" s="65">
        <v>4600005634</v>
      </c>
      <c r="D42" s="29">
        <v>2016</v>
      </c>
      <c r="E42" s="29" t="s">
        <v>21</v>
      </c>
      <c r="F42" s="26">
        <f t="shared" si="0"/>
        <v>2018</v>
      </c>
      <c r="G42" s="26">
        <f t="shared" si="1"/>
        <v>2</v>
      </c>
      <c r="H42" s="30">
        <v>43250</v>
      </c>
      <c r="I42" s="26">
        <f t="shared" si="2"/>
        <v>972</v>
      </c>
      <c r="J42" s="31">
        <v>44222</v>
      </c>
      <c r="K42" s="27">
        <f t="shared" si="3"/>
        <v>29</v>
      </c>
      <c r="L42" s="30">
        <v>44251</v>
      </c>
      <c r="M42" s="29" t="s">
        <v>30</v>
      </c>
      <c r="N42" s="28" t="s">
        <v>15</v>
      </c>
      <c r="O42" s="29"/>
      <c r="P42" s="64"/>
    </row>
    <row r="43" spans="1:16" ht="26.25" customHeight="1" x14ac:dyDescent="0.25">
      <c r="A43" s="29" t="s">
        <v>155</v>
      </c>
      <c r="B43" s="29" t="s">
        <v>29</v>
      </c>
      <c r="C43" s="65">
        <v>4600005634</v>
      </c>
      <c r="D43" s="29">
        <v>2016</v>
      </c>
      <c r="E43" s="29" t="s">
        <v>21</v>
      </c>
      <c r="F43" s="26">
        <f t="shared" si="0"/>
        <v>2018</v>
      </c>
      <c r="G43" s="26">
        <f t="shared" si="1"/>
        <v>2</v>
      </c>
      <c r="H43" s="30">
        <v>43250</v>
      </c>
      <c r="I43" s="26">
        <f t="shared" si="2"/>
        <v>972</v>
      </c>
      <c r="J43" s="31">
        <v>44222</v>
      </c>
      <c r="K43" s="27">
        <f t="shared" si="3"/>
        <v>29</v>
      </c>
      <c r="L43" s="30">
        <v>44251</v>
      </c>
      <c r="M43" s="29" t="s">
        <v>30</v>
      </c>
      <c r="N43" s="28" t="s">
        <v>15</v>
      </c>
      <c r="O43" s="29"/>
      <c r="P43" s="64"/>
    </row>
    <row r="44" spans="1:16" ht="26.25" customHeight="1" x14ac:dyDescent="0.25">
      <c r="A44" s="29" t="s">
        <v>11</v>
      </c>
      <c r="B44" s="29" t="s">
        <v>25</v>
      </c>
      <c r="C44" s="65">
        <v>4600004616</v>
      </c>
      <c r="D44" s="29">
        <v>2015</v>
      </c>
      <c r="E44" s="29" t="s">
        <v>14</v>
      </c>
      <c r="F44" s="26">
        <f t="shared" si="0"/>
        <v>2021</v>
      </c>
      <c r="G44" s="26">
        <f t="shared" si="1"/>
        <v>6</v>
      </c>
      <c r="H44" s="31">
        <v>44225</v>
      </c>
      <c r="I44" s="26">
        <f t="shared" si="2"/>
        <v>0</v>
      </c>
      <c r="J44" s="31">
        <v>44225</v>
      </c>
      <c r="K44" s="27">
        <f t="shared" si="3"/>
        <v>3</v>
      </c>
      <c r="L44" s="30">
        <v>44228</v>
      </c>
      <c r="M44" s="29">
        <v>2</v>
      </c>
      <c r="N44" s="28" t="s">
        <v>15</v>
      </c>
      <c r="O44" s="29"/>
      <c r="P44" s="64"/>
    </row>
    <row r="45" spans="1:16" ht="24.75" customHeight="1" x14ac:dyDescent="0.25">
      <c r="A45" s="29" t="s">
        <v>11</v>
      </c>
      <c r="B45" s="29" t="s">
        <v>23</v>
      </c>
      <c r="C45" s="65">
        <v>4600006158</v>
      </c>
      <c r="D45" s="29">
        <v>2016</v>
      </c>
      <c r="E45" s="29" t="s">
        <v>21</v>
      </c>
      <c r="F45" s="26">
        <f t="shared" si="0"/>
        <v>2020</v>
      </c>
      <c r="G45" s="26">
        <f t="shared" si="1"/>
        <v>4</v>
      </c>
      <c r="H45" s="30">
        <v>43915</v>
      </c>
      <c r="I45" s="26">
        <f t="shared" si="2"/>
        <v>309</v>
      </c>
      <c r="J45" s="31">
        <v>44224</v>
      </c>
      <c r="K45" s="27">
        <f t="shared" si="3"/>
        <v>4</v>
      </c>
      <c r="L45" s="30">
        <v>44228</v>
      </c>
      <c r="M45" s="29">
        <v>14</v>
      </c>
      <c r="N45" s="28" t="s">
        <v>15</v>
      </c>
      <c r="O45" s="29"/>
      <c r="P45" s="64"/>
    </row>
    <row r="46" spans="1:16" ht="26.25" customHeight="1" x14ac:dyDescent="0.25">
      <c r="A46" s="29" t="s">
        <v>11</v>
      </c>
      <c r="B46" s="29" t="s">
        <v>23</v>
      </c>
      <c r="C46" s="65">
        <v>4600006158</v>
      </c>
      <c r="D46" s="29">
        <v>2016</v>
      </c>
      <c r="E46" s="29" t="s">
        <v>21</v>
      </c>
      <c r="F46" s="26">
        <f t="shared" si="0"/>
        <v>2020</v>
      </c>
      <c r="G46" s="26">
        <f t="shared" si="1"/>
        <v>4</v>
      </c>
      <c r="H46" s="30">
        <v>44012</v>
      </c>
      <c r="I46" s="26">
        <f t="shared" si="2"/>
        <v>212</v>
      </c>
      <c r="J46" s="31">
        <v>44224</v>
      </c>
      <c r="K46" s="27">
        <f t="shared" si="3"/>
        <v>4</v>
      </c>
      <c r="L46" s="30">
        <v>44228</v>
      </c>
      <c r="M46" s="29">
        <v>16</v>
      </c>
      <c r="N46" s="28" t="s">
        <v>15</v>
      </c>
      <c r="O46" s="29"/>
      <c r="P46" s="64"/>
    </row>
    <row r="47" spans="1:16" ht="25.5" customHeight="1" x14ac:dyDescent="0.25">
      <c r="A47" s="29" t="s">
        <v>11</v>
      </c>
      <c r="B47" s="29" t="s">
        <v>23</v>
      </c>
      <c r="C47" s="65">
        <v>4600006158</v>
      </c>
      <c r="D47" s="29">
        <v>2016</v>
      </c>
      <c r="E47" s="29" t="s">
        <v>21</v>
      </c>
      <c r="F47" s="26">
        <f t="shared" si="0"/>
        <v>2020</v>
      </c>
      <c r="G47" s="26">
        <f t="shared" si="1"/>
        <v>4</v>
      </c>
      <c r="H47" s="30">
        <v>44042</v>
      </c>
      <c r="I47" s="26">
        <f t="shared" si="2"/>
        <v>182</v>
      </c>
      <c r="J47" s="31">
        <v>44224</v>
      </c>
      <c r="K47" s="27">
        <f t="shared" si="3"/>
        <v>4</v>
      </c>
      <c r="L47" s="30">
        <v>44228</v>
      </c>
      <c r="M47" s="29">
        <v>19</v>
      </c>
      <c r="N47" s="28" t="s">
        <v>15</v>
      </c>
      <c r="O47" s="29"/>
      <c r="P47" s="64"/>
    </row>
    <row r="48" spans="1:16" ht="25.5" customHeight="1" x14ac:dyDescent="0.25">
      <c r="A48" s="29" t="s">
        <v>11</v>
      </c>
      <c r="B48" s="29" t="s">
        <v>23</v>
      </c>
      <c r="C48" s="65">
        <v>4600006158</v>
      </c>
      <c r="D48" s="29">
        <v>2016</v>
      </c>
      <c r="E48" s="29" t="s">
        <v>21</v>
      </c>
      <c r="F48" s="26">
        <f t="shared" si="0"/>
        <v>2020</v>
      </c>
      <c r="G48" s="26">
        <f t="shared" si="1"/>
        <v>4</v>
      </c>
      <c r="H48" s="30">
        <v>44073</v>
      </c>
      <c r="I48" s="26">
        <f t="shared" si="2"/>
        <v>151</v>
      </c>
      <c r="J48" s="31">
        <v>44224</v>
      </c>
      <c r="K48" s="27">
        <f t="shared" si="3"/>
        <v>4</v>
      </c>
      <c r="L48" s="30">
        <v>44228</v>
      </c>
      <c r="M48" s="29">
        <v>18</v>
      </c>
      <c r="N48" s="28" t="s">
        <v>15</v>
      </c>
      <c r="O48" s="29"/>
      <c r="P48" s="64"/>
    </row>
    <row r="49" spans="1:16" ht="27" customHeight="1" x14ac:dyDescent="0.25">
      <c r="A49" s="29" t="s">
        <v>11</v>
      </c>
      <c r="B49" s="29" t="s">
        <v>23</v>
      </c>
      <c r="C49" s="65">
        <v>4600006158</v>
      </c>
      <c r="D49" s="29">
        <v>2016</v>
      </c>
      <c r="E49" s="29" t="s">
        <v>21</v>
      </c>
      <c r="F49" s="26">
        <f t="shared" si="0"/>
        <v>2020</v>
      </c>
      <c r="G49" s="26">
        <f t="shared" si="1"/>
        <v>4</v>
      </c>
      <c r="H49" s="30">
        <v>44104</v>
      </c>
      <c r="I49" s="26">
        <f t="shared" si="2"/>
        <v>120</v>
      </c>
      <c r="J49" s="31">
        <v>44224</v>
      </c>
      <c r="K49" s="27">
        <f t="shared" si="3"/>
        <v>4</v>
      </c>
      <c r="L49" s="30">
        <v>44228</v>
      </c>
      <c r="M49" s="29">
        <v>18</v>
      </c>
      <c r="N49" s="28" t="s">
        <v>15</v>
      </c>
      <c r="O49" s="29"/>
      <c r="P49" s="64"/>
    </row>
    <row r="50" spans="1:16" ht="28.5" customHeight="1" x14ac:dyDescent="0.25">
      <c r="A50" s="29" t="s">
        <v>11</v>
      </c>
      <c r="B50" s="29" t="s">
        <v>23</v>
      </c>
      <c r="C50" s="65">
        <v>4600006158</v>
      </c>
      <c r="D50" s="29">
        <v>2016</v>
      </c>
      <c r="E50" s="29" t="s">
        <v>21</v>
      </c>
      <c r="F50" s="26">
        <f t="shared" si="0"/>
        <v>2020</v>
      </c>
      <c r="G50" s="26">
        <f t="shared" si="1"/>
        <v>4</v>
      </c>
      <c r="H50" s="30">
        <v>43915</v>
      </c>
      <c r="I50" s="26">
        <f t="shared" si="2"/>
        <v>309</v>
      </c>
      <c r="J50" s="31">
        <v>44224</v>
      </c>
      <c r="K50" s="27">
        <f t="shared" si="3"/>
        <v>4</v>
      </c>
      <c r="L50" s="30">
        <v>44228</v>
      </c>
      <c r="M50" s="29">
        <v>321</v>
      </c>
      <c r="N50" s="28" t="s">
        <v>15</v>
      </c>
      <c r="O50" s="29"/>
      <c r="P50" s="64"/>
    </row>
    <row r="51" spans="1:16" ht="24.75" customHeight="1" x14ac:dyDescent="0.25">
      <c r="A51" s="29" t="s">
        <v>11</v>
      </c>
      <c r="B51" s="29" t="s">
        <v>23</v>
      </c>
      <c r="C51" s="65">
        <v>4600006158</v>
      </c>
      <c r="D51" s="29">
        <v>2016</v>
      </c>
      <c r="E51" s="29" t="s">
        <v>21</v>
      </c>
      <c r="F51" s="26">
        <f t="shared" si="0"/>
        <v>2020</v>
      </c>
      <c r="G51" s="26">
        <f t="shared" si="1"/>
        <v>4</v>
      </c>
      <c r="H51" s="30">
        <v>44012</v>
      </c>
      <c r="I51" s="26">
        <f t="shared" si="2"/>
        <v>212</v>
      </c>
      <c r="J51" s="31">
        <v>44224</v>
      </c>
      <c r="K51" s="27">
        <f t="shared" si="3"/>
        <v>4</v>
      </c>
      <c r="L51" s="30">
        <v>44228</v>
      </c>
      <c r="M51" s="29">
        <v>532</v>
      </c>
      <c r="N51" s="28" t="s">
        <v>15</v>
      </c>
      <c r="O51" s="29"/>
      <c r="P51" s="64"/>
    </row>
    <row r="52" spans="1:16" ht="30.75" customHeight="1" x14ac:dyDescent="0.25">
      <c r="A52" s="29" t="s">
        <v>11</v>
      </c>
      <c r="B52" s="29" t="s">
        <v>23</v>
      </c>
      <c r="C52" s="65">
        <v>4600006158</v>
      </c>
      <c r="D52" s="29">
        <v>2016</v>
      </c>
      <c r="E52" s="29" t="s">
        <v>21</v>
      </c>
      <c r="F52" s="26">
        <f t="shared" si="0"/>
        <v>2020</v>
      </c>
      <c r="G52" s="26">
        <f t="shared" si="1"/>
        <v>4</v>
      </c>
      <c r="H52" s="30">
        <v>44042</v>
      </c>
      <c r="I52" s="26">
        <f t="shared" si="2"/>
        <v>182</v>
      </c>
      <c r="J52" s="31">
        <v>44224</v>
      </c>
      <c r="K52" s="27">
        <f t="shared" si="3"/>
        <v>4</v>
      </c>
      <c r="L52" s="30">
        <v>44228</v>
      </c>
      <c r="M52" s="29">
        <v>215</v>
      </c>
      <c r="N52" s="28" t="s">
        <v>15</v>
      </c>
      <c r="O52" s="29"/>
      <c r="P52" s="64"/>
    </row>
    <row r="53" spans="1:16" ht="22.5" customHeight="1" x14ac:dyDescent="0.25">
      <c r="A53" s="29" t="s">
        <v>11</v>
      </c>
      <c r="B53" s="29" t="s">
        <v>23</v>
      </c>
      <c r="C53" s="65">
        <v>4600006158</v>
      </c>
      <c r="D53" s="29">
        <v>2016</v>
      </c>
      <c r="E53" s="29" t="s">
        <v>21</v>
      </c>
      <c r="F53" s="26">
        <f t="shared" si="0"/>
        <v>2020</v>
      </c>
      <c r="G53" s="26">
        <f t="shared" si="1"/>
        <v>4</v>
      </c>
      <c r="H53" s="30">
        <v>44073</v>
      </c>
      <c r="I53" s="26">
        <f t="shared" si="2"/>
        <v>151</v>
      </c>
      <c r="J53" s="31">
        <v>44224</v>
      </c>
      <c r="K53" s="27">
        <f t="shared" si="3"/>
        <v>4</v>
      </c>
      <c r="L53" s="30">
        <v>44228</v>
      </c>
      <c r="M53" s="29">
        <v>508</v>
      </c>
      <c r="N53" s="28" t="s">
        <v>15</v>
      </c>
      <c r="O53" s="29"/>
      <c r="P53" s="64"/>
    </row>
    <row r="54" spans="1:16" ht="26.25" customHeight="1" thickBot="1" x14ac:dyDescent="0.3">
      <c r="A54" s="29" t="s">
        <v>11</v>
      </c>
      <c r="B54" s="29" t="s">
        <v>23</v>
      </c>
      <c r="C54" s="65">
        <v>4600006158</v>
      </c>
      <c r="D54" s="29">
        <v>2016</v>
      </c>
      <c r="E54" s="29" t="s">
        <v>21</v>
      </c>
      <c r="F54" s="26">
        <f t="shared" si="0"/>
        <v>2020</v>
      </c>
      <c r="G54" s="26">
        <f t="shared" si="1"/>
        <v>4</v>
      </c>
      <c r="H54" s="30">
        <v>44104</v>
      </c>
      <c r="I54" s="26">
        <f t="shared" si="2"/>
        <v>120</v>
      </c>
      <c r="J54" s="31">
        <v>44224</v>
      </c>
      <c r="K54" s="27">
        <f t="shared" si="3"/>
        <v>4</v>
      </c>
      <c r="L54" s="30">
        <v>44228</v>
      </c>
      <c r="M54" s="29">
        <v>438</v>
      </c>
      <c r="N54" s="28" t="s">
        <v>15</v>
      </c>
      <c r="O54" s="29"/>
      <c r="P54" s="64"/>
    </row>
    <row r="55" spans="1:16" ht="24.75" customHeight="1" thickBot="1" x14ac:dyDescent="0.3">
      <c r="A55" s="29" t="s">
        <v>155</v>
      </c>
      <c r="B55" s="29" t="s">
        <v>29</v>
      </c>
      <c r="C55" s="65">
        <v>4600005634</v>
      </c>
      <c r="D55" s="29">
        <v>2016</v>
      </c>
      <c r="E55" s="29" t="s">
        <v>31</v>
      </c>
      <c r="F55" s="26">
        <f t="shared" si="0"/>
        <v>2017</v>
      </c>
      <c r="G55" s="26">
        <f t="shared" si="1"/>
        <v>1</v>
      </c>
      <c r="H55" s="30">
        <v>43069</v>
      </c>
      <c r="I55" s="26">
        <f t="shared" si="2"/>
        <v>1154</v>
      </c>
      <c r="J55" s="67">
        <v>44223</v>
      </c>
      <c r="K55" s="27">
        <f t="shared" si="3"/>
        <v>1</v>
      </c>
      <c r="L55" s="31">
        <v>44224</v>
      </c>
      <c r="M55" s="29">
        <v>282</v>
      </c>
      <c r="N55" s="28" t="s">
        <v>15</v>
      </c>
      <c r="O55" s="29"/>
      <c r="P55" s="64"/>
    </row>
    <row r="56" spans="1:16" ht="24.75" customHeight="1" thickBot="1" x14ac:dyDescent="0.3">
      <c r="A56" s="29" t="s">
        <v>155</v>
      </c>
      <c r="B56" s="29" t="s">
        <v>29</v>
      </c>
      <c r="C56" s="65">
        <v>4600005634</v>
      </c>
      <c r="D56" s="29">
        <v>2016</v>
      </c>
      <c r="E56" s="29" t="s">
        <v>31</v>
      </c>
      <c r="F56" s="26">
        <f t="shared" si="0"/>
        <v>2017</v>
      </c>
      <c r="G56" s="26">
        <f t="shared" si="1"/>
        <v>1</v>
      </c>
      <c r="H56" s="30">
        <v>43069</v>
      </c>
      <c r="I56" s="26">
        <f t="shared" si="2"/>
        <v>1154</v>
      </c>
      <c r="J56" s="67">
        <v>44223</v>
      </c>
      <c r="K56" s="27">
        <f t="shared" si="3"/>
        <v>1</v>
      </c>
      <c r="L56" s="31">
        <v>44224</v>
      </c>
      <c r="M56" s="29">
        <v>52</v>
      </c>
      <c r="N56" s="28" t="s">
        <v>15</v>
      </c>
      <c r="O56" s="29"/>
      <c r="P56" s="64"/>
    </row>
    <row r="57" spans="1:16" ht="24.75" customHeight="1" thickBot="1" x14ac:dyDescent="0.3">
      <c r="A57" s="29" t="s">
        <v>155</v>
      </c>
      <c r="B57" s="29" t="s">
        <v>29</v>
      </c>
      <c r="C57" s="65">
        <v>4600005634</v>
      </c>
      <c r="D57" s="29">
        <v>2016</v>
      </c>
      <c r="E57" s="29" t="s">
        <v>31</v>
      </c>
      <c r="F57" s="26">
        <f t="shared" si="0"/>
        <v>2017</v>
      </c>
      <c r="G57" s="26">
        <f t="shared" si="1"/>
        <v>1</v>
      </c>
      <c r="H57" s="30">
        <v>43069</v>
      </c>
      <c r="I57" s="26">
        <f t="shared" si="2"/>
        <v>1154</v>
      </c>
      <c r="J57" s="67">
        <v>44223</v>
      </c>
      <c r="K57" s="27">
        <f t="shared" si="3"/>
        <v>1</v>
      </c>
      <c r="L57" s="31">
        <v>44224</v>
      </c>
      <c r="M57" s="29">
        <v>43</v>
      </c>
      <c r="N57" s="28" t="s">
        <v>15</v>
      </c>
      <c r="O57" s="29"/>
      <c r="P57" s="64"/>
    </row>
    <row r="58" spans="1:16" ht="24.75" customHeight="1" thickBot="1" x14ac:dyDescent="0.3">
      <c r="A58" s="29" t="s">
        <v>155</v>
      </c>
      <c r="B58" s="29" t="s">
        <v>29</v>
      </c>
      <c r="C58" s="65">
        <v>4600005634</v>
      </c>
      <c r="D58" s="29">
        <v>2016</v>
      </c>
      <c r="E58" s="29" t="s">
        <v>31</v>
      </c>
      <c r="F58" s="26">
        <f t="shared" si="0"/>
        <v>2018</v>
      </c>
      <c r="G58" s="26">
        <f t="shared" si="1"/>
        <v>2</v>
      </c>
      <c r="H58" s="30">
        <v>43250</v>
      </c>
      <c r="I58" s="26">
        <f t="shared" si="2"/>
        <v>973</v>
      </c>
      <c r="J58" s="67">
        <v>44223</v>
      </c>
      <c r="K58" s="27">
        <f t="shared" si="3"/>
        <v>1</v>
      </c>
      <c r="L58" s="31">
        <v>44224</v>
      </c>
      <c r="M58" s="29">
        <v>133</v>
      </c>
      <c r="N58" s="28" t="s">
        <v>15</v>
      </c>
      <c r="O58" s="29"/>
      <c r="P58" s="64"/>
    </row>
    <row r="59" spans="1:16" ht="24.75" customHeight="1" thickBot="1" x14ac:dyDescent="0.3">
      <c r="A59" s="29" t="s">
        <v>155</v>
      </c>
      <c r="B59" s="29" t="s">
        <v>29</v>
      </c>
      <c r="C59" s="65">
        <v>4600005634</v>
      </c>
      <c r="D59" s="29">
        <v>2016</v>
      </c>
      <c r="E59" s="29" t="s">
        <v>31</v>
      </c>
      <c r="F59" s="26">
        <f t="shared" si="0"/>
        <v>2017</v>
      </c>
      <c r="G59" s="26">
        <f t="shared" si="1"/>
        <v>1</v>
      </c>
      <c r="H59" s="30">
        <v>43039</v>
      </c>
      <c r="I59" s="26">
        <f t="shared" si="2"/>
        <v>1184</v>
      </c>
      <c r="J59" s="67">
        <v>44223</v>
      </c>
      <c r="K59" s="27">
        <f t="shared" si="3"/>
        <v>1</v>
      </c>
      <c r="L59" s="31">
        <v>44224</v>
      </c>
      <c r="M59" s="29">
        <v>246</v>
      </c>
      <c r="N59" s="28" t="s">
        <v>15</v>
      </c>
      <c r="O59" s="29"/>
      <c r="P59" s="64"/>
    </row>
    <row r="60" spans="1:16" ht="24.75" customHeight="1" thickBot="1" x14ac:dyDescent="0.3">
      <c r="A60" s="29" t="s">
        <v>155</v>
      </c>
      <c r="B60" s="29" t="s">
        <v>29</v>
      </c>
      <c r="C60" s="65">
        <v>4600005634</v>
      </c>
      <c r="D60" s="29">
        <v>2016</v>
      </c>
      <c r="E60" s="29" t="s">
        <v>31</v>
      </c>
      <c r="F60" s="26">
        <f t="shared" si="0"/>
        <v>2018</v>
      </c>
      <c r="G60" s="26">
        <f t="shared" si="1"/>
        <v>2</v>
      </c>
      <c r="H60" s="30">
        <v>43250</v>
      </c>
      <c r="I60" s="26">
        <f t="shared" si="2"/>
        <v>973</v>
      </c>
      <c r="J60" s="67">
        <v>44223</v>
      </c>
      <c r="K60" s="27">
        <f t="shared" si="3"/>
        <v>1</v>
      </c>
      <c r="L60" s="31">
        <v>44224</v>
      </c>
      <c r="M60" s="29">
        <v>6</v>
      </c>
      <c r="N60" s="28" t="s">
        <v>15</v>
      </c>
      <c r="O60" s="29"/>
      <c r="P60" s="64"/>
    </row>
    <row r="61" spans="1:16" ht="24.75" customHeight="1" thickBot="1" x14ac:dyDescent="0.3">
      <c r="A61" s="29" t="s">
        <v>155</v>
      </c>
      <c r="B61" s="29" t="s">
        <v>29</v>
      </c>
      <c r="C61" s="65">
        <v>4600005634</v>
      </c>
      <c r="D61" s="29">
        <v>2016</v>
      </c>
      <c r="E61" s="29" t="s">
        <v>31</v>
      </c>
      <c r="F61" s="26">
        <f t="shared" si="0"/>
        <v>2018</v>
      </c>
      <c r="G61" s="26">
        <f t="shared" si="1"/>
        <v>2</v>
      </c>
      <c r="H61" s="30">
        <v>43250</v>
      </c>
      <c r="I61" s="26">
        <f t="shared" si="2"/>
        <v>973</v>
      </c>
      <c r="J61" s="67">
        <v>44223</v>
      </c>
      <c r="K61" s="27">
        <f t="shared" si="3"/>
        <v>1</v>
      </c>
      <c r="L61" s="31">
        <v>44224</v>
      </c>
      <c r="M61" s="29">
        <v>572</v>
      </c>
      <c r="N61" s="28" t="s">
        <v>15</v>
      </c>
      <c r="O61" s="29"/>
      <c r="P61" s="64"/>
    </row>
    <row r="62" spans="1:16" ht="24.75" customHeight="1" thickBot="1" x14ac:dyDescent="0.3">
      <c r="A62" s="29" t="s">
        <v>155</v>
      </c>
      <c r="B62" s="29" t="s">
        <v>29</v>
      </c>
      <c r="C62" s="65">
        <v>4600005634</v>
      </c>
      <c r="D62" s="29">
        <v>2016</v>
      </c>
      <c r="E62" s="29" t="s">
        <v>31</v>
      </c>
      <c r="F62" s="26">
        <f t="shared" si="0"/>
        <v>2018</v>
      </c>
      <c r="G62" s="26">
        <f t="shared" si="1"/>
        <v>2</v>
      </c>
      <c r="H62" s="30">
        <v>43250</v>
      </c>
      <c r="I62" s="26">
        <f t="shared" si="2"/>
        <v>973</v>
      </c>
      <c r="J62" s="67">
        <v>44223</v>
      </c>
      <c r="K62" s="27">
        <f t="shared" si="3"/>
        <v>1</v>
      </c>
      <c r="L62" s="31">
        <v>44224</v>
      </c>
      <c r="M62" s="29">
        <v>145</v>
      </c>
      <c r="N62" s="28" t="s">
        <v>15</v>
      </c>
      <c r="O62" s="29"/>
      <c r="P62" s="64"/>
    </row>
    <row r="63" spans="1:16" ht="24.75" customHeight="1" thickBot="1" x14ac:dyDescent="0.3">
      <c r="A63" s="29" t="s">
        <v>155</v>
      </c>
      <c r="B63" s="29" t="s">
        <v>29</v>
      </c>
      <c r="C63" s="65">
        <v>4600005634</v>
      </c>
      <c r="D63" s="29">
        <v>2016</v>
      </c>
      <c r="E63" s="29" t="s">
        <v>31</v>
      </c>
      <c r="F63" s="26">
        <f t="shared" si="0"/>
        <v>2018</v>
      </c>
      <c r="G63" s="26">
        <f t="shared" si="1"/>
        <v>2</v>
      </c>
      <c r="H63" s="30">
        <v>43250</v>
      </c>
      <c r="I63" s="26">
        <f t="shared" si="2"/>
        <v>973</v>
      </c>
      <c r="J63" s="67">
        <v>44223</v>
      </c>
      <c r="K63" s="27">
        <f t="shared" si="3"/>
        <v>1</v>
      </c>
      <c r="L63" s="31">
        <v>44224</v>
      </c>
      <c r="M63" s="29">
        <v>44</v>
      </c>
      <c r="N63" s="28" t="s">
        <v>15</v>
      </c>
      <c r="O63" s="29"/>
      <c r="P63" s="64"/>
    </row>
    <row r="64" spans="1:16" ht="24.75" customHeight="1" x14ac:dyDescent="0.25">
      <c r="A64" s="29" t="s">
        <v>32</v>
      </c>
      <c r="B64" s="29" t="s">
        <v>33</v>
      </c>
      <c r="C64" s="65">
        <v>4600006158</v>
      </c>
      <c r="D64" s="29">
        <v>2016</v>
      </c>
      <c r="E64" s="29" t="s">
        <v>21</v>
      </c>
      <c r="F64" s="26">
        <f t="shared" si="0"/>
        <v>2020</v>
      </c>
      <c r="G64" s="26">
        <f t="shared" si="1"/>
        <v>4</v>
      </c>
      <c r="H64" s="30">
        <v>44012</v>
      </c>
      <c r="I64" s="26">
        <f t="shared" si="2"/>
        <v>216</v>
      </c>
      <c r="J64" s="30">
        <v>44228</v>
      </c>
      <c r="K64" s="27">
        <f t="shared" si="3"/>
        <v>1</v>
      </c>
      <c r="L64" s="30">
        <v>44229</v>
      </c>
      <c r="M64" s="29">
        <v>67</v>
      </c>
      <c r="N64" s="28" t="s">
        <v>15</v>
      </c>
      <c r="O64" s="29"/>
      <c r="P64" s="64"/>
    </row>
    <row r="65" spans="1:197" ht="27.75" customHeight="1" x14ac:dyDescent="0.25">
      <c r="A65" s="29" t="s">
        <v>32</v>
      </c>
      <c r="B65" s="29" t="s">
        <v>33</v>
      </c>
      <c r="C65" s="65">
        <v>4600006158</v>
      </c>
      <c r="D65" s="29">
        <v>2016</v>
      </c>
      <c r="E65" s="29" t="s">
        <v>21</v>
      </c>
      <c r="F65" s="26">
        <f t="shared" si="0"/>
        <v>2020</v>
      </c>
      <c r="G65" s="26">
        <f t="shared" si="1"/>
        <v>4</v>
      </c>
      <c r="H65" s="31">
        <v>44043</v>
      </c>
      <c r="I65" s="26">
        <f t="shared" si="2"/>
        <v>185</v>
      </c>
      <c r="J65" s="30">
        <v>44228</v>
      </c>
      <c r="K65" s="27">
        <f t="shared" si="3"/>
        <v>1</v>
      </c>
      <c r="L65" s="30">
        <v>44229</v>
      </c>
      <c r="M65" s="29">
        <v>62</v>
      </c>
      <c r="N65" s="28" t="s">
        <v>15</v>
      </c>
      <c r="O65" s="29"/>
      <c r="P65" s="64"/>
    </row>
    <row r="66" spans="1:197" ht="31.5" customHeight="1" x14ac:dyDescent="0.25">
      <c r="A66" s="29" t="s">
        <v>32</v>
      </c>
      <c r="B66" s="29" t="s">
        <v>33</v>
      </c>
      <c r="C66" s="65">
        <v>4600006158</v>
      </c>
      <c r="D66" s="29">
        <v>2016</v>
      </c>
      <c r="E66" s="29" t="s">
        <v>21</v>
      </c>
      <c r="F66" s="26">
        <f t="shared" si="0"/>
        <v>2020</v>
      </c>
      <c r="G66" s="26">
        <f t="shared" si="1"/>
        <v>4</v>
      </c>
      <c r="H66" s="30">
        <v>44074</v>
      </c>
      <c r="I66" s="26">
        <f t="shared" si="2"/>
        <v>154</v>
      </c>
      <c r="J66" s="30">
        <v>44228</v>
      </c>
      <c r="K66" s="27">
        <f t="shared" si="3"/>
        <v>1</v>
      </c>
      <c r="L66" s="30">
        <v>44229</v>
      </c>
      <c r="M66" s="29">
        <v>128</v>
      </c>
      <c r="N66" s="28" t="s">
        <v>15</v>
      </c>
      <c r="O66" s="29"/>
      <c r="P66" s="64"/>
    </row>
    <row r="67" spans="1:197" ht="30" customHeight="1" x14ac:dyDescent="0.25">
      <c r="A67" s="29" t="s">
        <v>32</v>
      </c>
      <c r="B67" s="29" t="s">
        <v>33</v>
      </c>
      <c r="C67" s="65">
        <v>4600006158</v>
      </c>
      <c r="D67" s="29">
        <v>2016</v>
      </c>
      <c r="E67" s="29" t="s">
        <v>21</v>
      </c>
      <c r="F67" s="26">
        <f t="shared" ref="F67:F130" si="4">YEAR(H67)</f>
        <v>2020</v>
      </c>
      <c r="G67" s="26">
        <f t="shared" ref="G67:G130" si="5">+F67-D67</f>
        <v>4</v>
      </c>
      <c r="H67" s="30">
        <v>44104</v>
      </c>
      <c r="I67" s="26">
        <f t="shared" ref="I67:I130" si="6">+J67-H67</f>
        <v>124</v>
      </c>
      <c r="J67" s="30">
        <v>44228</v>
      </c>
      <c r="K67" s="27">
        <f t="shared" ref="K67:K130" si="7">+L67-J67</f>
        <v>1</v>
      </c>
      <c r="L67" s="30">
        <v>44229</v>
      </c>
      <c r="M67" s="29">
        <v>133</v>
      </c>
      <c r="N67" s="28" t="s">
        <v>15</v>
      </c>
      <c r="O67" s="29"/>
      <c r="P67" s="64"/>
    </row>
    <row r="68" spans="1:197" ht="24.75" customHeight="1" x14ac:dyDescent="0.25">
      <c r="A68" s="29" t="s">
        <v>32</v>
      </c>
      <c r="B68" s="29" t="s">
        <v>33</v>
      </c>
      <c r="C68" s="65">
        <v>4600006158</v>
      </c>
      <c r="D68" s="29">
        <v>2016</v>
      </c>
      <c r="E68" s="29" t="s">
        <v>21</v>
      </c>
      <c r="F68" s="26">
        <f t="shared" si="4"/>
        <v>2020</v>
      </c>
      <c r="G68" s="26">
        <f t="shared" si="5"/>
        <v>4</v>
      </c>
      <c r="H68" s="30">
        <v>44012</v>
      </c>
      <c r="I68" s="26">
        <f t="shared" si="6"/>
        <v>216</v>
      </c>
      <c r="J68" s="30">
        <v>44228</v>
      </c>
      <c r="K68" s="27">
        <f t="shared" si="7"/>
        <v>1</v>
      </c>
      <c r="L68" s="30">
        <v>44229</v>
      </c>
      <c r="M68" s="29">
        <v>28</v>
      </c>
      <c r="N68" s="28" t="s">
        <v>15</v>
      </c>
      <c r="O68" s="29"/>
      <c r="P68" s="64"/>
    </row>
    <row r="69" spans="1:197" ht="25.5" customHeight="1" x14ac:dyDescent="0.25">
      <c r="A69" s="29" t="s">
        <v>32</v>
      </c>
      <c r="B69" s="29" t="s">
        <v>33</v>
      </c>
      <c r="C69" s="65">
        <v>4600006158</v>
      </c>
      <c r="D69" s="29">
        <v>2016</v>
      </c>
      <c r="E69" s="29" t="s">
        <v>21</v>
      </c>
      <c r="F69" s="26">
        <f t="shared" si="4"/>
        <v>2020</v>
      </c>
      <c r="G69" s="26">
        <f t="shared" si="5"/>
        <v>4</v>
      </c>
      <c r="H69" s="31">
        <v>44043</v>
      </c>
      <c r="I69" s="26">
        <f t="shared" si="6"/>
        <v>185</v>
      </c>
      <c r="J69" s="30">
        <v>44228</v>
      </c>
      <c r="K69" s="27">
        <f t="shared" si="7"/>
        <v>1</v>
      </c>
      <c r="L69" s="30">
        <v>44229</v>
      </c>
      <c r="M69" s="29">
        <v>37</v>
      </c>
      <c r="N69" s="28" t="s">
        <v>15</v>
      </c>
      <c r="O69" s="29"/>
      <c r="P69" s="64"/>
    </row>
    <row r="70" spans="1:197" ht="26.25" customHeight="1" x14ac:dyDescent="0.25">
      <c r="A70" s="29" t="s">
        <v>32</v>
      </c>
      <c r="B70" s="29" t="s">
        <v>33</v>
      </c>
      <c r="C70" s="65">
        <v>4600006158</v>
      </c>
      <c r="D70" s="29">
        <v>2016</v>
      </c>
      <c r="E70" s="29" t="s">
        <v>21</v>
      </c>
      <c r="F70" s="26">
        <f t="shared" si="4"/>
        <v>2020</v>
      </c>
      <c r="G70" s="26">
        <f t="shared" si="5"/>
        <v>4</v>
      </c>
      <c r="H70" s="30">
        <v>44074</v>
      </c>
      <c r="I70" s="26">
        <f t="shared" si="6"/>
        <v>154</v>
      </c>
      <c r="J70" s="30">
        <v>44228</v>
      </c>
      <c r="K70" s="27">
        <f t="shared" si="7"/>
        <v>1</v>
      </c>
      <c r="L70" s="30">
        <v>44229</v>
      </c>
      <c r="M70" s="29">
        <v>41</v>
      </c>
      <c r="N70" s="28" t="s">
        <v>15</v>
      </c>
      <c r="O70" s="29"/>
      <c r="P70" s="64"/>
    </row>
    <row r="71" spans="1:197" ht="22.5" customHeight="1" x14ac:dyDescent="0.25">
      <c r="A71" s="29" t="s">
        <v>32</v>
      </c>
      <c r="B71" s="29" t="s">
        <v>33</v>
      </c>
      <c r="C71" s="65">
        <v>4600006158</v>
      </c>
      <c r="D71" s="29">
        <v>2016</v>
      </c>
      <c r="E71" s="29" t="s">
        <v>21</v>
      </c>
      <c r="F71" s="26">
        <f t="shared" si="4"/>
        <v>2020</v>
      </c>
      <c r="G71" s="26">
        <f t="shared" si="5"/>
        <v>4</v>
      </c>
      <c r="H71" s="30">
        <v>44104</v>
      </c>
      <c r="I71" s="26">
        <f t="shared" si="6"/>
        <v>124</v>
      </c>
      <c r="J71" s="30">
        <v>44228</v>
      </c>
      <c r="K71" s="27">
        <f t="shared" si="7"/>
        <v>1</v>
      </c>
      <c r="L71" s="30">
        <v>44229</v>
      </c>
      <c r="M71" s="29">
        <v>59</v>
      </c>
      <c r="N71" s="28" t="s">
        <v>15</v>
      </c>
      <c r="O71" s="29"/>
      <c r="P71" s="64"/>
    </row>
    <row r="72" spans="1:197" ht="24" customHeight="1" x14ac:dyDescent="0.25">
      <c r="A72" s="29" t="s">
        <v>32</v>
      </c>
      <c r="B72" s="29" t="s">
        <v>33</v>
      </c>
      <c r="C72" s="65">
        <v>4600006158</v>
      </c>
      <c r="D72" s="29">
        <v>2016</v>
      </c>
      <c r="E72" s="29" t="s">
        <v>21</v>
      </c>
      <c r="F72" s="26">
        <f t="shared" si="4"/>
        <v>2017</v>
      </c>
      <c r="G72" s="26">
        <f t="shared" si="5"/>
        <v>1</v>
      </c>
      <c r="H72" s="30">
        <v>42947</v>
      </c>
      <c r="I72" s="26">
        <f t="shared" si="6"/>
        <v>1282</v>
      </c>
      <c r="J72" s="30">
        <v>44229</v>
      </c>
      <c r="K72" s="27">
        <f t="shared" si="7"/>
        <v>1</v>
      </c>
      <c r="L72" s="30">
        <v>44230</v>
      </c>
      <c r="M72" s="29">
        <v>36</v>
      </c>
      <c r="N72" s="28" t="s">
        <v>15</v>
      </c>
      <c r="O72" s="29"/>
      <c r="P72" s="64"/>
    </row>
    <row r="73" spans="1:197" ht="25.5" customHeight="1" x14ac:dyDescent="0.25">
      <c r="A73" s="29" t="s">
        <v>11</v>
      </c>
      <c r="B73" s="29" t="s">
        <v>12</v>
      </c>
      <c r="C73" s="65">
        <v>4600009793</v>
      </c>
      <c r="D73" s="29">
        <v>2019</v>
      </c>
      <c r="E73" s="29" t="s">
        <v>21</v>
      </c>
      <c r="F73" s="26">
        <f t="shared" si="4"/>
        <v>2020</v>
      </c>
      <c r="G73" s="26">
        <f t="shared" si="5"/>
        <v>1</v>
      </c>
      <c r="H73" s="30">
        <v>44180</v>
      </c>
      <c r="I73" s="26">
        <f t="shared" si="6"/>
        <v>50</v>
      </c>
      <c r="J73" s="30">
        <v>44230</v>
      </c>
      <c r="K73" s="27">
        <f t="shared" si="7"/>
        <v>0</v>
      </c>
      <c r="L73" s="30">
        <v>44230</v>
      </c>
      <c r="M73" s="29">
        <v>45</v>
      </c>
      <c r="N73" s="28" t="s">
        <v>15</v>
      </c>
      <c r="O73" s="29"/>
      <c r="P73" s="64"/>
    </row>
    <row r="74" spans="1:197" ht="28.5" customHeight="1" x14ac:dyDescent="0.25">
      <c r="A74" s="29" t="s">
        <v>11</v>
      </c>
      <c r="B74" s="29" t="s">
        <v>12</v>
      </c>
      <c r="C74" s="65">
        <v>4600009793</v>
      </c>
      <c r="D74" s="29">
        <v>2019</v>
      </c>
      <c r="E74" s="29" t="s">
        <v>21</v>
      </c>
      <c r="F74" s="26">
        <f t="shared" si="4"/>
        <v>2020</v>
      </c>
      <c r="G74" s="26">
        <f t="shared" si="5"/>
        <v>1</v>
      </c>
      <c r="H74" s="30">
        <v>44180</v>
      </c>
      <c r="I74" s="26">
        <f t="shared" si="6"/>
        <v>50</v>
      </c>
      <c r="J74" s="30">
        <v>44230</v>
      </c>
      <c r="K74" s="27">
        <f t="shared" si="7"/>
        <v>0</v>
      </c>
      <c r="L74" s="30">
        <v>44230</v>
      </c>
      <c r="M74" s="29">
        <v>14</v>
      </c>
      <c r="N74" s="28" t="s">
        <v>15</v>
      </c>
      <c r="O74" s="29"/>
      <c r="P74" s="64"/>
    </row>
    <row r="75" spans="1:197" ht="24.75" customHeight="1" x14ac:dyDescent="0.25">
      <c r="A75" s="29" t="s">
        <v>11</v>
      </c>
      <c r="B75" s="29" t="s">
        <v>12</v>
      </c>
      <c r="C75" s="65">
        <v>4600010098</v>
      </c>
      <c r="D75" s="29">
        <v>2019</v>
      </c>
      <c r="E75" s="29" t="s">
        <v>21</v>
      </c>
      <c r="F75" s="26">
        <f t="shared" si="4"/>
        <v>2020</v>
      </c>
      <c r="G75" s="26">
        <f t="shared" si="5"/>
        <v>1</v>
      </c>
      <c r="H75" s="30">
        <v>44180</v>
      </c>
      <c r="I75" s="26">
        <f t="shared" si="6"/>
        <v>50</v>
      </c>
      <c r="J75" s="30">
        <v>44230</v>
      </c>
      <c r="K75" s="27">
        <f t="shared" si="7"/>
        <v>0</v>
      </c>
      <c r="L75" s="30">
        <v>44230</v>
      </c>
      <c r="M75" s="29">
        <v>40</v>
      </c>
      <c r="N75" s="28" t="s">
        <v>15</v>
      </c>
      <c r="O75" s="29"/>
      <c r="P75" s="64"/>
    </row>
    <row r="76" spans="1:197" ht="24" customHeight="1" x14ac:dyDescent="0.25">
      <c r="A76" s="29" t="s">
        <v>11</v>
      </c>
      <c r="B76" s="29" t="s">
        <v>12</v>
      </c>
      <c r="C76" s="65">
        <v>4600010098</v>
      </c>
      <c r="D76" s="29">
        <v>2019</v>
      </c>
      <c r="E76" s="29" t="s">
        <v>21</v>
      </c>
      <c r="F76" s="26">
        <f t="shared" si="4"/>
        <v>2020</v>
      </c>
      <c r="G76" s="26">
        <f t="shared" si="5"/>
        <v>1</v>
      </c>
      <c r="H76" s="30">
        <v>44180</v>
      </c>
      <c r="I76" s="26">
        <f t="shared" si="6"/>
        <v>50</v>
      </c>
      <c r="J76" s="30">
        <v>44230</v>
      </c>
      <c r="K76" s="27">
        <f t="shared" si="7"/>
        <v>0</v>
      </c>
      <c r="L76" s="30">
        <v>44230</v>
      </c>
      <c r="M76" s="29">
        <v>13</v>
      </c>
      <c r="N76" s="28" t="s">
        <v>15</v>
      </c>
      <c r="O76" s="29"/>
      <c r="P76" s="64"/>
    </row>
    <row r="77" spans="1:197" ht="27.75" customHeight="1" x14ac:dyDescent="0.25">
      <c r="A77" s="29" t="s">
        <v>11</v>
      </c>
      <c r="B77" s="29" t="s">
        <v>12</v>
      </c>
      <c r="C77" s="65">
        <v>4600008967</v>
      </c>
      <c r="D77" s="29">
        <v>2019</v>
      </c>
      <c r="E77" s="29" t="s">
        <v>21</v>
      </c>
      <c r="F77" s="26">
        <f t="shared" si="4"/>
        <v>2020</v>
      </c>
      <c r="G77" s="26">
        <f t="shared" si="5"/>
        <v>1</v>
      </c>
      <c r="H77" s="30">
        <v>44180</v>
      </c>
      <c r="I77" s="26">
        <f t="shared" si="6"/>
        <v>50</v>
      </c>
      <c r="J77" s="30">
        <v>44230</v>
      </c>
      <c r="K77" s="27">
        <f t="shared" si="7"/>
        <v>1</v>
      </c>
      <c r="L77" s="30">
        <v>44231</v>
      </c>
      <c r="M77" s="29">
        <v>721</v>
      </c>
      <c r="N77" s="28" t="s">
        <v>15</v>
      </c>
      <c r="O77" s="29"/>
      <c r="P77" s="64"/>
    </row>
    <row r="78" spans="1:197" ht="30" customHeight="1" x14ac:dyDescent="0.25">
      <c r="A78" s="29" t="s">
        <v>11</v>
      </c>
      <c r="B78" s="29" t="s">
        <v>12</v>
      </c>
      <c r="C78" s="65">
        <v>4600009024</v>
      </c>
      <c r="D78" s="29">
        <v>2018</v>
      </c>
      <c r="E78" s="29" t="s">
        <v>21</v>
      </c>
      <c r="F78" s="26">
        <f t="shared" si="4"/>
        <v>2019</v>
      </c>
      <c r="G78" s="26">
        <f t="shared" si="5"/>
        <v>1</v>
      </c>
      <c r="H78" s="30">
        <v>43585</v>
      </c>
      <c r="I78" s="26">
        <f t="shared" si="6"/>
        <v>645</v>
      </c>
      <c r="J78" s="30">
        <v>44230</v>
      </c>
      <c r="K78" s="27">
        <f t="shared" si="7"/>
        <v>1</v>
      </c>
      <c r="L78" s="30">
        <v>44231</v>
      </c>
      <c r="M78" s="29">
        <v>238</v>
      </c>
      <c r="N78" s="28" t="s">
        <v>15</v>
      </c>
      <c r="O78" s="29"/>
      <c r="P78" s="64"/>
    </row>
    <row r="79" spans="1:197" ht="27" customHeight="1" x14ac:dyDescent="0.25">
      <c r="A79" s="29" t="s">
        <v>11</v>
      </c>
      <c r="B79" s="29" t="s">
        <v>12</v>
      </c>
      <c r="C79" s="65">
        <v>4600009024</v>
      </c>
      <c r="D79" s="29">
        <v>2018</v>
      </c>
      <c r="E79" s="29" t="s">
        <v>21</v>
      </c>
      <c r="F79" s="26">
        <f t="shared" si="4"/>
        <v>2019</v>
      </c>
      <c r="G79" s="26">
        <f t="shared" si="5"/>
        <v>1</v>
      </c>
      <c r="H79" s="30">
        <v>43616</v>
      </c>
      <c r="I79" s="26">
        <f t="shared" si="6"/>
        <v>614</v>
      </c>
      <c r="J79" s="30">
        <v>44230</v>
      </c>
      <c r="K79" s="27">
        <f t="shared" si="7"/>
        <v>1</v>
      </c>
      <c r="L79" s="30">
        <v>44231</v>
      </c>
      <c r="M79" s="29">
        <v>220</v>
      </c>
      <c r="N79" s="28" t="s">
        <v>15</v>
      </c>
      <c r="O79" s="29"/>
      <c r="P79" s="64"/>
    </row>
    <row r="80" spans="1:197" s="11" customFormat="1" ht="30" customHeight="1" x14ac:dyDescent="0.25">
      <c r="A80" s="29" t="s">
        <v>11</v>
      </c>
      <c r="B80" s="29" t="s">
        <v>12</v>
      </c>
      <c r="C80" s="65">
        <v>4600009024</v>
      </c>
      <c r="D80" s="29">
        <v>2018</v>
      </c>
      <c r="E80" s="29" t="s">
        <v>34</v>
      </c>
      <c r="F80" s="26">
        <f t="shared" si="4"/>
        <v>2019</v>
      </c>
      <c r="G80" s="26">
        <f t="shared" si="5"/>
        <v>1</v>
      </c>
      <c r="H80" s="30">
        <v>43819</v>
      </c>
      <c r="I80" s="26">
        <f t="shared" si="6"/>
        <v>411</v>
      </c>
      <c r="J80" s="30">
        <v>44230</v>
      </c>
      <c r="K80" s="27">
        <f t="shared" si="7"/>
        <v>1</v>
      </c>
      <c r="L80" s="30">
        <v>44231</v>
      </c>
      <c r="M80" s="29">
        <v>64</v>
      </c>
      <c r="N80" s="28" t="s">
        <v>15</v>
      </c>
      <c r="O80" s="29"/>
      <c r="P80" s="64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</row>
    <row r="81" spans="1:16" ht="28.5" customHeight="1" x14ac:dyDescent="0.25">
      <c r="A81" s="29" t="s">
        <v>155</v>
      </c>
      <c r="B81" s="29" t="s">
        <v>29</v>
      </c>
      <c r="C81" s="65">
        <v>4600005634</v>
      </c>
      <c r="D81" s="29">
        <v>2016</v>
      </c>
      <c r="E81" s="29" t="s">
        <v>35</v>
      </c>
      <c r="F81" s="26">
        <f t="shared" si="4"/>
        <v>2017</v>
      </c>
      <c r="G81" s="26">
        <f t="shared" si="5"/>
        <v>1</v>
      </c>
      <c r="H81" s="30">
        <v>42991</v>
      </c>
      <c r="I81" s="26">
        <f t="shared" si="6"/>
        <v>1244</v>
      </c>
      <c r="J81" s="30">
        <v>44235</v>
      </c>
      <c r="K81" s="27">
        <f t="shared" si="7"/>
        <v>1</v>
      </c>
      <c r="L81" s="30">
        <v>44236</v>
      </c>
      <c r="M81" s="29">
        <v>1</v>
      </c>
      <c r="N81" s="28" t="s">
        <v>15</v>
      </c>
      <c r="O81" s="29"/>
      <c r="P81" s="64"/>
    </row>
    <row r="82" spans="1:16" ht="28.5" customHeight="1" x14ac:dyDescent="0.25">
      <c r="A82" s="29" t="s">
        <v>155</v>
      </c>
      <c r="B82" s="29" t="s">
        <v>29</v>
      </c>
      <c r="C82" s="65">
        <v>4600005634</v>
      </c>
      <c r="D82" s="29">
        <v>2016</v>
      </c>
      <c r="E82" s="29" t="s">
        <v>35</v>
      </c>
      <c r="F82" s="26">
        <f t="shared" si="4"/>
        <v>2017</v>
      </c>
      <c r="G82" s="26">
        <f t="shared" si="5"/>
        <v>1</v>
      </c>
      <c r="H82" s="30">
        <v>43060</v>
      </c>
      <c r="I82" s="26">
        <f t="shared" si="6"/>
        <v>1175</v>
      </c>
      <c r="J82" s="30">
        <v>44235</v>
      </c>
      <c r="K82" s="27">
        <f t="shared" si="7"/>
        <v>1</v>
      </c>
      <c r="L82" s="30">
        <v>44236</v>
      </c>
      <c r="M82" s="29">
        <v>1</v>
      </c>
      <c r="N82" s="28" t="s">
        <v>15</v>
      </c>
      <c r="O82" s="29"/>
      <c r="P82" s="64"/>
    </row>
    <row r="83" spans="1:16" ht="28.5" customHeight="1" x14ac:dyDescent="0.25">
      <c r="A83" s="29" t="s">
        <v>155</v>
      </c>
      <c r="B83" s="29" t="s">
        <v>29</v>
      </c>
      <c r="C83" s="65">
        <v>4600005634</v>
      </c>
      <c r="D83" s="29">
        <v>2016</v>
      </c>
      <c r="E83" s="29" t="s">
        <v>35</v>
      </c>
      <c r="F83" s="26">
        <f t="shared" si="4"/>
        <v>2017</v>
      </c>
      <c r="G83" s="26">
        <f t="shared" si="5"/>
        <v>1</v>
      </c>
      <c r="H83" s="30">
        <v>43060</v>
      </c>
      <c r="I83" s="26">
        <f t="shared" si="6"/>
        <v>1175</v>
      </c>
      <c r="J83" s="30">
        <v>44235</v>
      </c>
      <c r="K83" s="27">
        <f t="shared" si="7"/>
        <v>1</v>
      </c>
      <c r="L83" s="30">
        <v>44236</v>
      </c>
      <c r="M83" s="29">
        <v>1</v>
      </c>
      <c r="N83" s="28" t="s">
        <v>15</v>
      </c>
      <c r="O83" s="29"/>
      <c r="P83" s="64"/>
    </row>
    <row r="84" spans="1:16" ht="28.5" customHeight="1" x14ac:dyDescent="0.25">
      <c r="A84" s="29" t="s">
        <v>155</v>
      </c>
      <c r="B84" s="29" t="s">
        <v>29</v>
      </c>
      <c r="C84" s="65">
        <v>4600005634</v>
      </c>
      <c r="D84" s="29">
        <v>2016</v>
      </c>
      <c r="E84" s="29" t="s">
        <v>35</v>
      </c>
      <c r="F84" s="26">
        <f t="shared" si="4"/>
        <v>2018</v>
      </c>
      <c r="G84" s="26">
        <f t="shared" si="5"/>
        <v>2</v>
      </c>
      <c r="H84" s="30">
        <v>43165</v>
      </c>
      <c r="I84" s="26">
        <f t="shared" si="6"/>
        <v>1070</v>
      </c>
      <c r="J84" s="30">
        <v>44235</v>
      </c>
      <c r="K84" s="27">
        <f t="shared" si="7"/>
        <v>1</v>
      </c>
      <c r="L84" s="30">
        <v>44236</v>
      </c>
      <c r="M84" s="29">
        <v>2</v>
      </c>
      <c r="N84" s="28" t="s">
        <v>15</v>
      </c>
      <c r="O84" s="29"/>
      <c r="P84" s="64"/>
    </row>
    <row r="85" spans="1:16" ht="28.5" customHeight="1" x14ac:dyDescent="0.25">
      <c r="A85" s="29" t="s">
        <v>155</v>
      </c>
      <c r="B85" s="29" t="s">
        <v>29</v>
      </c>
      <c r="C85" s="65">
        <v>4600005634</v>
      </c>
      <c r="D85" s="29">
        <v>2016</v>
      </c>
      <c r="E85" s="29" t="s">
        <v>35</v>
      </c>
      <c r="F85" s="26">
        <f t="shared" si="4"/>
        <v>2018</v>
      </c>
      <c r="G85" s="26">
        <f t="shared" si="5"/>
        <v>2</v>
      </c>
      <c r="H85" s="30">
        <v>43210</v>
      </c>
      <c r="I85" s="26">
        <f t="shared" si="6"/>
        <v>1025</v>
      </c>
      <c r="J85" s="30">
        <v>44235</v>
      </c>
      <c r="K85" s="27">
        <f t="shared" si="7"/>
        <v>1</v>
      </c>
      <c r="L85" s="30">
        <v>44236</v>
      </c>
      <c r="M85" s="29">
        <v>3</v>
      </c>
      <c r="N85" s="28" t="s">
        <v>15</v>
      </c>
      <c r="O85" s="29"/>
      <c r="P85" s="64"/>
    </row>
    <row r="86" spans="1:16" ht="28.5" customHeight="1" x14ac:dyDescent="0.25">
      <c r="A86" s="29" t="s">
        <v>155</v>
      </c>
      <c r="B86" s="29" t="s">
        <v>29</v>
      </c>
      <c r="C86" s="65">
        <v>4600005634</v>
      </c>
      <c r="D86" s="29">
        <v>2016</v>
      </c>
      <c r="E86" s="29" t="s">
        <v>35</v>
      </c>
      <c r="F86" s="26">
        <f t="shared" si="4"/>
        <v>2018</v>
      </c>
      <c r="G86" s="26">
        <f t="shared" si="5"/>
        <v>2</v>
      </c>
      <c r="H86" s="30">
        <v>43238</v>
      </c>
      <c r="I86" s="26">
        <f t="shared" si="6"/>
        <v>997</v>
      </c>
      <c r="J86" s="30">
        <v>44235</v>
      </c>
      <c r="K86" s="27">
        <f t="shared" si="7"/>
        <v>1</v>
      </c>
      <c r="L86" s="30">
        <v>44236</v>
      </c>
      <c r="M86" s="29">
        <v>2</v>
      </c>
      <c r="N86" s="28" t="s">
        <v>15</v>
      </c>
      <c r="O86" s="29"/>
      <c r="P86" s="64"/>
    </row>
    <row r="87" spans="1:16" ht="28.5" customHeight="1" x14ac:dyDescent="0.25">
      <c r="A87" s="29" t="s">
        <v>155</v>
      </c>
      <c r="B87" s="29" t="s">
        <v>29</v>
      </c>
      <c r="C87" s="65">
        <v>4600005634</v>
      </c>
      <c r="D87" s="29">
        <v>2016</v>
      </c>
      <c r="E87" s="29" t="s">
        <v>35</v>
      </c>
      <c r="F87" s="26">
        <f t="shared" si="4"/>
        <v>2019</v>
      </c>
      <c r="G87" s="26">
        <f t="shared" si="5"/>
        <v>3</v>
      </c>
      <c r="H87" s="30">
        <v>43542</v>
      </c>
      <c r="I87" s="26">
        <f t="shared" si="6"/>
        <v>693</v>
      </c>
      <c r="J87" s="30">
        <v>44235</v>
      </c>
      <c r="K87" s="27">
        <f t="shared" si="7"/>
        <v>1</v>
      </c>
      <c r="L87" s="30">
        <v>44236</v>
      </c>
      <c r="M87" s="29">
        <v>1</v>
      </c>
      <c r="N87" s="28" t="s">
        <v>15</v>
      </c>
      <c r="O87" s="29"/>
      <c r="P87" s="64"/>
    </row>
    <row r="88" spans="1:16" ht="28.5" customHeight="1" x14ac:dyDescent="0.25">
      <c r="A88" s="29" t="s">
        <v>11</v>
      </c>
      <c r="B88" s="29" t="s">
        <v>22</v>
      </c>
      <c r="C88" s="65">
        <v>4600010878</v>
      </c>
      <c r="D88" s="29">
        <v>2020</v>
      </c>
      <c r="E88" s="29" t="s">
        <v>21</v>
      </c>
      <c r="F88" s="26">
        <f t="shared" si="4"/>
        <v>2020</v>
      </c>
      <c r="G88" s="26">
        <f t="shared" si="5"/>
        <v>0</v>
      </c>
      <c r="H88" s="30">
        <v>44125</v>
      </c>
      <c r="I88" s="26">
        <f t="shared" si="6"/>
        <v>112</v>
      </c>
      <c r="J88" s="30">
        <v>44237</v>
      </c>
      <c r="K88" s="27">
        <f t="shared" si="7"/>
        <v>0</v>
      </c>
      <c r="L88" s="30">
        <v>44237</v>
      </c>
      <c r="M88" s="29">
        <v>121</v>
      </c>
      <c r="N88" s="28" t="s">
        <v>15</v>
      </c>
      <c r="O88" s="29"/>
      <c r="P88" s="64"/>
    </row>
    <row r="89" spans="1:16" ht="24.75" customHeight="1" x14ac:dyDescent="0.25">
      <c r="A89" s="29" t="s">
        <v>11</v>
      </c>
      <c r="B89" s="29" t="s">
        <v>22</v>
      </c>
      <c r="C89" s="65">
        <v>4600010878</v>
      </c>
      <c r="D89" s="29">
        <v>2020</v>
      </c>
      <c r="E89" s="29" t="s">
        <v>21</v>
      </c>
      <c r="F89" s="26">
        <f t="shared" si="4"/>
        <v>2020</v>
      </c>
      <c r="G89" s="26">
        <f t="shared" si="5"/>
        <v>0</v>
      </c>
      <c r="H89" s="30">
        <v>44156</v>
      </c>
      <c r="I89" s="26">
        <f t="shared" si="6"/>
        <v>81</v>
      </c>
      <c r="J89" s="30">
        <v>44237</v>
      </c>
      <c r="K89" s="27">
        <f t="shared" si="7"/>
        <v>0</v>
      </c>
      <c r="L89" s="30">
        <v>44237</v>
      </c>
      <c r="M89" s="29">
        <v>181</v>
      </c>
      <c r="N89" s="28" t="s">
        <v>15</v>
      </c>
      <c r="O89" s="29"/>
      <c r="P89" s="64"/>
    </row>
    <row r="90" spans="1:16" ht="24.75" customHeight="1" x14ac:dyDescent="0.25">
      <c r="A90" s="29" t="s">
        <v>11</v>
      </c>
      <c r="B90" s="29" t="s">
        <v>22</v>
      </c>
      <c r="C90" s="65">
        <v>4600010878</v>
      </c>
      <c r="D90" s="29">
        <v>2020</v>
      </c>
      <c r="E90" s="29" t="s">
        <v>21</v>
      </c>
      <c r="F90" s="26">
        <f t="shared" si="4"/>
        <v>2020</v>
      </c>
      <c r="G90" s="26">
        <f t="shared" si="5"/>
        <v>0</v>
      </c>
      <c r="H90" s="30">
        <v>44186</v>
      </c>
      <c r="I90" s="26">
        <f t="shared" si="6"/>
        <v>51</v>
      </c>
      <c r="J90" s="30">
        <v>44237</v>
      </c>
      <c r="K90" s="27">
        <f t="shared" si="7"/>
        <v>0</v>
      </c>
      <c r="L90" s="30">
        <v>44237</v>
      </c>
      <c r="M90" s="29">
        <v>86</v>
      </c>
      <c r="N90" s="28" t="s">
        <v>15</v>
      </c>
      <c r="O90" s="29"/>
      <c r="P90" s="64"/>
    </row>
    <row r="91" spans="1:16" ht="27" customHeight="1" x14ac:dyDescent="0.25">
      <c r="A91" s="29" t="s">
        <v>11</v>
      </c>
      <c r="B91" s="29" t="s">
        <v>22</v>
      </c>
      <c r="C91" s="65">
        <v>4600010878</v>
      </c>
      <c r="D91" s="29">
        <v>2020</v>
      </c>
      <c r="E91" s="29" t="s">
        <v>21</v>
      </c>
      <c r="F91" s="26">
        <f t="shared" si="4"/>
        <v>2020</v>
      </c>
      <c r="G91" s="26">
        <f t="shared" si="5"/>
        <v>0</v>
      </c>
      <c r="H91" s="30">
        <v>44125</v>
      </c>
      <c r="I91" s="26">
        <f t="shared" si="6"/>
        <v>112</v>
      </c>
      <c r="J91" s="30">
        <v>44237</v>
      </c>
      <c r="K91" s="27">
        <f t="shared" si="7"/>
        <v>0</v>
      </c>
      <c r="L91" s="30">
        <v>44237</v>
      </c>
      <c r="M91" s="29">
        <v>117</v>
      </c>
      <c r="N91" s="28" t="s">
        <v>15</v>
      </c>
      <c r="O91" s="29"/>
      <c r="P91" s="64"/>
    </row>
    <row r="92" spans="1:16" ht="33.75" customHeight="1" x14ac:dyDescent="0.25">
      <c r="A92" s="29" t="s">
        <v>11</v>
      </c>
      <c r="B92" s="29" t="s">
        <v>22</v>
      </c>
      <c r="C92" s="65">
        <v>4600010878</v>
      </c>
      <c r="D92" s="29">
        <v>2020</v>
      </c>
      <c r="E92" s="29" t="s">
        <v>21</v>
      </c>
      <c r="F92" s="26">
        <f t="shared" si="4"/>
        <v>2020</v>
      </c>
      <c r="G92" s="26">
        <f t="shared" si="5"/>
        <v>0</v>
      </c>
      <c r="H92" s="30">
        <v>44156</v>
      </c>
      <c r="I92" s="26">
        <f t="shared" si="6"/>
        <v>81</v>
      </c>
      <c r="J92" s="30">
        <v>44237</v>
      </c>
      <c r="K92" s="27">
        <f t="shared" si="7"/>
        <v>0</v>
      </c>
      <c r="L92" s="30">
        <v>44237</v>
      </c>
      <c r="M92" s="29">
        <v>171</v>
      </c>
      <c r="N92" s="28" t="s">
        <v>15</v>
      </c>
      <c r="O92" s="29"/>
      <c r="P92" s="64"/>
    </row>
    <row r="93" spans="1:16" ht="23.25" customHeight="1" x14ac:dyDescent="0.25">
      <c r="A93" s="29" t="s">
        <v>11</v>
      </c>
      <c r="B93" s="29" t="s">
        <v>22</v>
      </c>
      <c r="C93" s="65">
        <v>4600010878</v>
      </c>
      <c r="D93" s="29">
        <v>2020</v>
      </c>
      <c r="E93" s="29" t="s">
        <v>21</v>
      </c>
      <c r="F93" s="26">
        <f t="shared" si="4"/>
        <v>2020</v>
      </c>
      <c r="G93" s="26">
        <f t="shared" si="5"/>
        <v>0</v>
      </c>
      <c r="H93" s="30">
        <v>44186</v>
      </c>
      <c r="I93" s="26">
        <f t="shared" si="6"/>
        <v>51</v>
      </c>
      <c r="J93" s="30">
        <v>44237</v>
      </c>
      <c r="K93" s="27">
        <f t="shared" si="7"/>
        <v>0</v>
      </c>
      <c r="L93" s="30">
        <v>44237</v>
      </c>
      <c r="M93" s="29">
        <v>52</v>
      </c>
      <c r="N93" s="28" t="s">
        <v>15</v>
      </c>
      <c r="O93" s="29"/>
      <c r="P93" s="64"/>
    </row>
    <row r="94" spans="1:16" ht="20.25" customHeight="1" x14ac:dyDescent="0.25">
      <c r="A94" s="29" t="s">
        <v>11</v>
      </c>
      <c r="B94" s="29" t="s">
        <v>25</v>
      </c>
      <c r="C94" s="65" t="s">
        <v>36</v>
      </c>
      <c r="D94" s="29">
        <v>2018</v>
      </c>
      <c r="E94" s="29" t="s">
        <v>37</v>
      </c>
      <c r="F94" s="26">
        <f t="shared" si="4"/>
        <v>2021</v>
      </c>
      <c r="G94" s="26">
        <f t="shared" si="5"/>
        <v>3</v>
      </c>
      <c r="H94" s="30">
        <v>44210</v>
      </c>
      <c r="I94" s="26">
        <f t="shared" si="6"/>
        <v>32</v>
      </c>
      <c r="J94" s="30">
        <v>44242</v>
      </c>
      <c r="K94" s="27">
        <f t="shared" si="7"/>
        <v>0</v>
      </c>
      <c r="L94" s="30">
        <v>44242</v>
      </c>
      <c r="M94" s="29">
        <v>4</v>
      </c>
      <c r="N94" s="28" t="s">
        <v>15</v>
      </c>
      <c r="O94" s="29"/>
      <c r="P94" s="64"/>
    </row>
    <row r="95" spans="1:16" ht="15.75" customHeight="1" x14ac:dyDescent="0.25">
      <c r="A95" s="29" t="s">
        <v>11</v>
      </c>
      <c r="B95" s="29" t="s">
        <v>25</v>
      </c>
      <c r="C95" s="65" t="s">
        <v>36</v>
      </c>
      <c r="D95" s="29">
        <v>2018</v>
      </c>
      <c r="E95" s="29" t="s">
        <v>38</v>
      </c>
      <c r="F95" s="26">
        <f t="shared" si="4"/>
        <v>2021</v>
      </c>
      <c r="G95" s="26">
        <f t="shared" si="5"/>
        <v>3</v>
      </c>
      <c r="H95" s="30">
        <v>44210</v>
      </c>
      <c r="I95" s="26">
        <f t="shared" si="6"/>
        <v>32</v>
      </c>
      <c r="J95" s="30">
        <v>44242</v>
      </c>
      <c r="K95" s="27">
        <f t="shared" si="7"/>
        <v>0</v>
      </c>
      <c r="L95" s="30">
        <v>44242</v>
      </c>
      <c r="M95" s="29">
        <v>2</v>
      </c>
      <c r="N95" s="28" t="s">
        <v>15</v>
      </c>
      <c r="O95" s="29"/>
      <c r="P95" s="64"/>
    </row>
    <row r="96" spans="1:16" ht="26.25" customHeight="1" x14ac:dyDescent="0.25">
      <c r="A96" s="29" t="s">
        <v>11</v>
      </c>
      <c r="B96" s="29" t="s">
        <v>25</v>
      </c>
      <c r="C96" s="65" t="s">
        <v>36</v>
      </c>
      <c r="D96" s="29">
        <v>2018</v>
      </c>
      <c r="E96" s="29" t="s">
        <v>38</v>
      </c>
      <c r="F96" s="26">
        <f t="shared" si="4"/>
        <v>2021</v>
      </c>
      <c r="G96" s="26">
        <f t="shared" si="5"/>
        <v>3</v>
      </c>
      <c r="H96" s="30">
        <v>44230</v>
      </c>
      <c r="I96" s="26">
        <f t="shared" si="6"/>
        <v>12</v>
      </c>
      <c r="J96" s="30">
        <v>44242</v>
      </c>
      <c r="K96" s="27">
        <f t="shared" si="7"/>
        <v>0</v>
      </c>
      <c r="L96" s="30">
        <v>44242</v>
      </c>
      <c r="M96" s="29">
        <v>7</v>
      </c>
      <c r="N96" s="28" t="s">
        <v>15</v>
      </c>
      <c r="O96" s="29"/>
      <c r="P96" s="64"/>
    </row>
    <row r="97" spans="1:197" ht="26.25" customHeight="1" x14ac:dyDescent="0.25">
      <c r="A97" s="29" t="s">
        <v>11</v>
      </c>
      <c r="B97" s="29" t="s">
        <v>25</v>
      </c>
      <c r="C97" s="65">
        <v>4600009736</v>
      </c>
      <c r="D97" s="29">
        <v>2019</v>
      </c>
      <c r="E97" s="29" t="s">
        <v>38</v>
      </c>
      <c r="F97" s="26">
        <f t="shared" si="4"/>
        <v>2020</v>
      </c>
      <c r="G97" s="26">
        <f t="shared" si="5"/>
        <v>1</v>
      </c>
      <c r="H97" s="30">
        <v>43868</v>
      </c>
      <c r="I97" s="26">
        <f t="shared" si="6"/>
        <v>374</v>
      </c>
      <c r="J97" s="30">
        <v>44242</v>
      </c>
      <c r="K97" s="27">
        <f t="shared" si="7"/>
        <v>0</v>
      </c>
      <c r="L97" s="30">
        <v>44242</v>
      </c>
      <c r="M97" s="29">
        <v>11</v>
      </c>
      <c r="N97" s="28" t="s">
        <v>15</v>
      </c>
      <c r="O97" s="29"/>
      <c r="P97" s="64"/>
    </row>
    <row r="98" spans="1:197" ht="36" customHeight="1" x14ac:dyDescent="0.25">
      <c r="A98" s="29" t="s">
        <v>155</v>
      </c>
      <c r="B98" s="29" t="s">
        <v>29</v>
      </c>
      <c r="C98" s="65">
        <v>4600005634</v>
      </c>
      <c r="D98" s="29">
        <v>2016</v>
      </c>
      <c r="E98" s="29" t="s">
        <v>39</v>
      </c>
      <c r="F98" s="26">
        <f t="shared" si="4"/>
        <v>2021</v>
      </c>
      <c r="G98" s="26">
        <f t="shared" si="5"/>
        <v>5</v>
      </c>
      <c r="H98" s="30">
        <v>44232</v>
      </c>
      <c r="I98" s="26">
        <f t="shared" si="6"/>
        <v>10</v>
      </c>
      <c r="J98" s="30">
        <v>44242</v>
      </c>
      <c r="K98" s="27">
        <f t="shared" si="7"/>
        <v>0</v>
      </c>
      <c r="L98" s="30">
        <v>44242</v>
      </c>
      <c r="M98" s="29">
        <v>2</v>
      </c>
      <c r="N98" s="28" t="s">
        <v>15</v>
      </c>
      <c r="O98" s="29"/>
      <c r="P98" s="64"/>
    </row>
    <row r="99" spans="1:197" ht="37.5" customHeight="1" x14ac:dyDescent="0.25">
      <c r="A99" s="29" t="s">
        <v>155</v>
      </c>
      <c r="B99" s="29" t="s">
        <v>29</v>
      </c>
      <c r="C99" s="65">
        <v>4600005634</v>
      </c>
      <c r="D99" s="29">
        <v>2016</v>
      </c>
      <c r="E99" s="29" t="s">
        <v>39</v>
      </c>
      <c r="F99" s="26">
        <f t="shared" si="4"/>
        <v>2021</v>
      </c>
      <c r="G99" s="26">
        <f t="shared" si="5"/>
        <v>5</v>
      </c>
      <c r="H99" s="30">
        <v>44232</v>
      </c>
      <c r="I99" s="26">
        <f t="shared" si="6"/>
        <v>10</v>
      </c>
      <c r="J99" s="30">
        <v>44242</v>
      </c>
      <c r="K99" s="27">
        <f t="shared" si="7"/>
        <v>0</v>
      </c>
      <c r="L99" s="30">
        <v>44242</v>
      </c>
      <c r="M99" s="29">
        <v>2</v>
      </c>
      <c r="N99" s="28" t="s">
        <v>15</v>
      </c>
      <c r="O99" s="29"/>
      <c r="P99" s="64"/>
    </row>
    <row r="100" spans="1:197" ht="28.5" customHeight="1" x14ac:dyDescent="0.25">
      <c r="A100" s="29" t="s">
        <v>155</v>
      </c>
      <c r="B100" s="29" t="s">
        <v>29</v>
      </c>
      <c r="C100" s="65">
        <v>4600005634</v>
      </c>
      <c r="D100" s="29">
        <v>2016</v>
      </c>
      <c r="E100" s="29" t="s">
        <v>39</v>
      </c>
      <c r="F100" s="26">
        <f t="shared" si="4"/>
        <v>2021</v>
      </c>
      <c r="G100" s="26">
        <f t="shared" si="5"/>
        <v>5</v>
      </c>
      <c r="H100" s="30">
        <v>44232</v>
      </c>
      <c r="I100" s="26">
        <f t="shared" si="6"/>
        <v>10</v>
      </c>
      <c r="J100" s="30">
        <v>44242</v>
      </c>
      <c r="K100" s="27">
        <f t="shared" si="7"/>
        <v>0</v>
      </c>
      <c r="L100" s="30">
        <v>44242</v>
      </c>
      <c r="M100" s="29">
        <v>2</v>
      </c>
      <c r="N100" s="28" t="s">
        <v>15</v>
      </c>
      <c r="O100" s="29"/>
      <c r="P100" s="64"/>
    </row>
    <row r="101" spans="1:197" ht="30" customHeight="1" x14ac:dyDescent="0.25">
      <c r="A101" s="29" t="s">
        <v>11</v>
      </c>
      <c r="B101" s="29" t="s">
        <v>40</v>
      </c>
      <c r="C101" s="65">
        <v>4600009736</v>
      </c>
      <c r="D101" s="29">
        <v>2019</v>
      </c>
      <c r="E101" s="29" t="s">
        <v>41</v>
      </c>
      <c r="F101" s="26">
        <f t="shared" si="4"/>
        <v>2021</v>
      </c>
      <c r="G101" s="26">
        <f t="shared" si="5"/>
        <v>2</v>
      </c>
      <c r="H101" s="30">
        <v>44224</v>
      </c>
      <c r="I101" s="26">
        <f t="shared" si="6"/>
        <v>18</v>
      </c>
      <c r="J101" s="30">
        <v>44242</v>
      </c>
      <c r="K101" s="27">
        <f t="shared" si="7"/>
        <v>1</v>
      </c>
      <c r="L101" s="30">
        <v>44243</v>
      </c>
      <c r="M101" s="29">
        <v>2</v>
      </c>
      <c r="N101" s="28" t="s">
        <v>15</v>
      </c>
      <c r="O101" s="29"/>
      <c r="P101" s="64"/>
    </row>
    <row r="102" spans="1:197" s="13" customFormat="1" ht="27.75" customHeight="1" x14ac:dyDescent="0.25">
      <c r="A102" s="29" t="s">
        <v>11</v>
      </c>
      <c r="B102" s="29" t="s">
        <v>42</v>
      </c>
      <c r="C102" s="65">
        <v>4600009973</v>
      </c>
      <c r="D102" s="29">
        <v>2019</v>
      </c>
      <c r="E102" s="29" t="s">
        <v>43</v>
      </c>
      <c r="F102" s="26">
        <f t="shared" si="4"/>
        <v>2020</v>
      </c>
      <c r="G102" s="26">
        <f t="shared" si="5"/>
        <v>1</v>
      </c>
      <c r="H102" s="30">
        <v>43906</v>
      </c>
      <c r="I102" s="26">
        <f t="shared" si="6"/>
        <v>338</v>
      </c>
      <c r="J102" s="30">
        <v>44244</v>
      </c>
      <c r="K102" s="27">
        <f t="shared" si="7"/>
        <v>0</v>
      </c>
      <c r="L102" s="30">
        <v>44244</v>
      </c>
      <c r="M102" s="29">
        <v>227</v>
      </c>
      <c r="N102" s="28" t="s">
        <v>15</v>
      </c>
      <c r="O102" s="29"/>
      <c r="P102" s="64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</row>
    <row r="103" spans="1:197" ht="31.5" customHeight="1" x14ac:dyDescent="0.25">
      <c r="A103" s="29" t="s">
        <v>11</v>
      </c>
      <c r="B103" s="29" t="s">
        <v>25</v>
      </c>
      <c r="C103" s="65">
        <v>4600010063</v>
      </c>
      <c r="D103" s="29">
        <v>2019</v>
      </c>
      <c r="E103" s="29" t="s">
        <v>21</v>
      </c>
      <c r="F103" s="26">
        <f t="shared" si="4"/>
        <v>2020</v>
      </c>
      <c r="G103" s="26">
        <f t="shared" si="5"/>
        <v>1</v>
      </c>
      <c r="H103" s="30">
        <v>43889</v>
      </c>
      <c r="I103" s="26">
        <f t="shared" si="6"/>
        <v>360</v>
      </c>
      <c r="J103" s="30">
        <v>44249</v>
      </c>
      <c r="K103" s="27">
        <f t="shared" si="7"/>
        <v>1</v>
      </c>
      <c r="L103" s="30">
        <v>44250</v>
      </c>
      <c r="M103" s="29">
        <v>71</v>
      </c>
      <c r="N103" s="28" t="s">
        <v>15</v>
      </c>
      <c r="O103" s="29"/>
      <c r="P103" s="64"/>
    </row>
    <row r="104" spans="1:197" ht="24.75" customHeight="1" x14ac:dyDescent="0.25">
      <c r="A104" s="29" t="s">
        <v>11</v>
      </c>
      <c r="B104" s="29" t="s">
        <v>25</v>
      </c>
      <c r="C104" s="65">
        <v>4600010063</v>
      </c>
      <c r="D104" s="29">
        <v>2019</v>
      </c>
      <c r="E104" s="29" t="s">
        <v>21</v>
      </c>
      <c r="F104" s="26">
        <f t="shared" si="4"/>
        <v>2020</v>
      </c>
      <c r="G104" s="26">
        <f t="shared" si="5"/>
        <v>1</v>
      </c>
      <c r="H104" s="30">
        <v>43889</v>
      </c>
      <c r="I104" s="26">
        <f t="shared" si="6"/>
        <v>360</v>
      </c>
      <c r="J104" s="30">
        <v>44249</v>
      </c>
      <c r="K104" s="27">
        <f t="shared" si="7"/>
        <v>1</v>
      </c>
      <c r="L104" s="30">
        <v>44250</v>
      </c>
      <c r="M104" s="29">
        <v>34</v>
      </c>
      <c r="N104" s="28" t="s">
        <v>15</v>
      </c>
      <c r="O104" s="29"/>
      <c r="P104" s="64"/>
    </row>
    <row r="105" spans="1:197" ht="23.25" customHeight="1" x14ac:dyDescent="0.25">
      <c r="A105" s="29" t="s">
        <v>11</v>
      </c>
      <c r="B105" s="29" t="s">
        <v>25</v>
      </c>
      <c r="C105" s="65">
        <v>4600010063</v>
      </c>
      <c r="D105" s="29">
        <v>2019</v>
      </c>
      <c r="E105" s="29" t="s">
        <v>21</v>
      </c>
      <c r="F105" s="26">
        <f t="shared" si="4"/>
        <v>2020</v>
      </c>
      <c r="G105" s="26">
        <f t="shared" si="5"/>
        <v>1</v>
      </c>
      <c r="H105" s="30">
        <v>43889</v>
      </c>
      <c r="I105" s="26">
        <f t="shared" si="6"/>
        <v>360</v>
      </c>
      <c r="J105" s="30">
        <v>44249</v>
      </c>
      <c r="K105" s="27">
        <f t="shared" si="7"/>
        <v>1</v>
      </c>
      <c r="L105" s="30">
        <v>44250</v>
      </c>
      <c r="M105" s="29">
        <v>543</v>
      </c>
      <c r="N105" s="28" t="s">
        <v>15</v>
      </c>
      <c r="O105" s="29"/>
      <c r="P105" s="64"/>
    </row>
    <row r="106" spans="1:197" ht="25.5" customHeight="1" x14ac:dyDescent="0.25">
      <c r="A106" s="29" t="s">
        <v>11</v>
      </c>
      <c r="B106" s="29" t="s">
        <v>25</v>
      </c>
      <c r="C106" s="65">
        <v>4600010063</v>
      </c>
      <c r="D106" s="29">
        <v>2019</v>
      </c>
      <c r="E106" s="29" t="s">
        <v>21</v>
      </c>
      <c r="F106" s="26">
        <f t="shared" si="4"/>
        <v>2020</v>
      </c>
      <c r="G106" s="26">
        <f t="shared" si="5"/>
        <v>1</v>
      </c>
      <c r="H106" s="30">
        <v>43920</v>
      </c>
      <c r="I106" s="26">
        <f t="shared" si="6"/>
        <v>329</v>
      </c>
      <c r="J106" s="30">
        <v>44249</v>
      </c>
      <c r="K106" s="27">
        <f t="shared" si="7"/>
        <v>1</v>
      </c>
      <c r="L106" s="30">
        <v>44250</v>
      </c>
      <c r="M106" s="29">
        <v>222</v>
      </c>
      <c r="N106" s="28" t="s">
        <v>15</v>
      </c>
      <c r="O106" s="29"/>
      <c r="P106" s="64"/>
    </row>
    <row r="107" spans="1:197" ht="22.5" customHeight="1" x14ac:dyDescent="0.25">
      <c r="A107" s="29" t="s">
        <v>11</v>
      </c>
      <c r="B107" s="29" t="s">
        <v>25</v>
      </c>
      <c r="C107" s="65">
        <v>4600010063</v>
      </c>
      <c r="D107" s="29">
        <v>2019</v>
      </c>
      <c r="E107" s="29" t="s">
        <v>21</v>
      </c>
      <c r="F107" s="26">
        <f t="shared" si="4"/>
        <v>2020</v>
      </c>
      <c r="G107" s="26">
        <f t="shared" si="5"/>
        <v>1</v>
      </c>
      <c r="H107" s="30">
        <v>43920</v>
      </c>
      <c r="I107" s="26">
        <f t="shared" si="6"/>
        <v>329</v>
      </c>
      <c r="J107" s="30">
        <v>44249</v>
      </c>
      <c r="K107" s="27">
        <f t="shared" si="7"/>
        <v>1</v>
      </c>
      <c r="L107" s="30">
        <v>44250</v>
      </c>
      <c r="M107" s="29">
        <v>73</v>
      </c>
      <c r="N107" s="28" t="s">
        <v>15</v>
      </c>
      <c r="O107" s="29"/>
      <c r="P107" s="64"/>
    </row>
    <row r="108" spans="1:197" ht="22.5" customHeight="1" x14ac:dyDescent="0.25">
      <c r="A108" s="29" t="s">
        <v>11</v>
      </c>
      <c r="B108" s="29" t="s">
        <v>25</v>
      </c>
      <c r="C108" s="65">
        <v>4600010063</v>
      </c>
      <c r="D108" s="29">
        <v>2019</v>
      </c>
      <c r="E108" s="29" t="s">
        <v>21</v>
      </c>
      <c r="F108" s="26">
        <f t="shared" si="4"/>
        <v>2020</v>
      </c>
      <c r="G108" s="26">
        <f t="shared" si="5"/>
        <v>1</v>
      </c>
      <c r="H108" s="30">
        <v>43920</v>
      </c>
      <c r="I108" s="26">
        <f t="shared" si="6"/>
        <v>329</v>
      </c>
      <c r="J108" s="30">
        <v>44249</v>
      </c>
      <c r="K108" s="27">
        <f t="shared" si="7"/>
        <v>1</v>
      </c>
      <c r="L108" s="30">
        <v>44250</v>
      </c>
      <c r="M108" s="29">
        <v>593</v>
      </c>
      <c r="N108" s="28" t="s">
        <v>15</v>
      </c>
      <c r="O108" s="29"/>
      <c r="P108" s="64"/>
    </row>
    <row r="109" spans="1:197" ht="28.5" customHeight="1" x14ac:dyDescent="0.25">
      <c r="A109" s="29" t="s">
        <v>44</v>
      </c>
      <c r="B109" s="29" t="s">
        <v>45</v>
      </c>
      <c r="C109" s="65">
        <v>4600007385</v>
      </c>
      <c r="D109" s="29">
        <v>2017</v>
      </c>
      <c r="E109" s="29" t="s">
        <v>14</v>
      </c>
      <c r="F109" s="26">
        <f t="shared" si="4"/>
        <v>2021</v>
      </c>
      <c r="G109" s="26">
        <f t="shared" si="5"/>
        <v>4</v>
      </c>
      <c r="H109" s="30">
        <v>44251</v>
      </c>
      <c r="I109" s="26">
        <f t="shared" si="6"/>
        <v>0</v>
      </c>
      <c r="J109" s="30">
        <v>44251</v>
      </c>
      <c r="K109" s="27">
        <f t="shared" si="7"/>
        <v>1</v>
      </c>
      <c r="L109" s="30">
        <v>44252</v>
      </c>
      <c r="M109" s="29">
        <v>3</v>
      </c>
      <c r="N109" s="28" t="s">
        <v>15</v>
      </c>
      <c r="O109" s="29"/>
      <c r="P109" s="64"/>
    </row>
    <row r="110" spans="1:197" ht="32.25" customHeight="1" x14ac:dyDescent="0.25">
      <c r="A110" s="29" t="s">
        <v>19</v>
      </c>
      <c r="B110" s="29" t="s">
        <v>46</v>
      </c>
      <c r="C110" s="65">
        <v>4600009894</v>
      </c>
      <c r="D110" s="29">
        <v>2018</v>
      </c>
      <c r="E110" s="29" t="s">
        <v>47</v>
      </c>
      <c r="F110" s="26">
        <f t="shared" si="4"/>
        <v>2021</v>
      </c>
      <c r="G110" s="26">
        <f t="shared" si="5"/>
        <v>3</v>
      </c>
      <c r="H110" s="30">
        <v>44222</v>
      </c>
      <c r="I110" s="26">
        <f t="shared" si="6"/>
        <v>31</v>
      </c>
      <c r="J110" s="30">
        <v>44253</v>
      </c>
      <c r="K110" s="27">
        <f t="shared" si="7"/>
        <v>3</v>
      </c>
      <c r="L110" s="30">
        <v>44256</v>
      </c>
      <c r="M110" s="29">
        <v>63</v>
      </c>
      <c r="N110" s="28" t="s">
        <v>15</v>
      </c>
      <c r="O110" s="29"/>
      <c r="P110" s="64"/>
    </row>
    <row r="111" spans="1:197" ht="15.75" customHeight="1" x14ac:dyDescent="0.25">
      <c r="A111" s="29" t="s">
        <v>19</v>
      </c>
      <c r="B111" s="29" t="s">
        <v>46</v>
      </c>
      <c r="C111" s="65">
        <v>4600009178</v>
      </c>
      <c r="D111" s="29">
        <v>2018</v>
      </c>
      <c r="E111" s="29" t="s">
        <v>48</v>
      </c>
      <c r="F111" s="26">
        <f t="shared" si="4"/>
        <v>2021</v>
      </c>
      <c r="G111" s="26">
        <f t="shared" si="5"/>
        <v>3</v>
      </c>
      <c r="H111" s="30">
        <v>44211</v>
      </c>
      <c r="I111" s="26">
        <f t="shared" si="6"/>
        <v>42</v>
      </c>
      <c r="J111" s="30">
        <v>44253</v>
      </c>
      <c r="K111" s="27">
        <f t="shared" si="7"/>
        <v>3</v>
      </c>
      <c r="L111" s="30">
        <v>44256</v>
      </c>
      <c r="M111" s="29">
        <v>2</v>
      </c>
      <c r="N111" s="28" t="s">
        <v>15</v>
      </c>
      <c r="O111" s="29"/>
      <c r="P111" s="64"/>
    </row>
    <row r="112" spans="1:197" ht="15.75" customHeight="1" x14ac:dyDescent="0.25">
      <c r="A112" s="29" t="s">
        <v>19</v>
      </c>
      <c r="B112" s="29" t="s">
        <v>46</v>
      </c>
      <c r="C112" s="65">
        <v>4600009178</v>
      </c>
      <c r="D112" s="29">
        <v>2018</v>
      </c>
      <c r="E112" s="29" t="s">
        <v>48</v>
      </c>
      <c r="F112" s="26">
        <f t="shared" si="4"/>
        <v>2021</v>
      </c>
      <c r="G112" s="26">
        <f t="shared" si="5"/>
        <v>3</v>
      </c>
      <c r="H112" s="30">
        <v>44215</v>
      </c>
      <c r="I112" s="26">
        <f t="shared" si="6"/>
        <v>38</v>
      </c>
      <c r="J112" s="30">
        <v>44253</v>
      </c>
      <c r="K112" s="27">
        <f t="shared" si="7"/>
        <v>3</v>
      </c>
      <c r="L112" s="30">
        <v>44256</v>
      </c>
      <c r="M112" s="29">
        <v>2</v>
      </c>
      <c r="N112" s="28" t="s">
        <v>15</v>
      </c>
      <c r="O112" s="29"/>
      <c r="P112" s="64"/>
    </row>
    <row r="113" spans="1:197" ht="15.75" customHeight="1" x14ac:dyDescent="0.25">
      <c r="A113" s="29" t="s">
        <v>19</v>
      </c>
      <c r="B113" s="29" t="s">
        <v>46</v>
      </c>
      <c r="C113" s="65">
        <v>4600009178</v>
      </c>
      <c r="D113" s="29">
        <v>2018</v>
      </c>
      <c r="E113" s="29" t="s">
        <v>48</v>
      </c>
      <c r="F113" s="26">
        <f t="shared" si="4"/>
        <v>2021</v>
      </c>
      <c r="G113" s="26">
        <f t="shared" si="5"/>
        <v>3</v>
      </c>
      <c r="H113" s="30">
        <v>44223</v>
      </c>
      <c r="I113" s="26">
        <f t="shared" si="6"/>
        <v>30</v>
      </c>
      <c r="J113" s="30">
        <v>44253</v>
      </c>
      <c r="K113" s="27">
        <f t="shared" si="7"/>
        <v>3</v>
      </c>
      <c r="L113" s="30">
        <v>44256</v>
      </c>
      <c r="M113" s="29">
        <v>1</v>
      </c>
      <c r="N113" s="28" t="s">
        <v>15</v>
      </c>
      <c r="O113" s="29"/>
      <c r="P113" s="64"/>
    </row>
    <row r="114" spans="1:197" ht="15.75" customHeight="1" x14ac:dyDescent="0.25">
      <c r="A114" s="29" t="s">
        <v>19</v>
      </c>
      <c r="B114" s="29" t="s">
        <v>46</v>
      </c>
      <c r="C114" s="65">
        <v>4600009178</v>
      </c>
      <c r="D114" s="29">
        <v>2018</v>
      </c>
      <c r="E114" s="29" t="s">
        <v>48</v>
      </c>
      <c r="F114" s="26">
        <f t="shared" si="4"/>
        <v>2021</v>
      </c>
      <c r="G114" s="26">
        <f t="shared" si="5"/>
        <v>3</v>
      </c>
      <c r="H114" s="30">
        <v>44223</v>
      </c>
      <c r="I114" s="26">
        <f t="shared" si="6"/>
        <v>30</v>
      </c>
      <c r="J114" s="30">
        <v>44253</v>
      </c>
      <c r="K114" s="27">
        <f t="shared" si="7"/>
        <v>3</v>
      </c>
      <c r="L114" s="30">
        <v>44256</v>
      </c>
      <c r="M114" s="29">
        <v>3</v>
      </c>
      <c r="N114" s="28" t="s">
        <v>15</v>
      </c>
      <c r="O114" s="29"/>
      <c r="P114" s="64"/>
    </row>
    <row r="115" spans="1:197" ht="15.75" customHeight="1" x14ac:dyDescent="0.25">
      <c r="A115" s="29" t="s">
        <v>19</v>
      </c>
      <c r="B115" s="29" t="s">
        <v>46</v>
      </c>
      <c r="C115" s="65">
        <v>4600009177</v>
      </c>
      <c r="D115" s="29">
        <v>2019</v>
      </c>
      <c r="E115" s="29" t="s">
        <v>48</v>
      </c>
      <c r="F115" s="26">
        <f t="shared" si="4"/>
        <v>2020</v>
      </c>
      <c r="G115" s="26">
        <f t="shared" si="5"/>
        <v>1</v>
      </c>
      <c r="H115" s="30">
        <v>43891</v>
      </c>
      <c r="I115" s="26">
        <f t="shared" si="6"/>
        <v>362</v>
      </c>
      <c r="J115" s="30">
        <v>44253</v>
      </c>
      <c r="K115" s="27">
        <f t="shared" si="7"/>
        <v>7</v>
      </c>
      <c r="L115" s="30">
        <v>44260</v>
      </c>
      <c r="M115" s="29">
        <v>1</v>
      </c>
      <c r="N115" s="28" t="s">
        <v>15</v>
      </c>
      <c r="O115" s="29"/>
      <c r="P115" s="64"/>
    </row>
    <row r="116" spans="1:197" ht="15.75" customHeight="1" x14ac:dyDescent="0.25">
      <c r="A116" s="29" t="s">
        <v>19</v>
      </c>
      <c r="B116" s="29" t="s">
        <v>46</v>
      </c>
      <c r="C116" s="65">
        <v>4600008959</v>
      </c>
      <c r="D116" s="29">
        <v>2019</v>
      </c>
      <c r="E116" s="29" t="s">
        <v>48</v>
      </c>
      <c r="F116" s="26">
        <f t="shared" si="4"/>
        <v>2020</v>
      </c>
      <c r="G116" s="26">
        <f t="shared" si="5"/>
        <v>1</v>
      </c>
      <c r="H116" s="30">
        <v>43970</v>
      </c>
      <c r="I116" s="26">
        <f t="shared" si="6"/>
        <v>283</v>
      </c>
      <c r="J116" s="30">
        <v>44253</v>
      </c>
      <c r="K116" s="27">
        <f t="shared" si="7"/>
        <v>7</v>
      </c>
      <c r="L116" s="30">
        <v>44260</v>
      </c>
      <c r="M116" s="29">
        <v>1</v>
      </c>
      <c r="N116" s="28" t="s">
        <v>15</v>
      </c>
      <c r="O116" s="29"/>
      <c r="P116" s="64"/>
    </row>
    <row r="117" spans="1:197" ht="15.75" customHeight="1" x14ac:dyDescent="0.25">
      <c r="A117" s="29" t="s">
        <v>19</v>
      </c>
      <c r="B117" s="29" t="s">
        <v>46</v>
      </c>
      <c r="C117" s="65">
        <v>4600009177</v>
      </c>
      <c r="D117" s="29">
        <v>2019</v>
      </c>
      <c r="E117" s="29" t="s">
        <v>48</v>
      </c>
      <c r="F117" s="26">
        <f t="shared" si="4"/>
        <v>2020</v>
      </c>
      <c r="G117" s="26">
        <f t="shared" si="5"/>
        <v>1</v>
      </c>
      <c r="H117" s="30">
        <v>43984</v>
      </c>
      <c r="I117" s="26">
        <f t="shared" si="6"/>
        <v>269</v>
      </c>
      <c r="J117" s="30">
        <v>44253</v>
      </c>
      <c r="K117" s="27">
        <f t="shared" si="7"/>
        <v>7</v>
      </c>
      <c r="L117" s="30">
        <v>44260</v>
      </c>
      <c r="M117" s="29">
        <v>1</v>
      </c>
      <c r="N117" s="28" t="s">
        <v>15</v>
      </c>
      <c r="O117" s="29"/>
      <c r="P117" s="64"/>
    </row>
    <row r="118" spans="1:197" ht="15.75" customHeight="1" x14ac:dyDescent="0.25">
      <c r="A118" s="29" t="s">
        <v>19</v>
      </c>
      <c r="B118" s="29" t="s">
        <v>46</v>
      </c>
      <c r="C118" s="65">
        <v>4600009173</v>
      </c>
      <c r="D118" s="29">
        <v>2019</v>
      </c>
      <c r="E118" s="29" t="s">
        <v>48</v>
      </c>
      <c r="F118" s="26">
        <f t="shared" si="4"/>
        <v>2020</v>
      </c>
      <c r="G118" s="26">
        <f t="shared" si="5"/>
        <v>1</v>
      </c>
      <c r="H118" s="30">
        <v>43998</v>
      </c>
      <c r="I118" s="26">
        <f t="shared" si="6"/>
        <v>255</v>
      </c>
      <c r="J118" s="30">
        <v>44253</v>
      </c>
      <c r="K118" s="27">
        <f t="shared" si="7"/>
        <v>7</v>
      </c>
      <c r="L118" s="30">
        <v>44260</v>
      </c>
      <c r="M118" s="29">
        <v>1</v>
      </c>
      <c r="N118" s="28" t="s">
        <v>15</v>
      </c>
      <c r="O118" s="29"/>
      <c r="P118" s="64"/>
    </row>
    <row r="119" spans="1:197" ht="15.75" customHeight="1" x14ac:dyDescent="0.25">
      <c r="A119" s="29" t="s">
        <v>19</v>
      </c>
      <c r="B119" s="29" t="s">
        <v>46</v>
      </c>
      <c r="C119" s="65">
        <v>4600009508</v>
      </c>
      <c r="D119" s="29">
        <v>2019</v>
      </c>
      <c r="E119" s="29" t="s">
        <v>48</v>
      </c>
      <c r="F119" s="26">
        <f t="shared" si="4"/>
        <v>2020</v>
      </c>
      <c r="G119" s="26">
        <f t="shared" si="5"/>
        <v>1</v>
      </c>
      <c r="H119" s="30">
        <v>44013</v>
      </c>
      <c r="I119" s="26">
        <f t="shared" si="6"/>
        <v>240</v>
      </c>
      <c r="J119" s="30">
        <v>44253</v>
      </c>
      <c r="K119" s="27">
        <f t="shared" si="7"/>
        <v>7</v>
      </c>
      <c r="L119" s="30">
        <v>44260</v>
      </c>
      <c r="M119" s="29">
        <v>1</v>
      </c>
      <c r="N119" s="28" t="s">
        <v>15</v>
      </c>
      <c r="O119" s="29"/>
      <c r="P119" s="64"/>
    </row>
    <row r="120" spans="1:197" s="13" customFormat="1" ht="15.75" customHeight="1" x14ac:dyDescent="0.25">
      <c r="A120" s="29" t="s">
        <v>19</v>
      </c>
      <c r="B120" s="29" t="s">
        <v>46</v>
      </c>
      <c r="C120" s="65">
        <v>4600008757</v>
      </c>
      <c r="D120" s="29">
        <v>2018</v>
      </c>
      <c r="E120" s="29" t="s">
        <v>48</v>
      </c>
      <c r="F120" s="26">
        <f t="shared" si="4"/>
        <v>2020</v>
      </c>
      <c r="G120" s="26">
        <f t="shared" si="5"/>
        <v>2</v>
      </c>
      <c r="H120" s="30">
        <v>44089</v>
      </c>
      <c r="I120" s="26">
        <f t="shared" si="6"/>
        <v>164</v>
      </c>
      <c r="J120" s="30">
        <v>44253</v>
      </c>
      <c r="K120" s="27">
        <f t="shared" si="7"/>
        <v>7</v>
      </c>
      <c r="L120" s="30">
        <v>44260</v>
      </c>
      <c r="M120" s="29">
        <v>21</v>
      </c>
      <c r="N120" s="28" t="s">
        <v>15</v>
      </c>
      <c r="O120" s="29"/>
      <c r="P120" s="64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</row>
    <row r="121" spans="1:197" ht="15.75" customHeight="1" x14ac:dyDescent="0.25">
      <c r="A121" s="29" t="s">
        <v>19</v>
      </c>
      <c r="B121" s="29" t="s">
        <v>46</v>
      </c>
      <c r="C121" s="65">
        <v>4600009178</v>
      </c>
      <c r="D121" s="29">
        <v>2019</v>
      </c>
      <c r="E121" s="29" t="s">
        <v>48</v>
      </c>
      <c r="F121" s="26">
        <f t="shared" si="4"/>
        <v>2020</v>
      </c>
      <c r="G121" s="26">
        <f t="shared" si="5"/>
        <v>1</v>
      </c>
      <c r="H121" s="30">
        <v>44090</v>
      </c>
      <c r="I121" s="26">
        <f t="shared" si="6"/>
        <v>163</v>
      </c>
      <c r="J121" s="30">
        <v>44253</v>
      </c>
      <c r="K121" s="27">
        <f t="shared" si="7"/>
        <v>7</v>
      </c>
      <c r="L121" s="30">
        <v>44260</v>
      </c>
      <c r="M121" s="29">
        <v>21</v>
      </c>
      <c r="N121" s="28" t="s">
        <v>15</v>
      </c>
      <c r="O121" s="29"/>
      <c r="P121" s="64"/>
    </row>
    <row r="122" spans="1:197" ht="15.75" customHeight="1" x14ac:dyDescent="0.25">
      <c r="A122" s="29" t="s">
        <v>19</v>
      </c>
      <c r="B122" s="29" t="s">
        <v>46</v>
      </c>
      <c r="C122" s="65">
        <v>4600009174</v>
      </c>
      <c r="D122" s="29">
        <v>2019</v>
      </c>
      <c r="E122" s="29" t="s">
        <v>48</v>
      </c>
      <c r="F122" s="26">
        <f t="shared" si="4"/>
        <v>2020</v>
      </c>
      <c r="G122" s="26">
        <f t="shared" si="5"/>
        <v>1</v>
      </c>
      <c r="H122" s="30">
        <v>44091</v>
      </c>
      <c r="I122" s="26">
        <f t="shared" si="6"/>
        <v>162</v>
      </c>
      <c r="J122" s="30">
        <v>44253</v>
      </c>
      <c r="K122" s="27">
        <f t="shared" si="7"/>
        <v>7</v>
      </c>
      <c r="L122" s="30">
        <v>44260</v>
      </c>
      <c r="M122" s="29">
        <v>6</v>
      </c>
      <c r="N122" s="28" t="s">
        <v>15</v>
      </c>
      <c r="O122" s="29"/>
      <c r="P122" s="64"/>
    </row>
    <row r="123" spans="1:197" ht="15.75" customHeight="1" x14ac:dyDescent="0.25">
      <c r="A123" s="29" t="s">
        <v>19</v>
      </c>
      <c r="B123" s="29" t="s">
        <v>46</v>
      </c>
      <c r="C123" s="65">
        <v>4600008809</v>
      </c>
      <c r="D123" s="29">
        <v>2019</v>
      </c>
      <c r="E123" s="29" t="s">
        <v>48</v>
      </c>
      <c r="F123" s="26">
        <f t="shared" si="4"/>
        <v>2020</v>
      </c>
      <c r="G123" s="26">
        <f t="shared" si="5"/>
        <v>1</v>
      </c>
      <c r="H123" s="30">
        <v>44144</v>
      </c>
      <c r="I123" s="26">
        <f t="shared" si="6"/>
        <v>109</v>
      </c>
      <c r="J123" s="30">
        <v>44253</v>
      </c>
      <c r="K123" s="27">
        <f t="shared" si="7"/>
        <v>7</v>
      </c>
      <c r="L123" s="30">
        <v>44260</v>
      </c>
      <c r="M123" s="29">
        <v>1</v>
      </c>
      <c r="N123" s="28" t="s">
        <v>15</v>
      </c>
      <c r="O123" s="29"/>
      <c r="P123" s="64"/>
    </row>
    <row r="124" spans="1:197" ht="15.75" customHeight="1" x14ac:dyDescent="0.25">
      <c r="A124" s="29" t="s">
        <v>19</v>
      </c>
      <c r="B124" s="29" t="s">
        <v>46</v>
      </c>
      <c r="C124" s="65">
        <v>4600008809</v>
      </c>
      <c r="D124" s="29">
        <v>2019</v>
      </c>
      <c r="E124" s="29" t="s">
        <v>48</v>
      </c>
      <c r="F124" s="26">
        <f t="shared" si="4"/>
        <v>2020</v>
      </c>
      <c r="G124" s="26">
        <f t="shared" si="5"/>
        <v>1</v>
      </c>
      <c r="H124" s="30">
        <v>44145</v>
      </c>
      <c r="I124" s="26">
        <f t="shared" si="6"/>
        <v>108</v>
      </c>
      <c r="J124" s="30">
        <v>44253</v>
      </c>
      <c r="K124" s="27">
        <f t="shared" si="7"/>
        <v>7</v>
      </c>
      <c r="L124" s="30">
        <v>44260</v>
      </c>
      <c r="M124" s="29">
        <v>1</v>
      </c>
      <c r="N124" s="28" t="s">
        <v>15</v>
      </c>
      <c r="O124" s="29"/>
      <c r="P124" s="64"/>
    </row>
    <row r="125" spans="1:197" ht="15.75" customHeight="1" x14ac:dyDescent="0.25">
      <c r="A125" s="29" t="s">
        <v>19</v>
      </c>
      <c r="B125" s="29" t="s">
        <v>46</v>
      </c>
      <c r="C125" s="65">
        <v>4600010024</v>
      </c>
      <c r="D125" s="29">
        <v>2019</v>
      </c>
      <c r="E125" s="29" t="s">
        <v>48</v>
      </c>
      <c r="F125" s="26">
        <f t="shared" si="4"/>
        <v>2020</v>
      </c>
      <c r="G125" s="26">
        <f t="shared" si="5"/>
        <v>1</v>
      </c>
      <c r="H125" s="30">
        <v>44167</v>
      </c>
      <c r="I125" s="26">
        <f t="shared" si="6"/>
        <v>86</v>
      </c>
      <c r="J125" s="30">
        <v>44253</v>
      </c>
      <c r="K125" s="27">
        <f t="shared" si="7"/>
        <v>7</v>
      </c>
      <c r="L125" s="30">
        <v>44260</v>
      </c>
      <c r="M125" s="29">
        <v>1</v>
      </c>
      <c r="N125" s="28" t="s">
        <v>15</v>
      </c>
      <c r="O125" s="29"/>
      <c r="P125" s="64"/>
    </row>
    <row r="126" spans="1:197" ht="15.75" customHeight="1" x14ac:dyDescent="0.25">
      <c r="A126" s="29" t="s">
        <v>19</v>
      </c>
      <c r="B126" s="29" t="s">
        <v>46</v>
      </c>
      <c r="C126" s="65">
        <v>4600008819</v>
      </c>
      <c r="D126" s="29">
        <v>2019</v>
      </c>
      <c r="E126" s="29" t="s">
        <v>48</v>
      </c>
      <c r="F126" s="26">
        <f t="shared" si="4"/>
        <v>2021</v>
      </c>
      <c r="G126" s="26">
        <f t="shared" si="5"/>
        <v>2</v>
      </c>
      <c r="H126" s="30">
        <v>44210</v>
      </c>
      <c r="I126" s="26">
        <f t="shared" si="6"/>
        <v>43</v>
      </c>
      <c r="J126" s="30">
        <v>44253</v>
      </c>
      <c r="K126" s="27">
        <f t="shared" si="7"/>
        <v>7</v>
      </c>
      <c r="L126" s="30">
        <v>44260</v>
      </c>
      <c r="M126" s="29">
        <v>1</v>
      </c>
      <c r="N126" s="28" t="s">
        <v>15</v>
      </c>
      <c r="O126" s="29"/>
      <c r="P126" s="64"/>
    </row>
    <row r="127" spans="1:197" ht="15.75" customHeight="1" x14ac:dyDescent="0.25">
      <c r="A127" s="29" t="s">
        <v>19</v>
      </c>
      <c r="B127" s="29" t="s">
        <v>46</v>
      </c>
      <c r="C127" s="65">
        <v>4600009104</v>
      </c>
      <c r="D127" s="29">
        <v>2019</v>
      </c>
      <c r="E127" s="29" t="s">
        <v>48</v>
      </c>
      <c r="F127" s="26">
        <f t="shared" si="4"/>
        <v>2021</v>
      </c>
      <c r="G127" s="26">
        <f t="shared" si="5"/>
        <v>2</v>
      </c>
      <c r="H127" s="30">
        <v>44216</v>
      </c>
      <c r="I127" s="26">
        <f t="shared" si="6"/>
        <v>37</v>
      </c>
      <c r="J127" s="30">
        <v>44253</v>
      </c>
      <c r="K127" s="27">
        <f t="shared" si="7"/>
        <v>7</v>
      </c>
      <c r="L127" s="30">
        <v>44260</v>
      </c>
      <c r="M127" s="29">
        <v>2</v>
      </c>
      <c r="N127" s="28" t="s">
        <v>15</v>
      </c>
      <c r="O127" s="29"/>
      <c r="P127" s="64"/>
    </row>
    <row r="128" spans="1:197" ht="15.75" customHeight="1" x14ac:dyDescent="0.25">
      <c r="A128" s="29" t="s">
        <v>19</v>
      </c>
      <c r="B128" s="29" t="s">
        <v>46</v>
      </c>
      <c r="C128" s="65">
        <v>4600009509</v>
      </c>
      <c r="D128" s="29">
        <v>2019</v>
      </c>
      <c r="E128" s="29" t="s">
        <v>48</v>
      </c>
      <c r="F128" s="26">
        <f t="shared" si="4"/>
        <v>2021</v>
      </c>
      <c r="G128" s="26">
        <f t="shared" si="5"/>
        <v>2</v>
      </c>
      <c r="H128" s="30">
        <v>44217</v>
      </c>
      <c r="I128" s="26">
        <f t="shared" si="6"/>
        <v>36</v>
      </c>
      <c r="J128" s="30">
        <v>44253</v>
      </c>
      <c r="K128" s="27">
        <f t="shared" si="7"/>
        <v>7</v>
      </c>
      <c r="L128" s="30">
        <v>44260</v>
      </c>
      <c r="M128" s="29">
        <v>7</v>
      </c>
      <c r="N128" s="28" t="s">
        <v>15</v>
      </c>
      <c r="O128" s="29"/>
      <c r="P128" s="64"/>
    </row>
    <row r="129" spans="1:16" ht="15.75" customHeight="1" x14ac:dyDescent="0.25">
      <c r="A129" s="29" t="s">
        <v>19</v>
      </c>
      <c r="B129" s="29" t="s">
        <v>46</v>
      </c>
      <c r="C129" s="65">
        <v>4600008809</v>
      </c>
      <c r="D129" s="29">
        <v>2019</v>
      </c>
      <c r="E129" s="29" t="s">
        <v>48</v>
      </c>
      <c r="F129" s="26">
        <f t="shared" si="4"/>
        <v>2021</v>
      </c>
      <c r="G129" s="26">
        <f t="shared" si="5"/>
        <v>2</v>
      </c>
      <c r="H129" s="30">
        <v>44244</v>
      </c>
      <c r="I129" s="26">
        <f t="shared" si="6"/>
        <v>9</v>
      </c>
      <c r="J129" s="30">
        <v>44253</v>
      </c>
      <c r="K129" s="27">
        <f t="shared" si="7"/>
        <v>7</v>
      </c>
      <c r="L129" s="30">
        <v>44260</v>
      </c>
      <c r="M129" s="29">
        <v>1</v>
      </c>
      <c r="N129" s="28" t="s">
        <v>15</v>
      </c>
      <c r="O129" s="29"/>
      <c r="P129" s="64"/>
    </row>
    <row r="130" spans="1:16" ht="15.75" customHeight="1" x14ac:dyDescent="0.25">
      <c r="A130" s="29" t="s">
        <v>44</v>
      </c>
      <c r="B130" s="29" t="s">
        <v>49</v>
      </c>
      <c r="C130" s="65">
        <v>4600010487</v>
      </c>
      <c r="D130" s="29">
        <v>2020</v>
      </c>
      <c r="E130" s="29" t="s">
        <v>21</v>
      </c>
      <c r="F130" s="26">
        <f t="shared" si="4"/>
        <v>2020</v>
      </c>
      <c r="G130" s="26">
        <f t="shared" si="5"/>
        <v>0</v>
      </c>
      <c r="H130" s="30">
        <v>43951</v>
      </c>
      <c r="I130" s="26">
        <f t="shared" si="6"/>
        <v>301</v>
      </c>
      <c r="J130" s="30">
        <v>44252</v>
      </c>
      <c r="K130" s="27">
        <f t="shared" si="7"/>
        <v>8</v>
      </c>
      <c r="L130" s="30">
        <v>44260</v>
      </c>
      <c r="M130" s="29">
        <v>108</v>
      </c>
      <c r="N130" s="28" t="s">
        <v>15</v>
      </c>
      <c r="O130" s="29"/>
      <c r="P130" s="64"/>
    </row>
    <row r="131" spans="1:16" ht="15.75" customHeight="1" x14ac:dyDescent="0.25">
      <c r="A131" s="29" t="s">
        <v>44</v>
      </c>
      <c r="B131" s="29" t="s">
        <v>49</v>
      </c>
      <c r="C131" s="65">
        <v>4600010487</v>
      </c>
      <c r="D131" s="29">
        <v>2020</v>
      </c>
      <c r="E131" s="29" t="s">
        <v>21</v>
      </c>
      <c r="F131" s="26">
        <f t="shared" ref="F131:F194" si="8">YEAR(H131)</f>
        <v>2020</v>
      </c>
      <c r="G131" s="26">
        <f t="shared" ref="G131:G194" si="9">+F131-D131</f>
        <v>0</v>
      </c>
      <c r="H131" s="30">
        <v>43951</v>
      </c>
      <c r="I131" s="26">
        <f t="shared" ref="I131:I194" si="10">+J131-H131</f>
        <v>301</v>
      </c>
      <c r="J131" s="30">
        <v>44252</v>
      </c>
      <c r="K131" s="27">
        <f t="shared" ref="K131:K194" si="11">+L131-J131</f>
        <v>5</v>
      </c>
      <c r="L131" s="30">
        <v>44257</v>
      </c>
      <c r="M131" s="29">
        <v>10</v>
      </c>
      <c r="N131" s="28" t="s">
        <v>15</v>
      </c>
      <c r="O131" s="29"/>
      <c r="P131" s="64"/>
    </row>
    <row r="132" spans="1:16" ht="15.75" customHeight="1" x14ac:dyDescent="0.25">
      <c r="A132" s="29" t="s">
        <v>44</v>
      </c>
      <c r="B132" s="29" t="s">
        <v>49</v>
      </c>
      <c r="C132" s="65">
        <v>4600010487</v>
      </c>
      <c r="D132" s="29">
        <v>2020</v>
      </c>
      <c r="E132" s="29" t="s">
        <v>21</v>
      </c>
      <c r="F132" s="26">
        <f t="shared" si="8"/>
        <v>2020</v>
      </c>
      <c r="G132" s="26">
        <f t="shared" si="9"/>
        <v>0</v>
      </c>
      <c r="H132" s="30">
        <v>43981</v>
      </c>
      <c r="I132" s="26">
        <f t="shared" si="10"/>
        <v>271</v>
      </c>
      <c r="J132" s="30">
        <v>44252</v>
      </c>
      <c r="K132" s="27">
        <f t="shared" si="11"/>
        <v>5</v>
      </c>
      <c r="L132" s="30">
        <v>44257</v>
      </c>
      <c r="M132" s="29">
        <v>75</v>
      </c>
      <c r="N132" s="28" t="s">
        <v>15</v>
      </c>
      <c r="O132" s="29"/>
      <c r="P132" s="64"/>
    </row>
    <row r="133" spans="1:16" ht="15.75" customHeight="1" x14ac:dyDescent="0.25">
      <c r="A133" s="29" t="s">
        <v>44</v>
      </c>
      <c r="B133" s="29" t="s">
        <v>49</v>
      </c>
      <c r="C133" s="65">
        <v>4600010487</v>
      </c>
      <c r="D133" s="29">
        <v>2020</v>
      </c>
      <c r="E133" s="29" t="s">
        <v>21</v>
      </c>
      <c r="F133" s="26">
        <f t="shared" si="8"/>
        <v>2020</v>
      </c>
      <c r="G133" s="26">
        <f t="shared" si="9"/>
        <v>0</v>
      </c>
      <c r="H133" s="30">
        <v>43981</v>
      </c>
      <c r="I133" s="26">
        <f t="shared" si="10"/>
        <v>271</v>
      </c>
      <c r="J133" s="30">
        <v>44252</v>
      </c>
      <c r="K133" s="27">
        <f t="shared" si="11"/>
        <v>5</v>
      </c>
      <c r="L133" s="30">
        <v>44257</v>
      </c>
      <c r="M133" s="29">
        <v>75</v>
      </c>
      <c r="N133" s="28" t="s">
        <v>15</v>
      </c>
      <c r="O133" s="29"/>
      <c r="P133" s="64"/>
    </row>
    <row r="134" spans="1:16" ht="15.75" customHeight="1" x14ac:dyDescent="0.25">
      <c r="A134" s="29" t="s">
        <v>44</v>
      </c>
      <c r="B134" s="29" t="s">
        <v>49</v>
      </c>
      <c r="C134" s="65">
        <v>4600010487</v>
      </c>
      <c r="D134" s="29">
        <v>2020</v>
      </c>
      <c r="E134" s="29" t="s">
        <v>21</v>
      </c>
      <c r="F134" s="26">
        <f t="shared" si="8"/>
        <v>2020</v>
      </c>
      <c r="G134" s="26">
        <f t="shared" si="9"/>
        <v>0</v>
      </c>
      <c r="H134" s="30">
        <v>44012</v>
      </c>
      <c r="I134" s="26">
        <f t="shared" si="10"/>
        <v>240</v>
      </c>
      <c r="J134" s="30">
        <v>44252</v>
      </c>
      <c r="K134" s="27">
        <f t="shared" si="11"/>
        <v>5</v>
      </c>
      <c r="L134" s="30">
        <v>44257</v>
      </c>
      <c r="M134" s="29">
        <v>55</v>
      </c>
      <c r="N134" s="28" t="s">
        <v>15</v>
      </c>
      <c r="O134" s="29"/>
      <c r="P134" s="64"/>
    </row>
    <row r="135" spans="1:16" ht="15.75" customHeight="1" x14ac:dyDescent="0.25">
      <c r="A135" s="29" t="s">
        <v>44</v>
      </c>
      <c r="B135" s="29" t="s">
        <v>49</v>
      </c>
      <c r="C135" s="65">
        <v>4600010487</v>
      </c>
      <c r="D135" s="29">
        <v>2020</v>
      </c>
      <c r="E135" s="29" t="s">
        <v>21</v>
      </c>
      <c r="F135" s="26">
        <f t="shared" si="8"/>
        <v>2020</v>
      </c>
      <c r="G135" s="26">
        <f t="shared" si="9"/>
        <v>0</v>
      </c>
      <c r="H135" s="30">
        <v>44012</v>
      </c>
      <c r="I135" s="26">
        <f t="shared" si="10"/>
        <v>240</v>
      </c>
      <c r="J135" s="30">
        <v>44252</v>
      </c>
      <c r="K135" s="27">
        <f t="shared" si="11"/>
        <v>5</v>
      </c>
      <c r="L135" s="30">
        <v>44257</v>
      </c>
      <c r="M135" s="29">
        <v>40</v>
      </c>
      <c r="N135" s="28" t="s">
        <v>15</v>
      </c>
      <c r="O135" s="29"/>
      <c r="P135" s="64"/>
    </row>
    <row r="136" spans="1:16" ht="15.75" customHeight="1" x14ac:dyDescent="0.25">
      <c r="A136" s="29" t="s">
        <v>44</v>
      </c>
      <c r="B136" s="29" t="s">
        <v>49</v>
      </c>
      <c r="C136" s="65">
        <v>4600010487</v>
      </c>
      <c r="D136" s="29">
        <v>2020</v>
      </c>
      <c r="E136" s="29" t="s">
        <v>21</v>
      </c>
      <c r="F136" s="26">
        <f t="shared" si="8"/>
        <v>2020</v>
      </c>
      <c r="G136" s="26">
        <f t="shared" si="9"/>
        <v>0</v>
      </c>
      <c r="H136" s="30">
        <v>44042</v>
      </c>
      <c r="I136" s="26">
        <f t="shared" si="10"/>
        <v>210</v>
      </c>
      <c r="J136" s="30">
        <v>44252</v>
      </c>
      <c r="K136" s="27">
        <f t="shared" si="11"/>
        <v>5</v>
      </c>
      <c r="L136" s="30">
        <v>44257</v>
      </c>
      <c r="M136" s="29">
        <v>68</v>
      </c>
      <c r="N136" s="28" t="s">
        <v>15</v>
      </c>
      <c r="O136" s="29"/>
      <c r="P136" s="64"/>
    </row>
    <row r="137" spans="1:16" ht="15.75" customHeight="1" x14ac:dyDescent="0.25">
      <c r="A137" s="29" t="s">
        <v>44</v>
      </c>
      <c r="B137" s="29" t="s">
        <v>49</v>
      </c>
      <c r="C137" s="65">
        <v>4600010487</v>
      </c>
      <c r="D137" s="29">
        <v>2020</v>
      </c>
      <c r="E137" s="29" t="s">
        <v>21</v>
      </c>
      <c r="F137" s="26">
        <f t="shared" si="8"/>
        <v>2020</v>
      </c>
      <c r="G137" s="26">
        <f t="shared" si="9"/>
        <v>0</v>
      </c>
      <c r="H137" s="30">
        <v>44042</v>
      </c>
      <c r="I137" s="26">
        <f t="shared" si="10"/>
        <v>210</v>
      </c>
      <c r="J137" s="30">
        <v>44252</v>
      </c>
      <c r="K137" s="27">
        <f t="shared" si="11"/>
        <v>5</v>
      </c>
      <c r="L137" s="30">
        <v>44257</v>
      </c>
      <c r="M137" s="29">
        <v>80</v>
      </c>
      <c r="N137" s="28" t="s">
        <v>15</v>
      </c>
      <c r="O137" s="29"/>
      <c r="P137" s="64"/>
    </row>
    <row r="138" spans="1:16" ht="15.75" customHeight="1" x14ac:dyDescent="0.25">
      <c r="A138" s="29" t="s">
        <v>44</v>
      </c>
      <c r="B138" s="29" t="s">
        <v>49</v>
      </c>
      <c r="C138" s="65">
        <v>4600010487</v>
      </c>
      <c r="D138" s="29">
        <v>2020</v>
      </c>
      <c r="E138" s="29" t="s">
        <v>21</v>
      </c>
      <c r="F138" s="26">
        <f t="shared" si="8"/>
        <v>2020</v>
      </c>
      <c r="G138" s="26">
        <f t="shared" si="9"/>
        <v>0</v>
      </c>
      <c r="H138" s="30">
        <v>44073</v>
      </c>
      <c r="I138" s="26">
        <f t="shared" si="10"/>
        <v>179</v>
      </c>
      <c r="J138" s="30">
        <v>44252</v>
      </c>
      <c r="K138" s="27">
        <f t="shared" si="11"/>
        <v>5</v>
      </c>
      <c r="L138" s="30">
        <v>44257</v>
      </c>
      <c r="M138" s="29">
        <v>85</v>
      </c>
      <c r="N138" s="28" t="s">
        <v>15</v>
      </c>
      <c r="O138" s="29"/>
      <c r="P138" s="64"/>
    </row>
    <row r="139" spans="1:16" ht="15.75" customHeight="1" x14ac:dyDescent="0.25">
      <c r="A139" s="29" t="s">
        <v>44</v>
      </c>
      <c r="B139" s="29" t="s">
        <v>49</v>
      </c>
      <c r="C139" s="65">
        <v>4600010487</v>
      </c>
      <c r="D139" s="29">
        <v>2020</v>
      </c>
      <c r="E139" s="29" t="s">
        <v>21</v>
      </c>
      <c r="F139" s="26">
        <f t="shared" si="8"/>
        <v>2020</v>
      </c>
      <c r="G139" s="26">
        <f t="shared" si="9"/>
        <v>0</v>
      </c>
      <c r="H139" s="30">
        <v>44073</v>
      </c>
      <c r="I139" s="26">
        <f t="shared" si="10"/>
        <v>179</v>
      </c>
      <c r="J139" s="30">
        <v>44252</v>
      </c>
      <c r="K139" s="27">
        <f t="shared" si="11"/>
        <v>5</v>
      </c>
      <c r="L139" s="30">
        <v>44257</v>
      </c>
      <c r="M139" s="29">
        <v>30</v>
      </c>
      <c r="N139" s="28" t="s">
        <v>15</v>
      </c>
      <c r="O139" s="29"/>
      <c r="P139" s="64"/>
    </row>
    <row r="140" spans="1:16" ht="15.75" customHeight="1" x14ac:dyDescent="0.25">
      <c r="A140" s="29" t="s">
        <v>44</v>
      </c>
      <c r="B140" s="29" t="s">
        <v>49</v>
      </c>
      <c r="C140" s="65">
        <v>4600010487</v>
      </c>
      <c r="D140" s="29">
        <v>2020</v>
      </c>
      <c r="E140" s="29" t="s">
        <v>21</v>
      </c>
      <c r="F140" s="26">
        <f t="shared" si="8"/>
        <v>2020</v>
      </c>
      <c r="G140" s="26">
        <f t="shared" si="9"/>
        <v>0</v>
      </c>
      <c r="H140" s="30">
        <v>44104</v>
      </c>
      <c r="I140" s="26">
        <f t="shared" si="10"/>
        <v>148</v>
      </c>
      <c r="J140" s="30">
        <v>44252</v>
      </c>
      <c r="K140" s="27">
        <f t="shared" si="11"/>
        <v>5</v>
      </c>
      <c r="L140" s="30">
        <v>44257</v>
      </c>
      <c r="M140" s="29">
        <v>82</v>
      </c>
      <c r="N140" s="28" t="s">
        <v>15</v>
      </c>
      <c r="O140" s="29"/>
      <c r="P140" s="64"/>
    </row>
    <row r="141" spans="1:16" ht="15.75" customHeight="1" x14ac:dyDescent="0.25">
      <c r="A141" s="29" t="s">
        <v>44</v>
      </c>
      <c r="B141" s="29" t="s">
        <v>49</v>
      </c>
      <c r="C141" s="65">
        <v>4600010487</v>
      </c>
      <c r="D141" s="29">
        <v>2020</v>
      </c>
      <c r="E141" s="29" t="s">
        <v>21</v>
      </c>
      <c r="F141" s="26">
        <f t="shared" si="8"/>
        <v>2020</v>
      </c>
      <c r="G141" s="26">
        <f t="shared" si="9"/>
        <v>0</v>
      </c>
      <c r="H141" s="30">
        <v>44104</v>
      </c>
      <c r="I141" s="26">
        <f t="shared" si="10"/>
        <v>148</v>
      </c>
      <c r="J141" s="30">
        <v>44252</v>
      </c>
      <c r="K141" s="27">
        <f t="shared" si="11"/>
        <v>5</v>
      </c>
      <c r="L141" s="30">
        <v>44257</v>
      </c>
      <c r="M141" s="29">
        <v>26</v>
      </c>
      <c r="N141" s="28" t="s">
        <v>15</v>
      </c>
      <c r="O141" s="29"/>
      <c r="P141" s="64"/>
    </row>
    <row r="142" spans="1:16" ht="15.75" customHeight="1" x14ac:dyDescent="0.25">
      <c r="A142" s="29" t="s">
        <v>44</v>
      </c>
      <c r="B142" s="29" t="s">
        <v>49</v>
      </c>
      <c r="C142" s="65">
        <v>4600010487</v>
      </c>
      <c r="D142" s="29">
        <v>2020</v>
      </c>
      <c r="E142" s="29" t="s">
        <v>21</v>
      </c>
      <c r="F142" s="26">
        <f t="shared" si="8"/>
        <v>2020</v>
      </c>
      <c r="G142" s="26">
        <f t="shared" si="9"/>
        <v>0</v>
      </c>
      <c r="H142" s="30">
        <v>44134</v>
      </c>
      <c r="I142" s="26">
        <f t="shared" si="10"/>
        <v>118</v>
      </c>
      <c r="J142" s="30">
        <v>44252</v>
      </c>
      <c r="K142" s="27">
        <f t="shared" si="11"/>
        <v>5</v>
      </c>
      <c r="L142" s="30">
        <v>44257</v>
      </c>
      <c r="M142" s="29">
        <v>85</v>
      </c>
      <c r="N142" s="28" t="s">
        <v>15</v>
      </c>
      <c r="O142" s="29"/>
      <c r="P142" s="64"/>
    </row>
    <row r="143" spans="1:16" ht="15.75" customHeight="1" x14ac:dyDescent="0.25">
      <c r="A143" s="29" t="s">
        <v>44</v>
      </c>
      <c r="B143" s="29" t="s">
        <v>49</v>
      </c>
      <c r="C143" s="65">
        <v>4600010487</v>
      </c>
      <c r="D143" s="29">
        <v>2020</v>
      </c>
      <c r="E143" s="29" t="s">
        <v>21</v>
      </c>
      <c r="F143" s="26">
        <f t="shared" si="8"/>
        <v>2020</v>
      </c>
      <c r="G143" s="26">
        <f t="shared" si="9"/>
        <v>0</v>
      </c>
      <c r="H143" s="30">
        <v>44134</v>
      </c>
      <c r="I143" s="26">
        <f t="shared" si="10"/>
        <v>118</v>
      </c>
      <c r="J143" s="30">
        <v>44252</v>
      </c>
      <c r="K143" s="27">
        <f t="shared" si="11"/>
        <v>5</v>
      </c>
      <c r="L143" s="30">
        <v>44257</v>
      </c>
      <c r="M143" s="29">
        <v>116</v>
      </c>
      <c r="N143" s="28" t="s">
        <v>15</v>
      </c>
      <c r="O143" s="29"/>
      <c r="P143" s="64"/>
    </row>
    <row r="144" spans="1:16" ht="15.75" customHeight="1" x14ac:dyDescent="0.25">
      <c r="A144" s="29" t="s">
        <v>44</v>
      </c>
      <c r="B144" s="29" t="s">
        <v>49</v>
      </c>
      <c r="C144" s="65">
        <v>4600010487</v>
      </c>
      <c r="D144" s="29">
        <v>2020</v>
      </c>
      <c r="E144" s="29" t="s">
        <v>21</v>
      </c>
      <c r="F144" s="26">
        <f t="shared" si="8"/>
        <v>2020</v>
      </c>
      <c r="G144" s="26">
        <f t="shared" si="9"/>
        <v>0</v>
      </c>
      <c r="H144" s="30">
        <v>44165</v>
      </c>
      <c r="I144" s="26">
        <f t="shared" si="10"/>
        <v>87</v>
      </c>
      <c r="J144" s="30">
        <v>44252</v>
      </c>
      <c r="K144" s="27">
        <f t="shared" si="11"/>
        <v>5</v>
      </c>
      <c r="L144" s="30">
        <v>44257</v>
      </c>
      <c r="M144" s="29">
        <v>89</v>
      </c>
      <c r="N144" s="28" t="s">
        <v>15</v>
      </c>
      <c r="O144" s="29"/>
      <c r="P144" s="64"/>
    </row>
    <row r="145" spans="1:16" ht="15.75" customHeight="1" x14ac:dyDescent="0.25">
      <c r="A145" s="29" t="s">
        <v>44</v>
      </c>
      <c r="B145" s="29" t="s">
        <v>49</v>
      </c>
      <c r="C145" s="65">
        <v>4600010487</v>
      </c>
      <c r="D145" s="29">
        <v>2020</v>
      </c>
      <c r="E145" s="29" t="s">
        <v>21</v>
      </c>
      <c r="F145" s="26">
        <f t="shared" si="8"/>
        <v>2020</v>
      </c>
      <c r="G145" s="26">
        <f t="shared" si="9"/>
        <v>0</v>
      </c>
      <c r="H145" s="30">
        <v>44165</v>
      </c>
      <c r="I145" s="26">
        <f t="shared" si="10"/>
        <v>87</v>
      </c>
      <c r="J145" s="30">
        <v>44252</v>
      </c>
      <c r="K145" s="27">
        <f t="shared" si="11"/>
        <v>5</v>
      </c>
      <c r="L145" s="30">
        <v>44257</v>
      </c>
      <c r="M145" s="29">
        <v>66</v>
      </c>
      <c r="N145" s="28" t="s">
        <v>15</v>
      </c>
      <c r="O145" s="29"/>
      <c r="P145" s="64"/>
    </row>
    <row r="146" spans="1:16" ht="15.75" customHeight="1" x14ac:dyDescent="0.25">
      <c r="A146" s="29" t="s">
        <v>44</v>
      </c>
      <c r="B146" s="29" t="s">
        <v>49</v>
      </c>
      <c r="C146" s="65">
        <v>4600010487</v>
      </c>
      <c r="D146" s="29">
        <v>2020</v>
      </c>
      <c r="E146" s="29" t="s">
        <v>21</v>
      </c>
      <c r="F146" s="26">
        <f t="shared" si="8"/>
        <v>2020</v>
      </c>
      <c r="G146" s="26">
        <f t="shared" si="9"/>
        <v>0</v>
      </c>
      <c r="H146" s="30">
        <v>44195</v>
      </c>
      <c r="I146" s="26">
        <f t="shared" si="10"/>
        <v>57</v>
      </c>
      <c r="J146" s="30">
        <v>44252</v>
      </c>
      <c r="K146" s="27">
        <f t="shared" si="11"/>
        <v>5</v>
      </c>
      <c r="L146" s="30">
        <v>44257</v>
      </c>
      <c r="M146" s="29">
        <v>94</v>
      </c>
      <c r="N146" s="28" t="s">
        <v>15</v>
      </c>
      <c r="O146" s="29"/>
      <c r="P146" s="64"/>
    </row>
    <row r="147" spans="1:16" ht="15.75" customHeight="1" x14ac:dyDescent="0.25">
      <c r="A147" s="29" t="s">
        <v>44</v>
      </c>
      <c r="B147" s="29" t="s">
        <v>49</v>
      </c>
      <c r="C147" s="65">
        <v>4600010487</v>
      </c>
      <c r="D147" s="29">
        <v>2020</v>
      </c>
      <c r="E147" s="29" t="s">
        <v>21</v>
      </c>
      <c r="F147" s="26">
        <f t="shared" si="8"/>
        <v>2020</v>
      </c>
      <c r="G147" s="26">
        <f t="shared" si="9"/>
        <v>0</v>
      </c>
      <c r="H147" s="30">
        <v>44195</v>
      </c>
      <c r="I147" s="26">
        <f t="shared" si="10"/>
        <v>57</v>
      </c>
      <c r="J147" s="30">
        <v>44252</v>
      </c>
      <c r="K147" s="27">
        <f t="shared" si="11"/>
        <v>5</v>
      </c>
      <c r="L147" s="30">
        <v>44257</v>
      </c>
      <c r="M147" s="29">
        <v>173</v>
      </c>
      <c r="N147" s="28" t="s">
        <v>15</v>
      </c>
      <c r="O147" s="29"/>
      <c r="P147" s="64"/>
    </row>
    <row r="148" spans="1:16" ht="15.75" customHeight="1" x14ac:dyDescent="0.25">
      <c r="A148" s="29" t="s">
        <v>19</v>
      </c>
      <c r="B148" s="29" t="s">
        <v>46</v>
      </c>
      <c r="C148" s="65">
        <v>4600009894</v>
      </c>
      <c r="D148" s="29">
        <v>2018</v>
      </c>
      <c r="E148" s="29" t="s">
        <v>35</v>
      </c>
      <c r="F148" s="26">
        <f t="shared" si="8"/>
        <v>2020</v>
      </c>
      <c r="G148" s="26">
        <f t="shared" si="9"/>
        <v>2</v>
      </c>
      <c r="H148" s="30">
        <v>43892</v>
      </c>
      <c r="I148" s="26">
        <f t="shared" si="10"/>
        <v>361</v>
      </c>
      <c r="J148" s="30">
        <v>44253</v>
      </c>
      <c r="K148" s="27">
        <f t="shared" si="11"/>
        <v>5</v>
      </c>
      <c r="L148" s="30">
        <v>44258</v>
      </c>
      <c r="M148" s="29">
        <v>5</v>
      </c>
      <c r="N148" s="28" t="s">
        <v>15</v>
      </c>
      <c r="O148" s="29"/>
      <c r="P148" s="64"/>
    </row>
    <row r="149" spans="1:16" ht="15.75" customHeight="1" x14ac:dyDescent="0.25">
      <c r="A149" s="29" t="s">
        <v>19</v>
      </c>
      <c r="B149" s="29" t="s">
        <v>46</v>
      </c>
      <c r="C149" s="65">
        <v>4600009894</v>
      </c>
      <c r="D149" s="29">
        <v>2018</v>
      </c>
      <c r="E149" s="29" t="s">
        <v>48</v>
      </c>
      <c r="F149" s="26">
        <f t="shared" si="8"/>
        <v>2021</v>
      </c>
      <c r="G149" s="26">
        <f t="shared" si="9"/>
        <v>3</v>
      </c>
      <c r="H149" s="30">
        <v>44223</v>
      </c>
      <c r="I149" s="26">
        <f t="shared" si="10"/>
        <v>30</v>
      </c>
      <c r="J149" s="30">
        <v>44253</v>
      </c>
      <c r="K149" s="27">
        <f t="shared" si="11"/>
        <v>5</v>
      </c>
      <c r="L149" s="30">
        <v>44258</v>
      </c>
      <c r="M149" s="29">
        <v>63</v>
      </c>
      <c r="N149" s="28" t="s">
        <v>15</v>
      </c>
      <c r="O149" s="29"/>
      <c r="P149" s="64"/>
    </row>
    <row r="150" spans="1:16" ht="15.75" customHeight="1" x14ac:dyDescent="0.25">
      <c r="A150" s="29" t="s">
        <v>11</v>
      </c>
      <c r="B150" s="29" t="s">
        <v>25</v>
      </c>
      <c r="C150" s="65">
        <v>4600010762</v>
      </c>
      <c r="D150" s="29">
        <v>2020</v>
      </c>
      <c r="E150" s="29" t="s">
        <v>21</v>
      </c>
      <c r="F150" s="26">
        <f t="shared" si="8"/>
        <v>2020</v>
      </c>
      <c r="G150" s="26">
        <f t="shared" si="9"/>
        <v>0</v>
      </c>
      <c r="H150" s="30">
        <v>44104</v>
      </c>
      <c r="I150" s="26">
        <f t="shared" si="10"/>
        <v>152</v>
      </c>
      <c r="J150" s="30">
        <v>44256</v>
      </c>
      <c r="K150" s="27">
        <f t="shared" si="11"/>
        <v>2</v>
      </c>
      <c r="L150" s="30">
        <v>44258</v>
      </c>
      <c r="M150" s="29">
        <v>62</v>
      </c>
      <c r="N150" s="28" t="s">
        <v>15</v>
      </c>
      <c r="O150" s="29"/>
      <c r="P150" s="64"/>
    </row>
    <row r="151" spans="1:16" ht="15.75" customHeight="1" x14ac:dyDescent="0.25">
      <c r="A151" s="29" t="s">
        <v>11</v>
      </c>
      <c r="B151" s="29" t="s">
        <v>25</v>
      </c>
      <c r="C151" s="65">
        <v>4600010762</v>
      </c>
      <c r="D151" s="29">
        <v>2020</v>
      </c>
      <c r="E151" s="29" t="s">
        <v>21</v>
      </c>
      <c r="F151" s="26">
        <f t="shared" si="8"/>
        <v>2020</v>
      </c>
      <c r="G151" s="26">
        <f t="shared" si="9"/>
        <v>0</v>
      </c>
      <c r="H151" s="30">
        <v>44104</v>
      </c>
      <c r="I151" s="26">
        <f t="shared" si="10"/>
        <v>152</v>
      </c>
      <c r="J151" s="30">
        <v>44256</v>
      </c>
      <c r="K151" s="27">
        <f t="shared" si="11"/>
        <v>2</v>
      </c>
      <c r="L151" s="30">
        <v>44258</v>
      </c>
      <c r="M151" s="29">
        <v>7</v>
      </c>
      <c r="N151" s="28" t="s">
        <v>15</v>
      </c>
      <c r="O151" s="29"/>
      <c r="P151" s="64"/>
    </row>
    <row r="152" spans="1:16" ht="15.75" customHeight="1" x14ac:dyDescent="0.25">
      <c r="A152" s="29" t="s">
        <v>11</v>
      </c>
      <c r="B152" s="29" t="s">
        <v>25</v>
      </c>
      <c r="C152" s="65">
        <v>4600010762</v>
      </c>
      <c r="D152" s="29">
        <v>2020</v>
      </c>
      <c r="E152" s="29" t="s">
        <v>21</v>
      </c>
      <c r="F152" s="26">
        <f t="shared" si="8"/>
        <v>2020</v>
      </c>
      <c r="G152" s="26">
        <f t="shared" si="9"/>
        <v>0</v>
      </c>
      <c r="H152" s="30">
        <v>44134</v>
      </c>
      <c r="I152" s="26">
        <f t="shared" si="10"/>
        <v>122</v>
      </c>
      <c r="J152" s="30">
        <v>44256</v>
      </c>
      <c r="K152" s="27">
        <f t="shared" si="11"/>
        <v>2</v>
      </c>
      <c r="L152" s="30">
        <v>44258</v>
      </c>
      <c r="M152" s="29">
        <v>49</v>
      </c>
      <c r="N152" s="28" t="s">
        <v>15</v>
      </c>
      <c r="O152" s="29"/>
      <c r="P152" s="64"/>
    </row>
    <row r="153" spans="1:16" ht="15.75" customHeight="1" x14ac:dyDescent="0.25">
      <c r="A153" s="29" t="s">
        <v>11</v>
      </c>
      <c r="B153" s="29" t="s">
        <v>25</v>
      </c>
      <c r="C153" s="65">
        <v>4600010762</v>
      </c>
      <c r="D153" s="29">
        <v>2020</v>
      </c>
      <c r="E153" s="29" t="s">
        <v>21</v>
      </c>
      <c r="F153" s="26">
        <f t="shared" si="8"/>
        <v>2020</v>
      </c>
      <c r="G153" s="26">
        <f t="shared" si="9"/>
        <v>0</v>
      </c>
      <c r="H153" s="30">
        <v>44134</v>
      </c>
      <c r="I153" s="26">
        <f t="shared" si="10"/>
        <v>122</v>
      </c>
      <c r="J153" s="30">
        <v>44256</v>
      </c>
      <c r="K153" s="27">
        <f t="shared" si="11"/>
        <v>2</v>
      </c>
      <c r="L153" s="30">
        <v>44258</v>
      </c>
      <c r="M153" s="29">
        <v>9</v>
      </c>
      <c r="N153" s="28" t="s">
        <v>15</v>
      </c>
      <c r="O153" s="29"/>
      <c r="P153" s="64"/>
    </row>
    <row r="154" spans="1:16" ht="15.75" customHeight="1" x14ac:dyDescent="0.25">
      <c r="A154" s="29" t="s">
        <v>11</v>
      </c>
      <c r="B154" s="29" t="s">
        <v>25</v>
      </c>
      <c r="C154" s="65">
        <v>4600010762</v>
      </c>
      <c r="D154" s="29">
        <v>2020</v>
      </c>
      <c r="E154" s="29" t="s">
        <v>21</v>
      </c>
      <c r="F154" s="26">
        <f t="shared" si="8"/>
        <v>2020</v>
      </c>
      <c r="G154" s="26">
        <f t="shared" si="9"/>
        <v>0</v>
      </c>
      <c r="H154" s="30">
        <v>44165</v>
      </c>
      <c r="I154" s="26">
        <f t="shared" si="10"/>
        <v>91</v>
      </c>
      <c r="J154" s="30">
        <v>44256</v>
      </c>
      <c r="K154" s="27">
        <f t="shared" si="11"/>
        <v>2</v>
      </c>
      <c r="L154" s="30">
        <v>44258</v>
      </c>
      <c r="M154" s="29">
        <v>54</v>
      </c>
      <c r="N154" s="28" t="s">
        <v>15</v>
      </c>
      <c r="O154" s="29"/>
      <c r="P154" s="64"/>
    </row>
    <row r="155" spans="1:16" ht="15.75" customHeight="1" x14ac:dyDescent="0.25">
      <c r="A155" s="29" t="s">
        <v>11</v>
      </c>
      <c r="B155" s="29" t="s">
        <v>25</v>
      </c>
      <c r="C155" s="65">
        <v>4600010762</v>
      </c>
      <c r="D155" s="29">
        <v>2020</v>
      </c>
      <c r="E155" s="29" t="s">
        <v>21</v>
      </c>
      <c r="F155" s="26">
        <f t="shared" si="8"/>
        <v>2020</v>
      </c>
      <c r="G155" s="26">
        <f t="shared" si="9"/>
        <v>0</v>
      </c>
      <c r="H155" s="30">
        <v>44165</v>
      </c>
      <c r="I155" s="26">
        <f t="shared" si="10"/>
        <v>91</v>
      </c>
      <c r="J155" s="30">
        <v>44256</v>
      </c>
      <c r="K155" s="27">
        <f t="shared" si="11"/>
        <v>2</v>
      </c>
      <c r="L155" s="30">
        <v>44258</v>
      </c>
      <c r="M155" s="29">
        <v>9</v>
      </c>
      <c r="N155" s="28" t="s">
        <v>15</v>
      </c>
      <c r="O155" s="29"/>
      <c r="P155" s="64"/>
    </row>
    <row r="156" spans="1:16" ht="15.75" customHeight="1" x14ac:dyDescent="0.25">
      <c r="A156" s="29" t="s">
        <v>11</v>
      </c>
      <c r="B156" s="29" t="s">
        <v>25</v>
      </c>
      <c r="C156" s="65">
        <v>4600010762</v>
      </c>
      <c r="D156" s="29">
        <v>2020</v>
      </c>
      <c r="E156" s="29" t="s">
        <v>21</v>
      </c>
      <c r="F156" s="26">
        <f t="shared" si="8"/>
        <v>2020</v>
      </c>
      <c r="G156" s="26">
        <f t="shared" si="9"/>
        <v>0</v>
      </c>
      <c r="H156" s="30">
        <v>44195</v>
      </c>
      <c r="I156" s="26">
        <f t="shared" si="10"/>
        <v>61</v>
      </c>
      <c r="J156" s="30">
        <v>44256</v>
      </c>
      <c r="K156" s="27">
        <f t="shared" si="11"/>
        <v>2</v>
      </c>
      <c r="L156" s="30">
        <v>44258</v>
      </c>
      <c r="M156" s="29">
        <v>48</v>
      </c>
      <c r="N156" s="28" t="s">
        <v>15</v>
      </c>
      <c r="O156" s="29"/>
      <c r="P156" s="64"/>
    </row>
    <row r="157" spans="1:16" ht="15.75" customHeight="1" x14ac:dyDescent="0.25">
      <c r="A157" s="29" t="s">
        <v>11</v>
      </c>
      <c r="B157" s="29" t="s">
        <v>25</v>
      </c>
      <c r="C157" s="65">
        <v>4600010762</v>
      </c>
      <c r="D157" s="29">
        <v>2020</v>
      </c>
      <c r="E157" s="29" t="s">
        <v>21</v>
      </c>
      <c r="F157" s="26">
        <f t="shared" si="8"/>
        <v>2020</v>
      </c>
      <c r="G157" s="26">
        <f t="shared" si="9"/>
        <v>0</v>
      </c>
      <c r="H157" s="30">
        <v>44195</v>
      </c>
      <c r="I157" s="26">
        <f t="shared" si="10"/>
        <v>61</v>
      </c>
      <c r="J157" s="30">
        <v>44256</v>
      </c>
      <c r="K157" s="27">
        <f t="shared" si="11"/>
        <v>2</v>
      </c>
      <c r="L157" s="30">
        <v>44258</v>
      </c>
      <c r="M157" s="29">
        <v>9</v>
      </c>
      <c r="N157" s="28" t="s">
        <v>15</v>
      </c>
      <c r="O157" s="29"/>
      <c r="P157" s="64"/>
    </row>
    <row r="158" spans="1:16" ht="15.75" customHeight="1" x14ac:dyDescent="0.25">
      <c r="A158" s="29" t="s">
        <v>44</v>
      </c>
      <c r="B158" s="29" t="s">
        <v>49</v>
      </c>
      <c r="C158" s="65">
        <v>4600008450</v>
      </c>
      <c r="D158" s="29">
        <v>2018</v>
      </c>
      <c r="E158" s="29" t="s">
        <v>24</v>
      </c>
      <c r="F158" s="26">
        <f t="shared" si="8"/>
        <v>2019</v>
      </c>
      <c r="G158" s="26">
        <f t="shared" si="9"/>
        <v>1</v>
      </c>
      <c r="H158" s="30">
        <v>43692</v>
      </c>
      <c r="I158" s="26">
        <f t="shared" si="10"/>
        <v>564</v>
      </c>
      <c r="J158" s="30">
        <v>44256</v>
      </c>
      <c r="K158" s="27">
        <f t="shared" si="11"/>
        <v>1</v>
      </c>
      <c r="L158" s="30">
        <v>44257</v>
      </c>
      <c r="M158" s="29">
        <v>8</v>
      </c>
      <c r="N158" s="28" t="s">
        <v>15</v>
      </c>
      <c r="O158" s="29"/>
      <c r="P158" s="64"/>
    </row>
    <row r="159" spans="1:16" ht="15.75" customHeight="1" x14ac:dyDescent="0.25">
      <c r="A159" s="29" t="s">
        <v>156</v>
      </c>
      <c r="B159" s="29" t="s">
        <v>20</v>
      </c>
      <c r="C159" s="65">
        <v>4600008730</v>
      </c>
      <c r="D159" s="29">
        <v>2018</v>
      </c>
      <c r="E159" s="29" t="s">
        <v>43</v>
      </c>
      <c r="F159" s="26">
        <f t="shared" si="8"/>
        <v>2019</v>
      </c>
      <c r="G159" s="26">
        <f t="shared" si="9"/>
        <v>1</v>
      </c>
      <c r="H159" s="30">
        <v>43825</v>
      </c>
      <c r="I159" s="26">
        <f t="shared" si="10"/>
        <v>432</v>
      </c>
      <c r="J159" s="30">
        <v>44257</v>
      </c>
      <c r="K159" s="27">
        <f t="shared" si="11"/>
        <v>3</v>
      </c>
      <c r="L159" s="30">
        <v>44260</v>
      </c>
      <c r="M159" s="29">
        <v>246</v>
      </c>
      <c r="N159" s="28" t="s">
        <v>15</v>
      </c>
      <c r="O159" s="29"/>
      <c r="P159" s="64"/>
    </row>
    <row r="160" spans="1:16" ht="15.75" customHeight="1" x14ac:dyDescent="0.25">
      <c r="A160" s="29" t="s">
        <v>11</v>
      </c>
      <c r="B160" s="68" t="s">
        <v>50</v>
      </c>
      <c r="C160" s="65">
        <v>4600008144</v>
      </c>
      <c r="D160" s="29">
        <v>2018</v>
      </c>
      <c r="E160" s="29" t="s">
        <v>21</v>
      </c>
      <c r="F160" s="26">
        <f t="shared" si="8"/>
        <v>2019</v>
      </c>
      <c r="G160" s="26">
        <f t="shared" si="9"/>
        <v>1</v>
      </c>
      <c r="H160" s="30">
        <v>43585</v>
      </c>
      <c r="I160" s="26">
        <f t="shared" si="10"/>
        <v>673</v>
      </c>
      <c r="J160" s="30">
        <v>44258</v>
      </c>
      <c r="K160" s="27">
        <f t="shared" si="11"/>
        <v>2</v>
      </c>
      <c r="L160" s="30">
        <v>44260</v>
      </c>
      <c r="M160" s="29">
        <v>51</v>
      </c>
      <c r="N160" s="28" t="s">
        <v>15</v>
      </c>
      <c r="O160" s="29"/>
      <c r="P160" s="64"/>
    </row>
    <row r="161" spans="1:16" ht="15.75" customHeight="1" x14ac:dyDescent="0.25">
      <c r="A161" s="29" t="s">
        <v>11</v>
      </c>
      <c r="B161" s="68" t="s">
        <v>50</v>
      </c>
      <c r="C161" s="65">
        <v>4600008144</v>
      </c>
      <c r="D161" s="29">
        <v>2018</v>
      </c>
      <c r="E161" s="29" t="s">
        <v>21</v>
      </c>
      <c r="F161" s="26">
        <f t="shared" si="8"/>
        <v>2019</v>
      </c>
      <c r="G161" s="26">
        <f t="shared" si="9"/>
        <v>1</v>
      </c>
      <c r="H161" s="30">
        <v>43616</v>
      </c>
      <c r="I161" s="26">
        <f t="shared" si="10"/>
        <v>642</v>
      </c>
      <c r="J161" s="30">
        <v>44258</v>
      </c>
      <c r="K161" s="27">
        <f t="shared" si="11"/>
        <v>2</v>
      </c>
      <c r="L161" s="30">
        <v>44260</v>
      </c>
      <c r="M161" s="29">
        <v>49</v>
      </c>
      <c r="N161" s="28" t="s">
        <v>15</v>
      </c>
      <c r="O161" s="29"/>
      <c r="P161" s="64"/>
    </row>
    <row r="162" spans="1:16" ht="15.75" customHeight="1" x14ac:dyDescent="0.25">
      <c r="A162" s="29" t="s">
        <v>11</v>
      </c>
      <c r="B162" s="68" t="s">
        <v>50</v>
      </c>
      <c r="C162" s="65">
        <v>4600008144</v>
      </c>
      <c r="D162" s="29">
        <v>2018</v>
      </c>
      <c r="E162" s="29" t="s">
        <v>21</v>
      </c>
      <c r="F162" s="26">
        <f t="shared" si="8"/>
        <v>2019</v>
      </c>
      <c r="G162" s="26">
        <f t="shared" si="9"/>
        <v>1</v>
      </c>
      <c r="H162" s="30">
        <v>43646</v>
      </c>
      <c r="I162" s="26">
        <f t="shared" si="10"/>
        <v>612</v>
      </c>
      <c r="J162" s="30">
        <v>44258</v>
      </c>
      <c r="K162" s="27">
        <f t="shared" si="11"/>
        <v>2</v>
      </c>
      <c r="L162" s="30">
        <v>44260</v>
      </c>
      <c r="M162" s="29">
        <v>50</v>
      </c>
      <c r="N162" s="28" t="s">
        <v>15</v>
      </c>
      <c r="O162" s="29"/>
      <c r="P162" s="64"/>
    </row>
    <row r="163" spans="1:16" ht="15.75" customHeight="1" x14ac:dyDescent="0.25">
      <c r="A163" s="29" t="s">
        <v>11</v>
      </c>
      <c r="B163" s="29" t="s">
        <v>51</v>
      </c>
      <c r="C163" s="65">
        <v>4600008198</v>
      </c>
      <c r="D163" s="29">
        <v>2018</v>
      </c>
      <c r="E163" s="29" t="s">
        <v>52</v>
      </c>
      <c r="F163" s="26">
        <f t="shared" si="8"/>
        <v>2019</v>
      </c>
      <c r="G163" s="26">
        <f t="shared" si="9"/>
        <v>1</v>
      </c>
      <c r="H163" s="30">
        <v>43501</v>
      </c>
      <c r="I163" s="26">
        <f t="shared" si="10"/>
        <v>757</v>
      </c>
      <c r="J163" s="30">
        <v>44258</v>
      </c>
      <c r="K163" s="27">
        <f t="shared" si="11"/>
        <v>1</v>
      </c>
      <c r="L163" s="30">
        <v>44259</v>
      </c>
      <c r="M163" s="29">
        <v>9</v>
      </c>
      <c r="N163" s="28" t="s">
        <v>15</v>
      </c>
      <c r="O163" s="29"/>
      <c r="P163" s="64"/>
    </row>
    <row r="164" spans="1:16" ht="15.75" customHeight="1" x14ac:dyDescent="0.25">
      <c r="A164" s="29" t="s">
        <v>11</v>
      </c>
      <c r="B164" s="29" t="s">
        <v>51</v>
      </c>
      <c r="C164" s="65">
        <v>4600008205</v>
      </c>
      <c r="D164" s="29">
        <v>2018</v>
      </c>
      <c r="E164" s="29" t="s">
        <v>48</v>
      </c>
      <c r="F164" s="26">
        <f t="shared" si="8"/>
        <v>2019</v>
      </c>
      <c r="G164" s="26">
        <f t="shared" si="9"/>
        <v>1</v>
      </c>
      <c r="H164" s="30">
        <v>43580</v>
      </c>
      <c r="I164" s="26">
        <f t="shared" si="10"/>
        <v>678</v>
      </c>
      <c r="J164" s="30">
        <v>44258</v>
      </c>
      <c r="K164" s="27">
        <f t="shared" si="11"/>
        <v>1</v>
      </c>
      <c r="L164" s="30">
        <v>44259</v>
      </c>
      <c r="M164" s="29">
        <v>1</v>
      </c>
      <c r="N164" s="28" t="s">
        <v>15</v>
      </c>
      <c r="O164" s="29"/>
      <c r="P164" s="64"/>
    </row>
    <row r="165" spans="1:16" ht="15.75" customHeight="1" x14ac:dyDescent="0.25">
      <c r="A165" s="29" t="s">
        <v>44</v>
      </c>
      <c r="B165" s="29" t="s">
        <v>49</v>
      </c>
      <c r="C165" s="65">
        <v>4600010487</v>
      </c>
      <c r="D165" s="29">
        <v>2020</v>
      </c>
      <c r="E165" s="29" t="s">
        <v>53</v>
      </c>
      <c r="F165" s="26">
        <f t="shared" si="8"/>
        <v>2020</v>
      </c>
      <c r="G165" s="26">
        <f t="shared" si="9"/>
        <v>0</v>
      </c>
      <c r="H165" s="30">
        <v>44048</v>
      </c>
      <c r="I165" s="26">
        <f t="shared" si="10"/>
        <v>211</v>
      </c>
      <c r="J165" s="30">
        <v>44259</v>
      </c>
      <c r="K165" s="27">
        <f t="shared" si="11"/>
        <v>0</v>
      </c>
      <c r="L165" s="30">
        <v>44259</v>
      </c>
      <c r="M165" s="29" t="s">
        <v>30</v>
      </c>
      <c r="N165" s="28" t="s">
        <v>15</v>
      </c>
      <c r="O165" s="29"/>
      <c r="P165" s="64"/>
    </row>
    <row r="166" spans="1:16" ht="15.75" customHeight="1" x14ac:dyDescent="0.25">
      <c r="A166" s="29" t="s">
        <v>44</v>
      </c>
      <c r="B166" s="29" t="s">
        <v>49</v>
      </c>
      <c r="C166" s="65">
        <v>4600010487</v>
      </c>
      <c r="D166" s="29">
        <v>2020</v>
      </c>
      <c r="E166" s="29" t="s">
        <v>53</v>
      </c>
      <c r="F166" s="26">
        <f t="shared" si="8"/>
        <v>2020</v>
      </c>
      <c r="G166" s="26">
        <f t="shared" si="9"/>
        <v>0</v>
      </c>
      <c r="H166" s="30">
        <v>44141</v>
      </c>
      <c r="I166" s="26">
        <f t="shared" si="10"/>
        <v>118</v>
      </c>
      <c r="J166" s="30">
        <v>44259</v>
      </c>
      <c r="K166" s="27">
        <f t="shared" si="11"/>
        <v>0</v>
      </c>
      <c r="L166" s="30">
        <v>44259</v>
      </c>
      <c r="M166" s="29" t="s">
        <v>30</v>
      </c>
      <c r="N166" s="28" t="s">
        <v>15</v>
      </c>
      <c r="O166" s="29"/>
      <c r="P166" s="64"/>
    </row>
    <row r="167" spans="1:16" ht="15.75" customHeight="1" x14ac:dyDescent="0.25">
      <c r="A167" s="29" t="s">
        <v>11</v>
      </c>
      <c r="B167" s="29" t="s">
        <v>51</v>
      </c>
      <c r="C167" s="65">
        <v>4600008149</v>
      </c>
      <c r="D167" s="29">
        <v>2018</v>
      </c>
      <c r="E167" s="29" t="s">
        <v>54</v>
      </c>
      <c r="F167" s="26">
        <f t="shared" si="8"/>
        <v>2018</v>
      </c>
      <c r="G167" s="26">
        <f t="shared" si="9"/>
        <v>0</v>
      </c>
      <c r="H167" s="30">
        <v>43294</v>
      </c>
      <c r="I167" s="26">
        <f t="shared" si="10"/>
        <v>969</v>
      </c>
      <c r="J167" s="30">
        <v>44263</v>
      </c>
      <c r="K167" s="27">
        <f t="shared" si="11"/>
        <v>0</v>
      </c>
      <c r="L167" s="30">
        <v>44263</v>
      </c>
      <c r="M167" s="29">
        <v>1</v>
      </c>
      <c r="N167" s="28" t="s">
        <v>15</v>
      </c>
      <c r="O167" s="29"/>
      <c r="P167" s="64"/>
    </row>
    <row r="168" spans="1:16" ht="15.75" customHeight="1" x14ac:dyDescent="0.25">
      <c r="A168" s="29" t="s">
        <v>11</v>
      </c>
      <c r="B168" s="29" t="s">
        <v>51</v>
      </c>
      <c r="C168" s="65">
        <v>4600008149</v>
      </c>
      <c r="D168" s="29">
        <v>2018</v>
      </c>
      <c r="E168" s="29" t="s">
        <v>21</v>
      </c>
      <c r="F168" s="26">
        <f t="shared" si="8"/>
        <v>2019</v>
      </c>
      <c r="G168" s="26">
        <f t="shared" si="9"/>
        <v>1</v>
      </c>
      <c r="H168" s="30">
        <v>43615</v>
      </c>
      <c r="I168" s="26">
        <f t="shared" si="10"/>
        <v>648</v>
      </c>
      <c r="J168" s="30">
        <v>44263</v>
      </c>
      <c r="K168" s="27">
        <f t="shared" si="11"/>
        <v>0</v>
      </c>
      <c r="L168" s="30">
        <v>44263</v>
      </c>
      <c r="M168" s="29">
        <v>20</v>
      </c>
      <c r="N168" s="28" t="s">
        <v>15</v>
      </c>
      <c r="O168" s="29"/>
      <c r="P168" s="64"/>
    </row>
    <row r="169" spans="1:16" ht="15.75" customHeight="1" x14ac:dyDescent="0.25">
      <c r="A169" s="29" t="s">
        <v>11</v>
      </c>
      <c r="B169" s="29" t="s">
        <v>51</v>
      </c>
      <c r="C169" s="65">
        <v>4600008149</v>
      </c>
      <c r="D169" s="29">
        <v>2018</v>
      </c>
      <c r="E169" s="29" t="s">
        <v>21</v>
      </c>
      <c r="F169" s="26">
        <f t="shared" si="8"/>
        <v>2019</v>
      </c>
      <c r="G169" s="26">
        <f t="shared" si="9"/>
        <v>1</v>
      </c>
      <c r="H169" s="30">
        <v>43524</v>
      </c>
      <c r="I169" s="26">
        <f t="shared" si="10"/>
        <v>739</v>
      </c>
      <c r="J169" s="30">
        <v>44263</v>
      </c>
      <c r="K169" s="27">
        <f t="shared" si="11"/>
        <v>0</v>
      </c>
      <c r="L169" s="30">
        <v>44263</v>
      </c>
      <c r="M169" s="29">
        <v>21</v>
      </c>
      <c r="N169" s="28" t="s">
        <v>15</v>
      </c>
      <c r="O169" s="29"/>
      <c r="P169" s="64"/>
    </row>
    <row r="170" spans="1:16" ht="15.75" customHeight="1" x14ac:dyDescent="0.25">
      <c r="A170" s="29" t="s">
        <v>11</v>
      </c>
      <c r="B170" s="29" t="s">
        <v>51</v>
      </c>
      <c r="C170" s="65">
        <v>4600008149</v>
      </c>
      <c r="D170" s="29">
        <v>2018</v>
      </c>
      <c r="E170" s="29" t="s">
        <v>21</v>
      </c>
      <c r="F170" s="26">
        <f t="shared" si="8"/>
        <v>2019</v>
      </c>
      <c r="G170" s="26">
        <f t="shared" si="9"/>
        <v>1</v>
      </c>
      <c r="H170" s="30">
        <v>43634</v>
      </c>
      <c r="I170" s="26">
        <f t="shared" si="10"/>
        <v>629</v>
      </c>
      <c r="J170" s="30">
        <v>44263</v>
      </c>
      <c r="K170" s="27">
        <f t="shared" si="11"/>
        <v>0</v>
      </c>
      <c r="L170" s="30">
        <v>44263</v>
      </c>
      <c r="M170" s="29">
        <v>21</v>
      </c>
      <c r="N170" s="28" t="s">
        <v>15</v>
      </c>
      <c r="O170" s="29"/>
      <c r="P170" s="64"/>
    </row>
    <row r="171" spans="1:16" ht="15.75" customHeight="1" x14ac:dyDescent="0.25">
      <c r="A171" s="29" t="s">
        <v>11</v>
      </c>
      <c r="B171" s="29" t="s">
        <v>51</v>
      </c>
      <c r="C171" s="65">
        <v>4600008149</v>
      </c>
      <c r="D171" s="29">
        <v>2018</v>
      </c>
      <c r="E171" s="29" t="s">
        <v>55</v>
      </c>
      <c r="F171" s="26">
        <f t="shared" si="8"/>
        <v>2019</v>
      </c>
      <c r="G171" s="26">
        <f t="shared" si="9"/>
        <v>1</v>
      </c>
      <c r="H171" s="30">
        <v>43665</v>
      </c>
      <c r="I171" s="26">
        <f t="shared" si="10"/>
        <v>598</v>
      </c>
      <c r="J171" s="30">
        <v>44263</v>
      </c>
      <c r="K171" s="27">
        <f t="shared" si="11"/>
        <v>0</v>
      </c>
      <c r="L171" s="30">
        <v>44263</v>
      </c>
      <c r="M171" s="29">
        <v>43</v>
      </c>
      <c r="N171" s="28" t="s">
        <v>15</v>
      </c>
      <c r="O171" s="29"/>
      <c r="P171" s="64"/>
    </row>
    <row r="172" spans="1:16" ht="15.75" customHeight="1" x14ac:dyDescent="0.25">
      <c r="A172" s="29" t="s">
        <v>156</v>
      </c>
      <c r="B172" s="29" t="s">
        <v>20</v>
      </c>
      <c r="C172" s="65">
        <v>4600009908</v>
      </c>
      <c r="D172" s="29">
        <v>2019</v>
      </c>
      <c r="E172" s="29" t="s">
        <v>43</v>
      </c>
      <c r="F172" s="26">
        <f t="shared" si="8"/>
        <v>2020</v>
      </c>
      <c r="G172" s="26">
        <f t="shared" si="9"/>
        <v>1</v>
      </c>
      <c r="H172" s="30">
        <v>43862</v>
      </c>
      <c r="I172" s="26">
        <f t="shared" si="10"/>
        <v>401</v>
      </c>
      <c r="J172" s="30">
        <v>44263</v>
      </c>
      <c r="K172" s="27">
        <f t="shared" si="11"/>
        <v>1</v>
      </c>
      <c r="L172" s="30">
        <v>44264</v>
      </c>
      <c r="M172" s="29">
        <v>275</v>
      </c>
      <c r="N172" s="28" t="s">
        <v>15</v>
      </c>
      <c r="O172" s="29"/>
      <c r="P172" s="64"/>
    </row>
    <row r="173" spans="1:16" ht="15.75" customHeight="1" x14ac:dyDescent="0.25">
      <c r="A173" s="29" t="s">
        <v>156</v>
      </c>
      <c r="B173" s="29" t="s">
        <v>20</v>
      </c>
      <c r="C173" s="65">
        <v>4600008730</v>
      </c>
      <c r="D173" s="29">
        <v>2018</v>
      </c>
      <c r="E173" s="29" t="s">
        <v>43</v>
      </c>
      <c r="F173" s="26">
        <f t="shared" si="8"/>
        <v>2020</v>
      </c>
      <c r="G173" s="26">
        <f t="shared" si="9"/>
        <v>2</v>
      </c>
      <c r="H173" s="30">
        <v>43910</v>
      </c>
      <c r="I173" s="26">
        <f t="shared" si="10"/>
        <v>353</v>
      </c>
      <c r="J173" s="30">
        <v>44263</v>
      </c>
      <c r="K173" s="27">
        <f t="shared" si="11"/>
        <v>1</v>
      </c>
      <c r="L173" s="30">
        <v>44264</v>
      </c>
      <c r="M173" s="29">
        <v>2</v>
      </c>
      <c r="N173" s="28" t="s">
        <v>15</v>
      </c>
      <c r="O173" s="29"/>
      <c r="P173" s="64"/>
    </row>
    <row r="174" spans="1:16" ht="15.75" customHeight="1" x14ac:dyDescent="0.25">
      <c r="A174" s="29" t="s">
        <v>19</v>
      </c>
      <c r="B174" s="29" t="s">
        <v>56</v>
      </c>
      <c r="C174" s="65" t="s">
        <v>57</v>
      </c>
      <c r="D174" s="29">
        <v>2017</v>
      </c>
      <c r="E174" s="29" t="s">
        <v>21</v>
      </c>
      <c r="F174" s="26">
        <f t="shared" si="8"/>
        <v>2018</v>
      </c>
      <c r="G174" s="26">
        <f t="shared" si="9"/>
        <v>1</v>
      </c>
      <c r="H174" s="30">
        <v>43250</v>
      </c>
      <c r="I174" s="26">
        <f t="shared" si="10"/>
        <v>1009</v>
      </c>
      <c r="J174" s="30">
        <v>44259</v>
      </c>
      <c r="K174" s="27">
        <f t="shared" si="11"/>
        <v>5</v>
      </c>
      <c r="L174" s="30">
        <v>44264</v>
      </c>
      <c r="M174" s="29">
        <v>337</v>
      </c>
      <c r="N174" s="28" t="s">
        <v>15</v>
      </c>
      <c r="O174" s="29"/>
      <c r="P174" s="64"/>
    </row>
    <row r="175" spans="1:16" ht="15.75" customHeight="1" x14ac:dyDescent="0.25">
      <c r="A175" s="29" t="s">
        <v>19</v>
      </c>
      <c r="B175" s="29" t="s">
        <v>56</v>
      </c>
      <c r="C175" s="65" t="s">
        <v>57</v>
      </c>
      <c r="D175" s="29">
        <v>2017</v>
      </c>
      <c r="E175" s="29" t="s">
        <v>21</v>
      </c>
      <c r="F175" s="26">
        <f t="shared" si="8"/>
        <v>2018</v>
      </c>
      <c r="G175" s="26">
        <f t="shared" si="9"/>
        <v>1</v>
      </c>
      <c r="H175" s="30">
        <v>43281</v>
      </c>
      <c r="I175" s="26">
        <f t="shared" si="10"/>
        <v>978</v>
      </c>
      <c r="J175" s="30">
        <v>44259</v>
      </c>
      <c r="K175" s="27">
        <f t="shared" si="11"/>
        <v>5</v>
      </c>
      <c r="L175" s="30">
        <v>44264</v>
      </c>
      <c r="M175" s="29">
        <v>557</v>
      </c>
      <c r="N175" s="28" t="s">
        <v>15</v>
      </c>
      <c r="O175" s="69"/>
      <c r="P175" s="64"/>
    </row>
    <row r="176" spans="1:16" ht="15.75" customHeight="1" x14ac:dyDescent="0.25">
      <c r="A176" s="29" t="s">
        <v>19</v>
      </c>
      <c r="B176" s="29" t="s">
        <v>56</v>
      </c>
      <c r="C176" s="65" t="s">
        <v>57</v>
      </c>
      <c r="D176" s="29">
        <v>2017</v>
      </c>
      <c r="E176" s="29" t="s">
        <v>21</v>
      </c>
      <c r="F176" s="26">
        <f t="shared" si="8"/>
        <v>2018</v>
      </c>
      <c r="G176" s="26">
        <f t="shared" si="9"/>
        <v>1</v>
      </c>
      <c r="H176" s="30">
        <v>43342</v>
      </c>
      <c r="I176" s="26">
        <f t="shared" si="10"/>
        <v>917</v>
      </c>
      <c r="J176" s="30">
        <v>44259</v>
      </c>
      <c r="K176" s="27">
        <f t="shared" si="11"/>
        <v>5</v>
      </c>
      <c r="L176" s="30">
        <v>44264</v>
      </c>
      <c r="M176" s="29">
        <v>519</v>
      </c>
      <c r="N176" s="28" t="s">
        <v>15</v>
      </c>
      <c r="O176" s="29"/>
      <c r="P176" s="64"/>
    </row>
    <row r="177" spans="1:16" ht="15.75" customHeight="1" x14ac:dyDescent="0.25">
      <c r="A177" s="29" t="s">
        <v>19</v>
      </c>
      <c r="B177" s="29" t="s">
        <v>56</v>
      </c>
      <c r="C177" s="65" t="s">
        <v>57</v>
      </c>
      <c r="D177" s="29">
        <v>2017</v>
      </c>
      <c r="E177" s="29" t="s">
        <v>21</v>
      </c>
      <c r="F177" s="26">
        <f t="shared" si="8"/>
        <v>2018</v>
      </c>
      <c r="G177" s="26">
        <f t="shared" si="9"/>
        <v>1</v>
      </c>
      <c r="H177" s="30">
        <v>43434</v>
      </c>
      <c r="I177" s="26">
        <f t="shared" si="10"/>
        <v>825</v>
      </c>
      <c r="J177" s="30">
        <v>44259</v>
      </c>
      <c r="K177" s="27">
        <f t="shared" si="11"/>
        <v>5</v>
      </c>
      <c r="L177" s="30">
        <v>44264</v>
      </c>
      <c r="M177" s="29">
        <v>335</v>
      </c>
      <c r="N177" s="28" t="s">
        <v>15</v>
      </c>
      <c r="O177" s="29"/>
      <c r="P177" s="64"/>
    </row>
    <row r="178" spans="1:16" ht="15.75" customHeight="1" x14ac:dyDescent="0.25">
      <c r="A178" s="29" t="s">
        <v>19</v>
      </c>
      <c r="B178" s="29" t="s">
        <v>56</v>
      </c>
      <c r="C178" s="65" t="s">
        <v>57</v>
      </c>
      <c r="D178" s="29">
        <v>2017</v>
      </c>
      <c r="E178" s="29" t="s">
        <v>21</v>
      </c>
      <c r="F178" s="26">
        <f t="shared" si="8"/>
        <v>2019</v>
      </c>
      <c r="G178" s="26">
        <f t="shared" si="9"/>
        <v>2</v>
      </c>
      <c r="H178" s="30">
        <v>43472</v>
      </c>
      <c r="I178" s="26">
        <f t="shared" si="10"/>
        <v>787</v>
      </c>
      <c r="J178" s="30">
        <v>44259</v>
      </c>
      <c r="K178" s="27">
        <f t="shared" si="11"/>
        <v>5</v>
      </c>
      <c r="L178" s="30">
        <v>44264</v>
      </c>
      <c r="M178" s="29">
        <v>247</v>
      </c>
      <c r="N178" s="28" t="s">
        <v>15</v>
      </c>
      <c r="O178" s="29"/>
      <c r="P178" s="64"/>
    </row>
    <row r="179" spans="1:16" ht="15.75" customHeight="1" x14ac:dyDescent="0.25">
      <c r="A179" s="29" t="s">
        <v>19</v>
      </c>
      <c r="B179" s="29" t="s">
        <v>56</v>
      </c>
      <c r="C179" s="65" t="s">
        <v>57</v>
      </c>
      <c r="D179" s="29">
        <v>2017</v>
      </c>
      <c r="E179" s="29" t="s">
        <v>21</v>
      </c>
      <c r="F179" s="26">
        <f t="shared" si="8"/>
        <v>2019</v>
      </c>
      <c r="G179" s="26">
        <f t="shared" si="9"/>
        <v>2</v>
      </c>
      <c r="H179" s="30">
        <v>43503</v>
      </c>
      <c r="I179" s="26">
        <f t="shared" si="10"/>
        <v>756</v>
      </c>
      <c r="J179" s="30">
        <v>44259</v>
      </c>
      <c r="K179" s="27">
        <f t="shared" si="11"/>
        <v>5</v>
      </c>
      <c r="L179" s="30">
        <v>44264</v>
      </c>
      <c r="M179" s="29">
        <v>227</v>
      </c>
      <c r="N179" s="28" t="s">
        <v>15</v>
      </c>
      <c r="O179" s="69"/>
      <c r="P179" s="64"/>
    </row>
    <row r="180" spans="1:16" ht="15.75" customHeight="1" x14ac:dyDescent="0.25">
      <c r="A180" s="29" t="s">
        <v>19</v>
      </c>
      <c r="B180" s="29" t="s">
        <v>56</v>
      </c>
      <c r="C180" s="65" t="s">
        <v>57</v>
      </c>
      <c r="D180" s="29">
        <v>2017</v>
      </c>
      <c r="E180" s="29" t="s">
        <v>21</v>
      </c>
      <c r="F180" s="26">
        <f t="shared" si="8"/>
        <v>2019</v>
      </c>
      <c r="G180" s="26">
        <f t="shared" si="9"/>
        <v>2</v>
      </c>
      <c r="H180" s="30">
        <v>43531</v>
      </c>
      <c r="I180" s="26">
        <f t="shared" si="10"/>
        <v>728</v>
      </c>
      <c r="J180" s="30">
        <v>44259</v>
      </c>
      <c r="K180" s="27">
        <f t="shared" si="11"/>
        <v>5</v>
      </c>
      <c r="L180" s="30">
        <v>44264</v>
      </c>
      <c r="M180" s="29">
        <v>405</v>
      </c>
      <c r="N180" s="28" t="s">
        <v>15</v>
      </c>
      <c r="O180" s="29"/>
      <c r="P180" s="64"/>
    </row>
    <row r="181" spans="1:16" ht="15.75" customHeight="1" x14ac:dyDescent="0.25">
      <c r="A181" s="29" t="s">
        <v>19</v>
      </c>
      <c r="B181" s="29" t="s">
        <v>56</v>
      </c>
      <c r="C181" s="65" t="s">
        <v>57</v>
      </c>
      <c r="D181" s="29">
        <v>2017</v>
      </c>
      <c r="E181" s="29" t="s">
        <v>21</v>
      </c>
      <c r="F181" s="26">
        <f t="shared" si="8"/>
        <v>2019</v>
      </c>
      <c r="G181" s="26">
        <f t="shared" si="9"/>
        <v>2</v>
      </c>
      <c r="H181" s="30">
        <v>43567</v>
      </c>
      <c r="I181" s="26">
        <f t="shared" si="10"/>
        <v>692</v>
      </c>
      <c r="J181" s="30">
        <v>44259</v>
      </c>
      <c r="K181" s="27">
        <f t="shared" si="11"/>
        <v>5</v>
      </c>
      <c r="L181" s="30">
        <v>44264</v>
      </c>
      <c r="M181" s="29">
        <v>228</v>
      </c>
      <c r="N181" s="28" t="s">
        <v>15</v>
      </c>
      <c r="O181" s="29"/>
      <c r="P181" s="64"/>
    </row>
    <row r="182" spans="1:16" ht="15.75" customHeight="1" x14ac:dyDescent="0.25">
      <c r="A182" s="29" t="s">
        <v>11</v>
      </c>
      <c r="B182" s="29" t="s">
        <v>25</v>
      </c>
      <c r="C182" s="65">
        <v>4600004616</v>
      </c>
      <c r="D182" s="29">
        <v>2015</v>
      </c>
      <c r="E182" s="29" t="s">
        <v>48</v>
      </c>
      <c r="F182" s="26">
        <f t="shared" si="8"/>
        <v>2021</v>
      </c>
      <c r="G182" s="26">
        <f t="shared" si="9"/>
        <v>6</v>
      </c>
      <c r="H182" s="30">
        <v>44217</v>
      </c>
      <c r="I182" s="26">
        <f t="shared" si="10"/>
        <v>48</v>
      </c>
      <c r="J182" s="30">
        <v>44265</v>
      </c>
      <c r="K182" s="27">
        <f t="shared" si="11"/>
        <v>0</v>
      </c>
      <c r="L182" s="30">
        <v>44265</v>
      </c>
      <c r="M182" s="29">
        <v>1</v>
      </c>
      <c r="N182" s="28" t="s">
        <v>15</v>
      </c>
      <c r="O182" s="29"/>
      <c r="P182" s="64"/>
    </row>
    <row r="183" spans="1:16" ht="15.75" customHeight="1" x14ac:dyDescent="0.25">
      <c r="A183" s="29" t="s">
        <v>11</v>
      </c>
      <c r="B183" s="29" t="s">
        <v>25</v>
      </c>
      <c r="C183" s="65">
        <v>4600004616</v>
      </c>
      <c r="D183" s="29">
        <v>2015</v>
      </c>
      <c r="E183" s="29" t="s">
        <v>48</v>
      </c>
      <c r="F183" s="26">
        <f t="shared" si="8"/>
        <v>2021</v>
      </c>
      <c r="G183" s="26">
        <f t="shared" si="9"/>
        <v>6</v>
      </c>
      <c r="H183" s="30">
        <v>44217</v>
      </c>
      <c r="I183" s="26">
        <f t="shared" si="10"/>
        <v>48</v>
      </c>
      <c r="J183" s="30">
        <v>44265</v>
      </c>
      <c r="K183" s="27">
        <f t="shared" si="11"/>
        <v>0</v>
      </c>
      <c r="L183" s="30">
        <v>44265</v>
      </c>
      <c r="M183" s="29">
        <v>3</v>
      </c>
      <c r="N183" s="28" t="s">
        <v>15</v>
      </c>
      <c r="O183" s="29"/>
      <c r="P183" s="64"/>
    </row>
    <row r="184" spans="1:16" ht="15.75" customHeight="1" x14ac:dyDescent="0.25">
      <c r="A184" s="29" t="s">
        <v>44</v>
      </c>
      <c r="B184" s="29" t="s">
        <v>45</v>
      </c>
      <c r="C184" s="65">
        <v>4600005684</v>
      </c>
      <c r="D184" s="29">
        <v>2016</v>
      </c>
      <c r="E184" s="29" t="s">
        <v>14</v>
      </c>
      <c r="F184" s="26">
        <f t="shared" si="8"/>
        <v>2021</v>
      </c>
      <c r="G184" s="26">
        <f t="shared" si="9"/>
        <v>5</v>
      </c>
      <c r="H184" s="30">
        <v>44265</v>
      </c>
      <c r="I184" s="26">
        <f t="shared" si="10"/>
        <v>1</v>
      </c>
      <c r="J184" s="30">
        <v>44266</v>
      </c>
      <c r="K184" s="27">
        <f t="shared" si="11"/>
        <v>0</v>
      </c>
      <c r="L184" s="30">
        <v>44266</v>
      </c>
      <c r="M184" s="29">
        <v>2</v>
      </c>
      <c r="N184" s="28" t="s">
        <v>15</v>
      </c>
      <c r="O184" s="29"/>
      <c r="P184" s="64"/>
    </row>
    <row r="185" spans="1:16" ht="15.75" customHeight="1" x14ac:dyDescent="0.25">
      <c r="A185" s="29" t="s">
        <v>44</v>
      </c>
      <c r="B185" s="29" t="s">
        <v>45</v>
      </c>
      <c r="C185" s="65">
        <v>4600006727</v>
      </c>
      <c r="D185" s="29">
        <v>2017</v>
      </c>
      <c r="E185" s="29" t="s">
        <v>14</v>
      </c>
      <c r="F185" s="26">
        <f t="shared" si="8"/>
        <v>2021</v>
      </c>
      <c r="G185" s="26">
        <f t="shared" si="9"/>
        <v>4</v>
      </c>
      <c r="H185" s="30">
        <v>44265</v>
      </c>
      <c r="I185" s="26">
        <f t="shared" si="10"/>
        <v>1</v>
      </c>
      <c r="J185" s="30">
        <v>44266</v>
      </c>
      <c r="K185" s="27">
        <f t="shared" si="11"/>
        <v>0</v>
      </c>
      <c r="L185" s="30">
        <v>44266</v>
      </c>
      <c r="M185" s="29">
        <v>2</v>
      </c>
      <c r="N185" s="28" t="s">
        <v>15</v>
      </c>
      <c r="O185" s="29"/>
      <c r="P185" s="64"/>
    </row>
    <row r="186" spans="1:16" ht="15.75" customHeight="1" x14ac:dyDescent="0.25">
      <c r="A186" s="29" t="s">
        <v>44</v>
      </c>
      <c r="B186" s="29" t="s">
        <v>45</v>
      </c>
      <c r="C186" s="65">
        <v>4600006821</v>
      </c>
      <c r="D186" s="29">
        <v>2017</v>
      </c>
      <c r="E186" s="29" t="s">
        <v>14</v>
      </c>
      <c r="F186" s="26">
        <f t="shared" si="8"/>
        <v>2021</v>
      </c>
      <c r="G186" s="26">
        <f t="shared" si="9"/>
        <v>4</v>
      </c>
      <c r="H186" s="30">
        <v>44265</v>
      </c>
      <c r="I186" s="26">
        <f t="shared" si="10"/>
        <v>1</v>
      </c>
      <c r="J186" s="30">
        <v>44266</v>
      </c>
      <c r="K186" s="27">
        <f t="shared" si="11"/>
        <v>0</v>
      </c>
      <c r="L186" s="30">
        <v>44266</v>
      </c>
      <c r="M186" s="29">
        <v>2</v>
      </c>
      <c r="N186" s="28" t="s">
        <v>15</v>
      </c>
      <c r="O186" s="29"/>
      <c r="P186" s="64"/>
    </row>
    <row r="187" spans="1:16" ht="15.75" customHeight="1" x14ac:dyDescent="0.25">
      <c r="A187" s="29" t="s">
        <v>44</v>
      </c>
      <c r="B187" s="29" t="s">
        <v>45</v>
      </c>
      <c r="C187" s="65">
        <v>4600007025</v>
      </c>
      <c r="D187" s="29">
        <v>2017</v>
      </c>
      <c r="E187" s="29" t="s">
        <v>14</v>
      </c>
      <c r="F187" s="26">
        <f t="shared" si="8"/>
        <v>2021</v>
      </c>
      <c r="G187" s="26">
        <f t="shared" si="9"/>
        <v>4</v>
      </c>
      <c r="H187" s="30">
        <v>44265</v>
      </c>
      <c r="I187" s="26">
        <f t="shared" si="10"/>
        <v>1</v>
      </c>
      <c r="J187" s="30">
        <v>44266</v>
      </c>
      <c r="K187" s="27">
        <f t="shared" si="11"/>
        <v>0</v>
      </c>
      <c r="L187" s="30">
        <v>44266</v>
      </c>
      <c r="M187" s="29">
        <v>2</v>
      </c>
      <c r="N187" s="28" t="s">
        <v>15</v>
      </c>
      <c r="O187" s="29"/>
      <c r="P187" s="64"/>
    </row>
    <row r="188" spans="1:16" ht="15.75" customHeight="1" x14ac:dyDescent="0.25">
      <c r="A188" s="29" t="s">
        <v>44</v>
      </c>
      <c r="B188" s="29" t="s">
        <v>45</v>
      </c>
      <c r="C188" s="65">
        <v>4600007639</v>
      </c>
      <c r="D188" s="29">
        <v>2017</v>
      </c>
      <c r="E188" s="29" t="s">
        <v>14</v>
      </c>
      <c r="F188" s="26">
        <f t="shared" si="8"/>
        <v>2021</v>
      </c>
      <c r="G188" s="26">
        <f t="shared" si="9"/>
        <v>4</v>
      </c>
      <c r="H188" s="30">
        <v>44265</v>
      </c>
      <c r="I188" s="26">
        <f t="shared" si="10"/>
        <v>1</v>
      </c>
      <c r="J188" s="30">
        <v>44266</v>
      </c>
      <c r="K188" s="27">
        <f t="shared" si="11"/>
        <v>0</v>
      </c>
      <c r="L188" s="30">
        <v>44266</v>
      </c>
      <c r="M188" s="29">
        <v>2</v>
      </c>
      <c r="N188" s="28" t="s">
        <v>15</v>
      </c>
      <c r="O188" s="29"/>
      <c r="P188" s="64"/>
    </row>
    <row r="189" spans="1:16" ht="15.75" customHeight="1" x14ac:dyDescent="0.25">
      <c r="A189" s="29" t="s">
        <v>44</v>
      </c>
      <c r="B189" s="29" t="s">
        <v>45</v>
      </c>
      <c r="C189" s="65" t="s">
        <v>58</v>
      </c>
      <c r="D189" s="29">
        <v>2015</v>
      </c>
      <c r="E189" s="29" t="s">
        <v>14</v>
      </c>
      <c r="F189" s="26">
        <f t="shared" si="8"/>
        <v>2021</v>
      </c>
      <c r="G189" s="26">
        <f t="shared" si="9"/>
        <v>6</v>
      </c>
      <c r="H189" s="30">
        <v>44265</v>
      </c>
      <c r="I189" s="26">
        <f t="shared" si="10"/>
        <v>1</v>
      </c>
      <c r="J189" s="30">
        <v>44266</v>
      </c>
      <c r="K189" s="27">
        <f t="shared" si="11"/>
        <v>0</v>
      </c>
      <c r="L189" s="30">
        <v>44266</v>
      </c>
      <c r="M189" s="29">
        <v>2</v>
      </c>
      <c r="N189" s="28" t="s">
        <v>15</v>
      </c>
      <c r="O189" s="29"/>
      <c r="P189" s="64"/>
    </row>
    <row r="190" spans="1:16" ht="15.75" customHeight="1" x14ac:dyDescent="0.25">
      <c r="A190" s="29" t="s">
        <v>11</v>
      </c>
      <c r="B190" s="29" t="s">
        <v>59</v>
      </c>
      <c r="C190" s="65">
        <v>4600009816</v>
      </c>
      <c r="D190" s="29">
        <v>2020</v>
      </c>
      <c r="E190" s="29" t="s">
        <v>60</v>
      </c>
      <c r="F190" s="26">
        <f t="shared" si="8"/>
        <v>2021</v>
      </c>
      <c r="G190" s="26">
        <f t="shared" si="9"/>
        <v>1</v>
      </c>
      <c r="H190" s="30">
        <v>44215</v>
      </c>
      <c r="I190" s="26">
        <f t="shared" si="10"/>
        <v>51</v>
      </c>
      <c r="J190" s="30">
        <v>44266</v>
      </c>
      <c r="K190" s="27">
        <f t="shared" si="11"/>
        <v>0</v>
      </c>
      <c r="L190" s="30">
        <v>44266</v>
      </c>
      <c r="M190" s="29">
        <v>4</v>
      </c>
      <c r="N190" s="28" t="s">
        <v>15</v>
      </c>
      <c r="O190" s="29"/>
      <c r="P190" s="64"/>
    </row>
    <row r="191" spans="1:16" ht="15.75" customHeight="1" x14ac:dyDescent="0.25">
      <c r="A191" s="29" t="s">
        <v>11</v>
      </c>
      <c r="B191" s="29" t="s">
        <v>12</v>
      </c>
      <c r="C191" s="65">
        <v>4600008967</v>
      </c>
      <c r="D191" s="29">
        <v>2018</v>
      </c>
      <c r="E191" s="29" t="s">
        <v>60</v>
      </c>
      <c r="F191" s="26">
        <f t="shared" si="8"/>
        <v>2021</v>
      </c>
      <c r="G191" s="26">
        <f t="shared" si="9"/>
        <v>3</v>
      </c>
      <c r="H191" s="30">
        <v>44225</v>
      </c>
      <c r="I191" s="26">
        <f t="shared" si="10"/>
        <v>41</v>
      </c>
      <c r="J191" s="30">
        <v>44266</v>
      </c>
      <c r="K191" s="27">
        <f t="shared" si="11"/>
        <v>0</v>
      </c>
      <c r="L191" s="30">
        <v>44266</v>
      </c>
      <c r="M191" s="29">
        <v>1</v>
      </c>
      <c r="N191" s="28" t="s">
        <v>15</v>
      </c>
      <c r="O191" s="29"/>
      <c r="P191" s="64"/>
    </row>
    <row r="192" spans="1:16" ht="15.75" customHeight="1" x14ac:dyDescent="0.25">
      <c r="A192" s="29" t="s">
        <v>11</v>
      </c>
      <c r="B192" s="29" t="s">
        <v>12</v>
      </c>
      <c r="C192" s="65">
        <v>4600008967</v>
      </c>
      <c r="D192" s="29">
        <v>2018</v>
      </c>
      <c r="E192" s="29" t="s">
        <v>60</v>
      </c>
      <c r="F192" s="26">
        <f t="shared" si="8"/>
        <v>2021</v>
      </c>
      <c r="G192" s="26">
        <f t="shared" si="9"/>
        <v>3</v>
      </c>
      <c r="H192" s="30">
        <v>44225</v>
      </c>
      <c r="I192" s="26">
        <f t="shared" si="10"/>
        <v>41</v>
      </c>
      <c r="J192" s="30">
        <v>44266</v>
      </c>
      <c r="K192" s="27">
        <f t="shared" si="11"/>
        <v>0</v>
      </c>
      <c r="L192" s="30">
        <v>44266</v>
      </c>
      <c r="M192" s="29">
        <v>4</v>
      </c>
      <c r="N192" s="28" t="s">
        <v>15</v>
      </c>
      <c r="O192" s="29"/>
      <c r="P192" s="64"/>
    </row>
    <row r="193" spans="1:16" ht="15.75" customHeight="1" x14ac:dyDescent="0.25">
      <c r="A193" s="29" t="s">
        <v>11</v>
      </c>
      <c r="B193" s="29" t="s">
        <v>23</v>
      </c>
      <c r="C193" s="65">
        <v>4600006158</v>
      </c>
      <c r="D193" s="29">
        <v>2016</v>
      </c>
      <c r="E193" s="29" t="s">
        <v>21</v>
      </c>
      <c r="F193" s="26">
        <f t="shared" si="8"/>
        <v>2020</v>
      </c>
      <c r="G193" s="26">
        <f t="shared" si="9"/>
        <v>4</v>
      </c>
      <c r="H193" s="30">
        <v>43915</v>
      </c>
      <c r="I193" s="26">
        <f t="shared" si="10"/>
        <v>355</v>
      </c>
      <c r="J193" s="30">
        <v>44270</v>
      </c>
      <c r="K193" s="27">
        <f t="shared" si="11"/>
        <v>0</v>
      </c>
      <c r="L193" s="30">
        <v>44270</v>
      </c>
      <c r="M193" s="29">
        <v>43</v>
      </c>
      <c r="N193" s="28" t="s">
        <v>15</v>
      </c>
      <c r="O193" s="29"/>
      <c r="P193" s="64"/>
    </row>
    <row r="194" spans="1:16" ht="15.75" customHeight="1" x14ac:dyDescent="0.25">
      <c r="A194" s="29" t="s">
        <v>11</v>
      </c>
      <c r="B194" s="29" t="s">
        <v>23</v>
      </c>
      <c r="C194" s="65">
        <v>4600006158</v>
      </c>
      <c r="D194" s="29">
        <v>2016</v>
      </c>
      <c r="E194" s="29" t="s">
        <v>21</v>
      </c>
      <c r="F194" s="26">
        <f t="shared" si="8"/>
        <v>2020</v>
      </c>
      <c r="G194" s="26">
        <f t="shared" si="9"/>
        <v>4</v>
      </c>
      <c r="H194" s="30">
        <v>44012</v>
      </c>
      <c r="I194" s="26">
        <f t="shared" si="10"/>
        <v>258</v>
      </c>
      <c r="J194" s="30">
        <v>44270</v>
      </c>
      <c r="K194" s="27">
        <f t="shared" si="11"/>
        <v>0</v>
      </c>
      <c r="L194" s="30">
        <v>44270</v>
      </c>
      <c r="M194" s="29">
        <v>118</v>
      </c>
      <c r="N194" s="28" t="s">
        <v>15</v>
      </c>
      <c r="O194" s="29"/>
      <c r="P194" s="64"/>
    </row>
    <row r="195" spans="1:16" ht="15.75" customHeight="1" x14ac:dyDescent="0.25">
      <c r="A195" s="29" t="s">
        <v>11</v>
      </c>
      <c r="B195" s="29" t="s">
        <v>23</v>
      </c>
      <c r="C195" s="65">
        <v>4600006158</v>
      </c>
      <c r="D195" s="29">
        <v>2016</v>
      </c>
      <c r="E195" s="29" t="s">
        <v>21</v>
      </c>
      <c r="F195" s="26">
        <f t="shared" ref="F195:F258" si="12">YEAR(H195)</f>
        <v>2020</v>
      </c>
      <c r="G195" s="26">
        <f t="shared" ref="G195:G258" si="13">+F195-D195</f>
        <v>4</v>
      </c>
      <c r="H195" s="30">
        <v>44043</v>
      </c>
      <c r="I195" s="26">
        <f t="shared" ref="I195:I258" si="14">+J195-H195</f>
        <v>227</v>
      </c>
      <c r="J195" s="30">
        <v>44270</v>
      </c>
      <c r="K195" s="27">
        <f t="shared" ref="K195:K258" si="15">+L195-J195</f>
        <v>0</v>
      </c>
      <c r="L195" s="30">
        <v>44270</v>
      </c>
      <c r="M195" s="29">
        <v>76</v>
      </c>
      <c r="N195" s="28" t="s">
        <v>15</v>
      </c>
      <c r="O195" s="29"/>
      <c r="P195" s="64"/>
    </row>
    <row r="196" spans="1:16" ht="15.75" customHeight="1" x14ac:dyDescent="0.25">
      <c r="A196" s="29" t="s">
        <v>11</v>
      </c>
      <c r="B196" s="29" t="s">
        <v>23</v>
      </c>
      <c r="C196" s="65">
        <v>4600006158</v>
      </c>
      <c r="D196" s="29">
        <v>2016</v>
      </c>
      <c r="E196" s="29" t="s">
        <v>21</v>
      </c>
      <c r="F196" s="26">
        <f t="shared" si="12"/>
        <v>2020</v>
      </c>
      <c r="G196" s="26">
        <f t="shared" si="13"/>
        <v>4</v>
      </c>
      <c r="H196" s="30">
        <v>44074</v>
      </c>
      <c r="I196" s="26">
        <f t="shared" si="14"/>
        <v>196</v>
      </c>
      <c r="J196" s="30">
        <v>44270</v>
      </c>
      <c r="K196" s="27">
        <f t="shared" si="15"/>
        <v>0</v>
      </c>
      <c r="L196" s="30">
        <v>44270</v>
      </c>
      <c r="M196" s="29">
        <v>73</v>
      </c>
      <c r="N196" s="28" t="s">
        <v>15</v>
      </c>
      <c r="O196" s="29"/>
      <c r="P196" s="64"/>
    </row>
    <row r="197" spans="1:16" ht="15.75" customHeight="1" x14ac:dyDescent="0.25">
      <c r="A197" s="29" t="s">
        <v>11</v>
      </c>
      <c r="B197" s="29" t="s">
        <v>23</v>
      </c>
      <c r="C197" s="65">
        <v>4600006158</v>
      </c>
      <c r="D197" s="29">
        <v>2016</v>
      </c>
      <c r="E197" s="29" t="s">
        <v>21</v>
      </c>
      <c r="F197" s="26">
        <f t="shared" si="12"/>
        <v>2020</v>
      </c>
      <c r="G197" s="26">
        <f t="shared" si="13"/>
        <v>4</v>
      </c>
      <c r="H197" s="30">
        <v>44104</v>
      </c>
      <c r="I197" s="26">
        <f t="shared" si="14"/>
        <v>166</v>
      </c>
      <c r="J197" s="30">
        <v>44270</v>
      </c>
      <c r="K197" s="27">
        <f t="shared" si="15"/>
        <v>0</v>
      </c>
      <c r="L197" s="30">
        <v>44270</v>
      </c>
      <c r="M197" s="29">
        <v>116</v>
      </c>
      <c r="N197" s="28" t="s">
        <v>15</v>
      </c>
      <c r="O197" s="29"/>
      <c r="P197" s="64"/>
    </row>
    <row r="198" spans="1:16" ht="15.75" customHeight="1" x14ac:dyDescent="0.25">
      <c r="A198" s="29" t="s">
        <v>11</v>
      </c>
      <c r="B198" s="29" t="s">
        <v>51</v>
      </c>
      <c r="C198" s="65">
        <v>4600005373</v>
      </c>
      <c r="D198" s="29">
        <v>2017</v>
      </c>
      <c r="E198" s="29" t="s">
        <v>35</v>
      </c>
      <c r="F198" s="26">
        <f t="shared" si="12"/>
        <v>2017</v>
      </c>
      <c r="G198" s="26">
        <f t="shared" si="13"/>
        <v>0</v>
      </c>
      <c r="H198" s="30">
        <v>42765</v>
      </c>
      <c r="I198" s="26">
        <f t="shared" si="14"/>
        <v>1505</v>
      </c>
      <c r="J198" s="30">
        <v>44270</v>
      </c>
      <c r="K198" s="27">
        <f t="shared" si="15"/>
        <v>4</v>
      </c>
      <c r="L198" s="30">
        <v>44274</v>
      </c>
      <c r="M198" s="29">
        <v>1</v>
      </c>
      <c r="N198" s="28" t="s">
        <v>15</v>
      </c>
      <c r="O198" s="29"/>
      <c r="P198" s="64"/>
    </row>
    <row r="199" spans="1:16" ht="15.75" customHeight="1" x14ac:dyDescent="0.25">
      <c r="A199" s="29" t="s">
        <v>11</v>
      </c>
      <c r="B199" s="29" t="s">
        <v>51</v>
      </c>
      <c r="C199" s="65">
        <v>4600005373</v>
      </c>
      <c r="D199" s="29">
        <v>2017</v>
      </c>
      <c r="E199" s="29" t="s">
        <v>35</v>
      </c>
      <c r="F199" s="26">
        <f t="shared" si="12"/>
        <v>2017</v>
      </c>
      <c r="G199" s="26">
        <f t="shared" si="13"/>
        <v>0</v>
      </c>
      <c r="H199" s="30">
        <v>42741</v>
      </c>
      <c r="I199" s="26">
        <f t="shared" si="14"/>
        <v>1529</v>
      </c>
      <c r="J199" s="30">
        <v>44270</v>
      </c>
      <c r="K199" s="27">
        <f t="shared" si="15"/>
        <v>4</v>
      </c>
      <c r="L199" s="30">
        <v>44274</v>
      </c>
      <c r="M199" s="29">
        <v>1</v>
      </c>
      <c r="N199" s="28" t="s">
        <v>15</v>
      </c>
      <c r="O199" s="29"/>
      <c r="P199" s="64"/>
    </row>
    <row r="200" spans="1:16" ht="15.75" customHeight="1" x14ac:dyDescent="0.25">
      <c r="A200" s="29" t="s">
        <v>11</v>
      </c>
      <c r="B200" s="29" t="s">
        <v>51</v>
      </c>
      <c r="C200" s="65">
        <v>4600007151</v>
      </c>
      <c r="D200" s="29">
        <v>2016</v>
      </c>
      <c r="E200" s="29" t="s">
        <v>35</v>
      </c>
      <c r="F200" s="26">
        <f t="shared" si="12"/>
        <v>2017</v>
      </c>
      <c r="G200" s="26">
        <f t="shared" si="13"/>
        <v>1</v>
      </c>
      <c r="H200" s="30">
        <v>43080</v>
      </c>
      <c r="I200" s="26">
        <f t="shared" si="14"/>
        <v>1192</v>
      </c>
      <c r="J200" s="30">
        <v>44272</v>
      </c>
      <c r="K200" s="27">
        <f t="shared" si="15"/>
        <v>0</v>
      </c>
      <c r="L200" s="30">
        <v>44272</v>
      </c>
      <c r="M200" s="29">
        <v>4</v>
      </c>
      <c r="N200" s="28" t="s">
        <v>15</v>
      </c>
      <c r="O200" s="29"/>
      <c r="P200" s="64"/>
    </row>
    <row r="201" spans="1:16" ht="15.75" customHeight="1" x14ac:dyDescent="0.25">
      <c r="A201" s="29" t="s">
        <v>11</v>
      </c>
      <c r="B201" s="29" t="s">
        <v>51</v>
      </c>
      <c r="C201" s="65">
        <v>4600007151</v>
      </c>
      <c r="D201" s="29">
        <v>2016</v>
      </c>
      <c r="E201" s="29" t="s">
        <v>35</v>
      </c>
      <c r="F201" s="26">
        <f t="shared" si="12"/>
        <v>2017</v>
      </c>
      <c r="G201" s="26">
        <f t="shared" si="13"/>
        <v>1</v>
      </c>
      <c r="H201" s="30">
        <v>43076</v>
      </c>
      <c r="I201" s="26">
        <f t="shared" si="14"/>
        <v>1196</v>
      </c>
      <c r="J201" s="30">
        <v>44272</v>
      </c>
      <c r="K201" s="27">
        <f t="shared" si="15"/>
        <v>0</v>
      </c>
      <c r="L201" s="30">
        <v>44272</v>
      </c>
      <c r="M201" s="29">
        <v>2</v>
      </c>
      <c r="N201" s="28" t="s">
        <v>15</v>
      </c>
      <c r="O201" s="29"/>
      <c r="P201" s="64"/>
    </row>
    <row r="202" spans="1:16" ht="15.75" customHeight="1" x14ac:dyDescent="0.25">
      <c r="A202" s="29" t="s">
        <v>11</v>
      </c>
      <c r="B202" s="29" t="s">
        <v>51</v>
      </c>
      <c r="C202" s="65">
        <v>4600007151</v>
      </c>
      <c r="D202" s="29">
        <v>2016</v>
      </c>
      <c r="E202" s="29" t="s">
        <v>35</v>
      </c>
      <c r="F202" s="26">
        <f t="shared" si="12"/>
        <v>2018</v>
      </c>
      <c r="G202" s="26">
        <f t="shared" si="13"/>
        <v>2</v>
      </c>
      <c r="H202" s="30">
        <v>43116</v>
      </c>
      <c r="I202" s="26">
        <f t="shared" si="14"/>
        <v>1156</v>
      </c>
      <c r="J202" s="30">
        <v>44272</v>
      </c>
      <c r="K202" s="27">
        <f t="shared" si="15"/>
        <v>0</v>
      </c>
      <c r="L202" s="30">
        <v>44272</v>
      </c>
      <c r="M202" s="29">
        <v>1</v>
      </c>
      <c r="N202" s="28" t="s">
        <v>15</v>
      </c>
      <c r="O202" s="29"/>
      <c r="P202" s="64"/>
    </row>
    <row r="203" spans="1:16" ht="15.75" customHeight="1" x14ac:dyDescent="0.25">
      <c r="A203" s="29" t="s">
        <v>11</v>
      </c>
      <c r="B203" s="29" t="s">
        <v>51</v>
      </c>
      <c r="C203" s="65">
        <v>4600007151</v>
      </c>
      <c r="D203" s="29">
        <v>2016</v>
      </c>
      <c r="E203" s="29" t="s">
        <v>35</v>
      </c>
      <c r="F203" s="26">
        <f t="shared" si="12"/>
        <v>2018</v>
      </c>
      <c r="G203" s="26">
        <f t="shared" si="13"/>
        <v>2</v>
      </c>
      <c r="H203" s="30">
        <v>43116</v>
      </c>
      <c r="I203" s="26">
        <f t="shared" si="14"/>
        <v>1156</v>
      </c>
      <c r="J203" s="30">
        <v>44272</v>
      </c>
      <c r="K203" s="27">
        <f t="shared" si="15"/>
        <v>0</v>
      </c>
      <c r="L203" s="30">
        <v>44272</v>
      </c>
      <c r="M203" s="29">
        <v>1</v>
      </c>
      <c r="N203" s="28" t="s">
        <v>15</v>
      </c>
      <c r="O203" s="29"/>
      <c r="P203" s="64"/>
    </row>
    <row r="204" spans="1:16" ht="15.75" customHeight="1" x14ac:dyDescent="0.25">
      <c r="A204" s="29" t="s">
        <v>11</v>
      </c>
      <c r="B204" s="29" t="s">
        <v>51</v>
      </c>
      <c r="C204" s="65">
        <v>4600007151</v>
      </c>
      <c r="D204" s="29">
        <v>2016</v>
      </c>
      <c r="E204" s="29" t="s">
        <v>48</v>
      </c>
      <c r="F204" s="26">
        <f t="shared" si="12"/>
        <v>2017</v>
      </c>
      <c r="G204" s="26">
        <f t="shared" si="13"/>
        <v>1</v>
      </c>
      <c r="H204" s="30">
        <v>42990</v>
      </c>
      <c r="I204" s="26">
        <f t="shared" si="14"/>
        <v>1282</v>
      </c>
      <c r="J204" s="30">
        <v>44272</v>
      </c>
      <c r="K204" s="27">
        <f t="shared" si="15"/>
        <v>0</v>
      </c>
      <c r="L204" s="30">
        <v>44272</v>
      </c>
      <c r="M204" s="29">
        <v>13</v>
      </c>
      <c r="N204" s="28" t="s">
        <v>15</v>
      </c>
      <c r="O204" s="29"/>
      <c r="P204" s="64"/>
    </row>
    <row r="205" spans="1:16" ht="15.75" customHeight="1" x14ac:dyDescent="0.25">
      <c r="A205" s="29" t="s">
        <v>11</v>
      </c>
      <c r="B205" s="29" t="s">
        <v>51</v>
      </c>
      <c r="C205" s="65">
        <v>600007218</v>
      </c>
      <c r="D205" s="29">
        <v>2017</v>
      </c>
      <c r="E205" s="29" t="s">
        <v>35</v>
      </c>
      <c r="F205" s="26">
        <f t="shared" si="12"/>
        <v>2018</v>
      </c>
      <c r="G205" s="26">
        <f t="shared" si="13"/>
        <v>1</v>
      </c>
      <c r="H205" s="30">
        <v>43374</v>
      </c>
      <c r="I205" s="26">
        <f t="shared" si="14"/>
        <v>898</v>
      </c>
      <c r="J205" s="30">
        <v>44272</v>
      </c>
      <c r="K205" s="27">
        <f t="shared" si="15"/>
        <v>0</v>
      </c>
      <c r="L205" s="30">
        <v>44272</v>
      </c>
      <c r="M205" s="29">
        <v>1</v>
      </c>
      <c r="N205" s="28" t="s">
        <v>15</v>
      </c>
      <c r="O205" s="29"/>
      <c r="P205" s="64"/>
    </row>
    <row r="206" spans="1:16" ht="15.75" customHeight="1" x14ac:dyDescent="0.25">
      <c r="A206" s="29" t="s">
        <v>11</v>
      </c>
      <c r="B206" s="29" t="s">
        <v>51</v>
      </c>
      <c r="C206" s="65">
        <v>600007218</v>
      </c>
      <c r="D206" s="29">
        <v>2017</v>
      </c>
      <c r="E206" s="29" t="s">
        <v>35</v>
      </c>
      <c r="F206" s="26">
        <f t="shared" si="12"/>
        <v>2017</v>
      </c>
      <c r="G206" s="26">
        <f t="shared" si="13"/>
        <v>0</v>
      </c>
      <c r="H206" s="30">
        <v>43076</v>
      </c>
      <c r="I206" s="26">
        <f t="shared" si="14"/>
        <v>1196</v>
      </c>
      <c r="J206" s="30">
        <v>44272</v>
      </c>
      <c r="K206" s="27">
        <f t="shared" si="15"/>
        <v>0</v>
      </c>
      <c r="L206" s="30">
        <v>44272</v>
      </c>
      <c r="M206" s="29">
        <v>1</v>
      </c>
      <c r="N206" s="28" t="s">
        <v>15</v>
      </c>
      <c r="O206" s="29"/>
      <c r="P206" s="64"/>
    </row>
    <row r="207" spans="1:16" ht="15.75" customHeight="1" x14ac:dyDescent="0.25">
      <c r="A207" s="29" t="s">
        <v>11</v>
      </c>
      <c r="B207" s="29" t="s">
        <v>51</v>
      </c>
      <c r="C207" s="65">
        <v>600007218</v>
      </c>
      <c r="D207" s="29">
        <v>2017</v>
      </c>
      <c r="E207" s="29" t="s">
        <v>35</v>
      </c>
      <c r="F207" s="26">
        <f t="shared" si="12"/>
        <v>2017</v>
      </c>
      <c r="G207" s="26">
        <f t="shared" si="13"/>
        <v>0</v>
      </c>
      <c r="H207" s="30">
        <v>42979</v>
      </c>
      <c r="I207" s="26">
        <f t="shared" si="14"/>
        <v>1293</v>
      </c>
      <c r="J207" s="30">
        <v>44272</v>
      </c>
      <c r="K207" s="27">
        <f t="shared" si="15"/>
        <v>0</v>
      </c>
      <c r="L207" s="30">
        <v>44272</v>
      </c>
      <c r="M207" s="29">
        <v>2</v>
      </c>
      <c r="N207" s="28" t="s">
        <v>15</v>
      </c>
      <c r="O207" s="29"/>
      <c r="P207" s="64"/>
    </row>
    <row r="208" spans="1:16" ht="15.75" customHeight="1" x14ac:dyDescent="0.25">
      <c r="A208" s="29" t="s">
        <v>11</v>
      </c>
      <c r="B208" s="29" t="s">
        <v>51</v>
      </c>
      <c r="C208" s="65">
        <v>600007218</v>
      </c>
      <c r="D208" s="29">
        <v>2017</v>
      </c>
      <c r="E208" s="29" t="s">
        <v>35</v>
      </c>
      <c r="F208" s="26">
        <f t="shared" si="12"/>
        <v>2018</v>
      </c>
      <c r="G208" s="26">
        <f t="shared" si="13"/>
        <v>1</v>
      </c>
      <c r="H208" s="30">
        <v>43125</v>
      </c>
      <c r="I208" s="26">
        <f t="shared" si="14"/>
        <v>1147</v>
      </c>
      <c r="J208" s="30">
        <v>44272</v>
      </c>
      <c r="K208" s="27">
        <f t="shared" si="15"/>
        <v>0</v>
      </c>
      <c r="L208" s="30">
        <v>44272</v>
      </c>
      <c r="M208" s="29">
        <v>8</v>
      </c>
      <c r="N208" s="28" t="s">
        <v>15</v>
      </c>
      <c r="O208" s="29"/>
      <c r="P208" s="64"/>
    </row>
    <row r="209" spans="1:197" ht="15.75" customHeight="1" x14ac:dyDescent="0.25">
      <c r="A209" s="29" t="s">
        <v>11</v>
      </c>
      <c r="B209" s="29" t="s">
        <v>51</v>
      </c>
      <c r="C209" s="65">
        <v>600007218</v>
      </c>
      <c r="D209" s="29">
        <v>2017</v>
      </c>
      <c r="E209" s="29" t="s">
        <v>35</v>
      </c>
      <c r="F209" s="26">
        <f t="shared" si="12"/>
        <v>2018</v>
      </c>
      <c r="G209" s="26">
        <f t="shared" si="13"/>
        <v>1</v>
      </c>
      <c r="H209" s="30">
        <v>43116</v>
      </c>
      <c r="I209" s="26">
        <f t="shared" si="14"/>
        <v>1156</v>
      </c>
      <c r="J209" s="30">
        <v>44272</v>
      </c>
      <c r="K209" s="27">
        <f t="shared" si="15"/>
        <v>0</v>
      </c>
      <c r="L209" s="30">
        <v>44272</v>
      </c>
      <c r="M209" s="29">
        <v>1</v>
      </c>
      <c r="N209" s="28" t="s">
        <v>15</v>
      </c>
      <c r="O209" s="29"/>
      <c r="P209" s="64"/>
    </row>
    <row r="210" spans="1:197" ht="15.75" customHeight="1" x14ac:dyDescent="0.25">
      <c r="A210" s="29" t="s">
        <v>155</v>
      </c>
      <c r="B210" s="29" t="s">
        <v>29</v>
      </c>
      <c r="C210" s="65">
        <v>600005634</v>
      </c>
      <c r="D210" s="29">
        <v>2017</v>
      </c>
      <c r="E210" s="29" t="s">
        <v>35</v>
      </c>
      <c r="F210" s="26">
        <f t="shared" si="12"/>
        <v>2018</v>
      </c>
      <c r="G210" s="26">
        <f t="shared" si="13"/>
        <v>1</v>
      </c>
      <c r="H210" s="30">
        <v>43157</v>
      </c>
      <c r="I210" s="26">
        <f t="shared" si="14"/>
        <v>1115</v>
      </c>
      <c r="J210" s="30">
        <v>44272</v>
      </c>
      <c r="K210" s="27">
        <f t="shared" si="15"/>
        <v>6</v>
      </c>
      <c r="L210" s="30">
        <v>44278</v>
      </c>
      <c r="M210" s="29">
        <v>9</v>
      </c>
      <c r="N210" s="28" t="s">
        <v>15</v>
      </c>
      <c r="O210" s="29"/>
      <c r="P210" s="64"/>
    </row>
    <row r="211" spans="1:197" s="13" customFormat="1" ht="15.75" customHeight="1" x14ac:dyDescent="0.25">
      <c r="A211" s="29" t="s">
        <v>155</v>
      </c>
      <c r="B211" s="29" t="s">
        <v>29</v>
      </c>
      <c r="C211" s="65">
        <v>600005634</v>
      </c>
      <c r="D211" s="29">
        <v>2017</v>
      </c>
      <c r="E211" s="29" t="s">
        <v>35</v>
      </c>
      <c r="F211" s="26">
        <f t="shared" si="12"/>
        <v>2019</v>
      </c>
      <c r="G211" s="26">
        <f t="shared" si="13"/>
        <v>2</v>
      </c>
      <c r="H211" s="30">
        <v>43514</v>
      </c>
      <c r="I211" s="26">
        <f t="shared" si="14"/>
        <v>758</v>
      </c>
      <c r="J211" s="30">
        <v>44272</v>
      </c>
      <c r="K211" s="27">
        <f t="shared" si="15"/>
        <v>6</v>
      </c>
      <c r="L211" s="30">
        <v>44278</v>
      </c>
      <c r="M211" s="29">
        <v>8</v>
      </c>
      <c r="N211" s="28" t="s">
        <v>15</v>
      </c>
      <c r="O211" s="29"/>
      <c r="P211" s="64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</row>
    <row r="212" spans="1:197" ht="15.75" customHeight="1" x14ac:dyDescent="0.25">
      <c r="A212" s="29" t="s">
        <v>11</v>
      </c>
      <c r="B212" s="29" t="s">
        <v>51</v>
      </c>
      <c r="C212" s="65" t="s">
        <v>61</v>
      </c>
      <c r="D212" s="29">
        <v>2019</v>
      </c>
      <c r="E212" s="29" t="s">
        <v>35</v>
      </c>
      <c r="F212" s="26">
        <f t="shared" si="12"/>
        <v>2019</v>
      </c>
      <c r="G212" s="26">
        <f t="shared" si="13"/>
        <v>0</v>
      </c>
      <c r="H212" s="30">
        <v>43615</v>
      </c>
      <c r="I212" s="26">
        <f t="shared" si="14"/>
        <v>657</v>
      </c>
      <c r="J212" s="30">
        <v>44272</v>
      </c>
      <c r="K212" s="27">
        <f t="shared" si="15"/>
        <v>0</v>
      </c>
      <c r="L212" s="30">
        <v>44272</v>
      </c>
      <c r="M212" s="29">
        <v>1</v>
      </c>
      <c r="N212" s="28" t="s">
        <v>15</v>
      </c>
      <c r="O212" s="29"/>
      <c r="P212" s="64"/>
    </row>
    <row r="213" spans="1:197" ht="15.75" customHeight="1" x14ac:dyDescent="0.25">
      <c r="A213" s="29" t="s">
        <v>11</v>
      </c>
      <c r="B213" s="29" t="s">
        <v>51</v>
      </c>
      <c r="C213" s="65" t="s">
        <v>61</v>
      </c>
      <c r="D213" s="29">
        <v>2019</v>
      </c>
      <c r="E213" s="29" t="s">
        <v>35</v>
      </c>
      <c r="F213" s="26">
        <f t="shared" si="12"/>
        <v>2019</v>
      </c>
      <c r="G213" s="26">
        <f t="shared" si="13"/>
        <v>0</v>
      </c>
      <c r="H213" s="30">
        <v>43502</v>
      </c>
      <c r="I213" s="26">
        <f t="shared" si="14"/>
        <v>770</v>
      </c>
      <c r="J213" s="30">
        <v>44272</v>
      </c>
      <c r="K213" s="27">
        <f t="shared" si="15"/>
        <v>0</v>
      </c>
      <c r="L213" s="30">
        <v>44272</v>
      </c>
      <c r="M213" s="29">
        <v>1</v>
      </c>
      <c r="N213" s="28" t="s">
        <v>15</v>
      </c>
      <c r="O213" s="29"/>
      <c r="P213" s="64"/>
    </row>
    <row r="214" spans="1:197" ht="15.75" customHeight="1" x14ac:dyDescent="0.25">
      <c r="A214" s="29" t="s">
        <v>11</v>
      </c>
      <c r="B214" s="29" t="s">
        <v>51</v>
      </c>
      <c r="C214" s="65" t="s">
        <v>61</v>
      </c>
      <c r="D214" s="29">
        <v>2019</v>
      </c>
      <c r="E214" s="29" t="s">
        <v>35</v>
      </c>
      <c r="F214" s="26">
        <f t="shared" si="12"/>
        <v>2019</v>
      </c>
      <c r="G214" s="26">
        <f t="shared" si="13"/>
        <v>0</v>
      </c>
      <c r="H214" s="30">
        <v>43500</v>
      </c>
      <c r="I214" s="26">
        <f t="shared" si="14"/>
        <v>772</v>
      </c>
      <c r="J214" s="30">
        <v>44272</v>
      </c>
      <c r="K214" s="27">
        <f t="shared" si="15"/>
        <v>0</v>
      </c>
      <c r="L214" s="30">
        <v>44272</v>
      </c>
      <c r="M214" s="29">
        <v>2</v>
      </c>
      <c r="N214" s="28" t="s">
        <v>15</v>
      </c>
      <c r="O214" s="29"/>
      <c r="P214" s="64"/>
    </row>
    <row r="215" spans="1:197" ht="15.75" customHeight="1" x14ac:dyDescent="0.25">
      <c r="A215" s="29" t="s">
        <v>11</v>
      </c>
      <c r="B215" s="29" t="s">
        <v>51</v>
      </c>
      <c r="C215" s="65" t="s">
        <v>62</v>
      </c>
      <c r="D215" s="29">
        <v>2018</v>
      </c>
      <c r="E215" s="29" t="s">
        <v>35</v>
      </c>
      <c r="F215" s="26">
        <f t="shared" si="12"/>
        <v>2018</v>
      </c>
      <c r="G215" s="26">
        <f t="shared" si="13"/>
        <v>0</v>
      </c>
      <c r="H215" s="30">
        <v>43144</v>
      </c>
      <c r="I215" s="26">
        <f t="shared" si="14"/>
        <v>1128</v>
      </c>
      <c r="J215" s="30">
        <v>44272</v>
      </c>
      <c r="K215" s="27">
        <f t="shared" si="15"/>
        <v>1</v>
      </c>
      <c r="L215" s="30">
        <v>44273</v>
      </c>
      <c r="M215" s="29">
        <v>1</v>
      </c>
      <c r="N215" s="28" t="s">
        <v>15</v>
      </c>
      <c r="O215" s="29"/>
      <c r="P215" s="64"/>
    </row>
    <row r="216" spans="1:197" ht="15.75" customHeight="1" x14ac:dyDescent="0.25">
      <c r="A216" s="29" t="s">
        <v>11</v>
      </c>
      <c r="B216" s="29" t="s">
        <v>51</v>
      </c>
      <c r="C216" s="65" t="s">
        <v>62</v>
      </c>
      <c r="D216" s="29">
        <v>2018</v>
      </c>
      <c r="E216" s="29" t="s">
        <v>35</v>
      </c>
      <c r="F216" s="26">
        <f t="shared" si="12"/>
        <v>2018</v>
      </c>
      <c r="G216" s="26">
        <f t="shared" si="13"/>
        <v>0</v>
      </c>
      <c r="H216" s="30">
        <v>43153</v>
      </c>
      <c r="I216" s="26">
        <f t="shared" si="14"/>
        <v>1119</v>
      </c>
      <c r="J216" s="30">
        <v>44272</v>
      </c>
      <c r="K216" s="27">
        <f t="shared" si="15"/>
        <v>1</v>
      </c>
      <c r="L216" s="30">
        <v>44273</v>
      </c>
      <c r="M216" s="29">
        <v>1</v>
      </c>
      <c r="N216" s="28" t="s">
        <v>15</v>
      </c>
      <c r="O216" s="29"/>
      <c r="P216" s="64"/>
    </row>
    <row r="217" spans="1:197" ht="15.75" customHeight="1" x14ac:dyDescent="0.25">
      <c r="A217" s="29" t="s">
        <v>11</v>
      </c>
      <c r="B217" s="29" t="s">
        <v>51</v>
      </c>
      <c r="C217" s="65" t="s">
        <v>62</v>
      </c>
      <c r="D217" s="29">
        <v>2018</v>
      </c>
      <c r="E217" s="29" t="s">
        <v>35</v>
      </c>
      <c r="F217" s="26">
        <f t="shared" si="12"/>
        <v>2018</v>
      </c>
      <c r="G217" s="26">
        <f t="shared" si="13"/>
        <v>0</v>
      </c>
      <c r="H217" s="30">
        <v>43153</v>
      </c>
      <c r="I217" s="26">
        <f t="shared" si="14"/>
        <v>1119</v>
      </c>
      <c r="J217" s="30">
        <v>44272</v>
      </c>
      <c r="K217" s="27">
        <f t="shared" si="15"/>
        <v>1</v>
      </c>
      <c r="L217" s="30">
        <v>44273</v>
      </c>
      <c r="M217" s="29">
        <v>1</v>
      </c>
      <c r="N217" s="28" t="s">
        <v>15</v>
      </c>
      <c r="O217" s="29"/>
      <c r="P217" s="64"/>
    </row>
    <row r="218" spans="1:197" s="13" customFormat="1" ht="15.75" customHeight="1" x14ac:dyDescent="0.25">
      <c r="A218" s="29" t="s">
        <v>11</v>
      </c>
      <c r="B218" s="29" t="s">
        <v>51</v>
      </c>
      <c r="C218" s="65" t="s">
        <v>62</v>
      </c>
      <c r="D218" s="29">
        <v>2018</v>
      </c>
      <c r="E218" s="29" t="s">
        <v>48</v>
      </c>
      <c r="F218" s="26">
        <f t="shared" si="12"/>
        <v>2019</v>
      </c>
      <c r="G218" s="26">
        <f t="shared" si="13"/>
        <v>1</v>
      </c>
      <c r="H218" s="30">
        <v>43556</v>
      </c>
      <c r="I218" s="26">
        <f t="shared" si="14"/>
        <v>716</v>
      </c>
      <c r="J218" s="30">
        <v>44272</v>
      </c>
      <c r="K218" s="27">
        <f t="shared" si="15"/>
        <v>1</v>
      </c>
      <c r="L218" s="30">
        <v>44273</v>
      </c>
      <c r="M218" s="29">
        <v>4</v>
      </c>
      <c r="N218" s="28" t="s">
        <v>15</v>
      </c>
      <c r="O218" s="29"/>
      <c r="P218" s="64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</row>
    <row r="219" spans="1:197" ht="15.75" customHeight="1" x14ac:dyDescent="0.25">
      <c r="A219" s="29" t="s">
        <v>11</v>
      </c>
      <c r="B219" s="29" t="s">
        <v>51</v>
      </c>
      <c r="C219" s="65" t="s">
        <v>62</v>
      </c>
      <c r="D219" s="29">
        <v>2018</v>
      </c>
      <c r="E219" s="29" t="s">
        <v>35</v>
      </c>
      <c r="F219" s="26">
        <f t="shared" si="12"/>
        <v>2018</v>
      </c>
      <c r="G219" s="26">
        <f t="shared" si="13"/>
        <v>0</v>
      </c>
      <c r="H219" s="30">
        <v>43151</v>
      </c>
      <c r="I219" s="26">
        <f t="shared" si="14"/>
        <v>1121</v>
      </c>
      <c r="J219" s="30">
        <v>44272</v>
      </c>
      <c r="K219" s="27">
        <f t="shared" si="15"/>
        <v>1</v>
      </c>
      <c r="L219" s="30">
        <v>44273</v>
      </c>
      <c r="M219" s="29">
        <v>1</v>
      </c>
      <c r="N219" s="28" t="s">
        <v>15</v>
      </c>
      <c r="O219" s="29"/>
      <c r="P219" s="64"/>
    </row>
    <row r="220" spans="1:197" ht="15.75" customHeight="1" x14ac:dyDescent="0.25">
      <c r="A220" s="29" t="s">
        <v>11</v>
      </c>
      <c r="B220" s="29" t="s">
        <v>51</v>
      </c>
      <c r="C220" s="65" t="s">
        <v>62</v>
      </c>
      <c r="D220" s="29">
        <v>2018</v>
      </c>
      <c r="E220" s="29" t="s">
        <v>35</v>
      </c>
      <c r="F220" s="26">
        <f t="shared" si="12"/>
        <v>2018</v>
      </c>
      <c r="G220" s="26">
        <f t="shared" si="13"/>
        <v>0</v>
      </c>
      <c r="H220" s="30">
        <v>43203</v>
      </c>
      <c r="I220" s="26">
        <f t="shared" si="14"/>
        <v>1069</v>
      </c>
      <c r="J220" s="30">
        <v>44272</v>
      </c>
      <c r="K220" s="27">
        <f t="shared" si="15"/>
        <v>1</v>
      </c>
      <c r="L220" s="30">
        <v>44273</v>
      </c>
      <c r="M220" s="29">
        <v>1</v>
      </c>
      <c r="N220" s="28" t="s">
        <v>15</v>
      </c>
      <c r="O220" s="29"/>
      <c r="P220" s="64"/>
    </row>
    <row r="221" spans="1:197" ht="15.75" customHeight="1" x14ac:dyDescent="0.25">
      <c r="A221" s="29" t="s">
        <v>11</v>
      </c>
      <c r="B221" s="29" t="s">
        <v>51</v>
      </c>
      <c r="C221" s="65" t="s">
        <v>62</v>
      </c>
      <c r="D221" s="29">
        <v>2018</v>
      </c>
      <c r="E221" s="29" t="s">
        <v>35</v>
      </c>
      <c r="F221" s="26">
        <f t="shared" si="12"/>
        <v>2018</v>
      </c>
      <c r="G221" s="26">
        <f t="shared" si="13"/>
        <v>0</v>
      </c>
      <c r="H221" s="30">
        <v>43280</v>
      </c>
      <c r="I221" s="26">
        <f t="shared" si="14"/>
        <v>992</v>
      </c>
      <c r="J221" s="30">
        <v>44272</v>
      </c>
      <c r="K221" s="27">
        <f t="shared" si="15"/>
        <v>1</v>
      </c>
      <c r="L221" s="30">
        <v>44273</v>
      </c>
      <c r="M221" s="29">
        <v>1</v>
      </c>
      <c r="N221" s="28" t="s">
        <v>15</v>
      </c>
      <c r="O221" s="29"/>
      <c r="P221" s="64"/>
    </row>
    <row r="222" spans="1:197" s="13" customFormat="1" ht="15.75" customHeight="1" x14ac:dyDescent="0.25">
      <c r="A222" s="29" t="s">
        <v>11</v>
      </c>
      <c r="B222" s="29" t="s">
        <v>51</v>
      </c>
      <c r="C222" s="65" t="s">
        <v>62</v>
      </c>
      <c r="D222" s="29">
        <v>2018</v>
      </c>
      <c r="E222" s="29" t="s">
        <v>35</v>
      </c>
      <c r="F222" s="26">
        <f t="shared" si="12"/>
        <v>2019</v>
      </c>
      <c r="G222" s="26">
        <f t="shared" si="13"/>
        <v>1</v>
      </c>
      <c r="H222" s="30">
        <v>43588</v>
      </c>
      <c r="I222" s="26">
        <f t="shared" si="14"/>
        <v>684</v>
      </c>
      <c r="J222" s="30">
        <v>44272</v>
      </c>
      <c r="K222" s="27">
        <f t="shared" si="15"/>
        <v>1</v>
      </c>
      <c r="L222" s="30">
        <v>44273</v>
      </c>
      <c r="M222" s="29">
        <v>1</v>
      </c>
      <c r="N222" s="28" t="s">
        <v>15</v>
      </c>
      <c r="O222" s="29"/>
      <c r="P222" s="6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</row>
    <row r="223" spans="1:197" ht="15.75" customHeight="1" x14ac:dyDescent="0.25">
      <c r="A223" s="29" t="s">
        <v>11</v>
      </c>
      <c r="B223" s="29" t="s">
        <v>51</v>
      </c>
      <c r="C223" s="65" t="s">
        <v>62</v>
      </c>
      <c r="D223" s="29">
        <v>2018</v>
      </c>
      <c r="E223" s="29" t="s">
        <v>35</v>
      </c>
      <c r="F223" s="26">
        <f t="shared" si="12"/>
        <v>2018</v>
      </c>
      <c r="G223" s="26">
        <f t="shared" si="13"/>
        <v>0</v>
      </c>
      <c r="H223" s="30">
        <v>43337</v>
      </c>
      <c r="I223" s="26">
        <f t="shared" si="14"/>
        <v>935</v>
      </c>
      <c r="J223" s="30">
        <v>44272</v>
      </c>
      <c r="K223" s="27">
        <f t="shared" si="15"/>
        <v>1</v>
      </c>
      <c r="L223" s="30">
        <v>44273</v>
      </c>
      <c r="M223" s="29">
        <v>3</v>
      </c>
      <c r="N223" s="28" t="s">
        <v>15</v>
      </c>
      <c r="O223" s="29"/>
      <c r="P223" s="64"/>
    </row>
    <row r="224" spans="1:197" ht="15.75" customHeight="1" x14ac:dyDescent="0.25">
      <c r="A224" s="29" t="s">
        <v>11</v>
      </c>
      <c r="B224" s="29" t="s">
        <v>51</v>
      </c>
      <c r="C224" s="65" t="s">
        <v>62</v>
      </c>
      <c r="D224" s="29">
        <v>2018</v>
      </c>
      <c r="E224" s="29" t="s">
        <v>35</v>
      </c>
      <c r="F224" s="26">
        <f t="shared" si="12"/>
        <v>2018</v>
      </c>
      <c r="G224" s="26">
        <f t="shared" si="13"/>
        <v>0</v>
      </c>
      <c r="H224" s="31">
        <v>43445</v>
      </c>
      <c r="I224" s="26">
        <f t="shared" si="14"/>
        <v>827</v>
      </c>
      <c r="J224" s="30">
        <v>44272</v>
      </c>
      <c r="K224" s="27">
        <f t="shared" si="15"/>
        <v>1</v>
      </c>
      <c r="L224" s="30">
        <v>44273</v>
      </c>
      <c r="M224" s="29">
        <v>3</v>
      </c>
      <c r="N224" s="28" t="s">
        <v>15</v>
      </c>
      <c r="O224" s="29"/>
      <c r="P224" s="64"/>
    </row>
    <row r="225" spans="1:16" ht="15.75" customHeight="1" x14ac:dyDescent="0.25">
      <c r="A225" s="29" t="s">
        <v>11</v>
      </c>
      <c r="B225" s="29" t="s">
        <v>51</v>
      </c>
      <c r="C225" s="65" t="s">
        <v>62</v>
      </c>
      <c r="D225" s="29">
        <v>2018</v>
      </c>
      <c r="E225" s="29" t="s">
        <v>35</v>
      </c>
      <c r="F225" s="26">
        <f t="shared" si="12"/>
        <v>2019</v>
      </c>
      <c r="G225" s="26">
        <f t="shared" si="13"/>
        <v>1</v>
      </c>
      <c r="H225" s="30">
        <v>43632</v>
      </c>
      <c r="I225" s="26">
        <f t="shared" si="14"/>
        <v>640</v>
      </c>
      <c r="J225" s="30">
        <v>44272</v>
      </c>
      <c r="K225" s="27">
        <f t="shared" si="15"/>
        <v>1</v>
      </c>
      <c r="L225" s="30">
        <v>44273</v>
      </c>
      <c r="M225" s="29">
        <v>10</v>
      </c>
      <c r="N225" s="28" t="s">
        <v>15</v>
      </c>
      <c r="O225" s="29"/>
      <c r="P225" s="64"/>
    </row>
    <row r="226" spans="1:16" ht="15.75" customHeight="1" x14ac:dyDescent="0.25">
      <c r="A226" s="29" t="s">
        <v>11</v>
      </c>
      <c r="B226" s="29" t="s">
        <v>51</v>
      </c>
      <c r="C226" s="65" t="s">
        <v>62</v>
      </c>
      <c r="D226" s="29">
        <v>2018</v>
      </c>
      <c r="E226" s="29" t="s">
        <v>35</v>
      </c>
      <c r="F226" s="26">
        <f t="shared" si="12"/>
        <v>2019</v>
      </c>
      <c r="G226" s="26">
        <f t="shared" si="13"/>
        <v>1</v>
      </c>
      <c r="H226" s="30">
        <v>43717</v>
      </c>
      <c r="I226" s="26">
        <f t="shared" si="14"/>
        <v>555</v>
      </c>
      <c r="J226" s="30">
        <v>44272</v>
      </c>
      <c r="K226" s="27">
        <f t="shared" si="15"/>
        <v>1</v>
      </c>
      <c r="L226" s="30">
        <v>44273</v>
      </c>
      <c r="M226" s="29">
        <v>8</v>
      </c>
      <c r="N226" s="28" t="s">
        <v>15</v>
      </c>
      <c r="O226" s="29"/>
      <c r="P226" s="64"/>
    </row>
    <row r="227" spans="1:16" ht="15.75" customHeight="1" x14ac:dyDescent="0.25">
      <c r="A227" s="29" t="s">
        <v>11</v>
      </c>
      <c r="B227" s="29" t="s">
        <v>51</v>
      </c>
      <c r="C227" s="65" t="s">
        <v>62</v>
      </c>
      <c r="D227" s="29">
        <v>2018</v>
      </c>
      <c r="E227" s="29" t="s">
        <v>35</v>
      </c>
      <c r="F227" s="26">
        <f t="shared" si="12"/>
        <v>2019</v>
      </c>
      <c r="G227" s="26">
        <f t="shared" si="13"/>
        <v>1</v>
      </c>
      <c r="H227" s="30">
        <v>43829</v>
      </c>
      <c r="I227" s="26">
        <f t="shared" si="14"/>
        <v>443</v>
      </c>
      <c r="J227" s="30">
        <v>44272</v>
      </c>
      <c r="K227" s="27">
        <f t="shared" si="15"/>
        <v>1</v>
      </c>
      <c r="L227" s="30">
        <v>44273</v>
      </c>
      <c r="M227" s="29">
        <v>1</v>
      </c>
      <c r="N227" s="28" t="s">
        <v>15</v>
      </c>
      <c r="O227" s="29"/>
      <c r="P227" s="64"/>
    </row>
    <row r="228" spans="1:16" ht="15.75" customHeight="1" x14ac:dyDescent="0.25">
      <c r="A228" s="29" t="s">
        <v>11</v>
      </c>
      <c r="B228" s="29" t="s">
        <v>51</v>
      </c>
      <c r="C228" s="65" t="s">
        <v>62</v>
      </c>
      <c r="D228" s="29">
        <v>2018</v>
      </c>
      <c r="E228" s="29" t="s">
        <v>35</v>
      </c>
      <c r="F228" s="26">
        <f t="shared" si="12"/>
        <v>2019</v>
      </c>
      <c r="G228" s="26">
        <f t="shared" si="13"/>
        <v>1</v>
      </c>
      <c r="H228" s="30">
        <v>43690</v>
      </c>
      <c r="I228" s="26">
        <f t="shared" si="14"/>
        <v>582</v>
      </c>
      <c r="J228" s="30">
        <v>44272</v>
      </c>
      <c r="K228" s="27">
        <f t="shared" si="15"/>
        <v>1</v>
      </c>
      <c r="L228" s="30">
        <v>44273</v>
      </c>
      <c r="M228" s="29">
        <v>7</v>
      </c>
      <c r="N228" s="28" t="s">
        <v>15</v>
      </c>
      <c r="O228" s="29"/>
      <c r="P228" s="64"/>
    </row>
    <row r="229" spans="1:16" ht="15.75" customHeight="1" x14ac:dyDescent="0.25">
      <c r="A229" s="29" t="s">
        <v>11</v>
      </c>
      <c r="B229" s="29" t="s">
        <v>51</v>
      </c>
      <c r="C229" s="65" t="s">
        <v>62</v>
      </c>
      <c r="D229" s="29">
        <v>2018</v>
      </c>
      <c r="E229" s="29" t="s">
        <v>35</v>
      </c>
      <c r="F229" s="26">
        <f t="shared" si="12"/>
        <v>2019</v>
      </c>
      <c r="G229" s="26">
        <f t="shared" si="13"/>
        <v>1</v>
      </c>
      <c r="H229" s="30">
        <v>43829</v>
      </c>
      <c r="I229" s="26">
        <f t="shared" si="14"/>
        <v>443</v>
      </c>
      <c r="J229" s="30">
        <v>44272</v>
      </c>
      <c r="K229" s="27">
        <f t="shared" si="15"/>
        <v>1</v>
      </c>
      <c r="L229" s="30">
        <v>44273</v>
      </c>
      <c r="M229" s="29">
        <v>1</v>
      </c>
      <c r="N229" s="28" t="s">
        <v>15</v>
      </c>
      <c r="O229" s="29"/>
      <c r="P229" s="64"/>
    </row>
    <row r="230" spans="1:16" ht="15.75" customHeight="1" x14ac:dyDescent="0.25">
      <c r="A230" s="29" t="s">
        <v>11</v>
      </c>
      <c r="B230" s="29" t="s">
        <v>51</v>
      </c>
      <c r="C230" s="65" t="s">
        <v>62</v>
      </c>
      <c r="D230" s="29">
        <v>2018</v>
      </c>
      <c r="E230" s="29" t="s">
        <v>35</v>
      </c>
      <c r="F230" s="26">
        <f t="shared" si="12"/>
        <v>2019</v>
      </c>
      <c r="G230" s="26">
        <f t="shared" si="13"/>
        <v>1</v>
      </c>
      <c r="H230" s="30">
        <v>43630</v>
      </c>
      <c r="I230" s="26">
        <f t="shared" si="14"/>
        <v>642</v>
      </c>
      <c r="J230" s="30">
        <v>44272</v>
      </c>
      <c r="K230" s="27">
        <f t="shared" si="15"/>
        <v>1</v>
      </c>
      <c r="L230" s="30">
        <v>44273</v>
      </c>
      <c r="M230" s="29">
        <v>3</v>
      </c>
      <c r="N230" s="28" t="s">
        <v>15</v>
      </c>
      <c r="O230" s="29"/>
      <c r="P230" s="64"/>
    </row>
    <row r="231" spans="1:16" ht="15.75" customHeight="1" x14ac:dyDescent="0.25">
      <c r="A231" s="29" t="s">
        <v>11</v>
      </c>
      <c r="B231" s="29" t="s">
        <v>51</v>
      </c>
      <c r="C231" s="65" t="s">
        <v>62</v>
      </c>
      <c r="D231" s="29">
        <v>2018</v>
      </c>
      <c r="E231" s="29" t="s">
        <v>35</v>
      </c>
      <c r="F231" s="26">
        <f t="shared" si="12"/>
        <v>2019</v>
      </c>
      <c r="G231" s="26">
        <f t="shared" si="13"/>
        <v>1</v>
      </c>
      <c r="H231" s="30">
        <v>43627</v>
      </c>
      <c r="I231" s="26">
        <f t="shared" si="14"/>
        <v>645</v>
      </c>
      <c r="J231" s="30">
        <v>44272</v>
      </c>
      <c r="K231" s="27">
        <f t="shared" si="15"/>
        <v>1</v>
      </c>
      <c r="L231" s="30">
        <v>44273</v>
      </c>
      <c r="M231" s="29">
        <v>7</v>
      </c>
      <c r="N231" s="28" t="s">
        <v>15</v>
      </c>
      <c r="O231" s="29"/>
      <c r="P231" s="64"/>
    </row>
    <row r="232" spans="1:16" ht="15.75" customHeight="1" x14ac:dyDescent="0.25">
      <c r="A232" s="29" t="s">
        <v>11</v>
      </c>
      <c r="B232" s="29" t="s">
        <v>25</v>
      </c>
      <c r="C232" s="65">
        <v>4600010762</v>
      </c>
      <c r="D232" s="29">
        <v>2020</v>
      </c>
      <c r="E232" s="29" t="s">
        <v>35</v>
      </c>
      <c r="F232" s="26">
        <f t="shared" si="12"/>
        <v>2020</v>
      </c>
      <c r="G232" s="26">
        <f t="shared" si="13"/>
        <v>0</v>
      </c>
      <c r="H232" s="30">
        <v>44048</v>
      </c>
      <c r="I232" s="26">
        <f t="shared" si="14"/>
        <v>232</v>
      </c>
      <c r="J232" s="30">
        <v>44280</v>
      </c>
      <c r="K232" s="27">
        <f t="shared" si="15"/>
        <v>0</v>
      </c>
      <c r="L232" s="30">
        <v>44280</v>
      </c>
      <c r="M232" s="29">
        <v>19</v>
      </c>
      <c r="N232" s="28" t="s">
        <v>15</v>
      </c>
      <c r="O232" s="29"/>
      <c r="P232" s="64"/>
    </row>
    <row r="233" spans="1:16" ht="15.75" customHeight="1" x14ac:dyDescent="0.25">
      <c r="A233" s="29" t="s">
        <v>11</v>
      </c>
      <c r="B233" s="29" t="s">
        <v>25</v>
      </c>
      <c r="C233" s="65">
        <v>4600010762</v>
      </c>
      <c r="D233" s="29">
        <v>2020</v>
      </c>
      <c r="E233" s="29" t="s">
        <v>35</v>
      </c>
      <c r="F233" s="26">
        <f t="shared" si="12"/>
        <v>2020</v>
      </c>
      <c r="G233" s="26">
        <f t="shared" si="13"/>
        <v>0</v>
      </c>
      <c r="H233" s="30">
        <v>44067</v>
      </c>
      <c r="I233" s="26">
        <f t="shared" si="14"/>
        <v>213</v>
      </c>
      <c r="J233" s="30">
        <v>44280</v>
      </c>
      <c r="K233" s="27">
        <f t="shared" si="15"/>
        <v>0</v>
      </c>
      <c r="L233" s="30">
        <v>44280</v>
      </c>
      <c r="M233" s="29">
        <v>6</v>
      </c>
      <c r="N233" s="28" t="s">
        <v>15</v>
      </c>
      <c r="O233" s="29"/>
      <c r="P233" s="64"/>
    </row>
    <row r="234" spans="1:16" ht="15.75" customHeight="1" x14ac:dyDescent="0.25">
      <c r="A234" s="29" t="s">
        <v>11</v>
      </c>
      <c r="B234" s="29" t="s">
        <v>25</v>
      </c>
      <c r="C234" s="65">
        <v>4600010762</v>
      </c>
      <c r="D234" s="29">
        <v>2020</v>
      </c>
      <c r="E234" s="29" t="s">
        <v>48</v>
      </c>
      <c r="F234" s="26">
        <f t="shared" si="12"/>
        <v>2020</v>
      </c>
      <c r="G234" s="26">
        <f t="shared" si="13"/>
        <v>0</v>
      </c>
      <c r="H234" s="30">
        <v>44074</v>
      </c>
      <c r="I234" s="26">
        <f t="shared" si="14"/>
        <v>206</v>
      </c>
      <c r="J234" s="30">
        <v>44280</v>
      </c>
      <c r="K234" s="27">
        <f t="shared" si="15"/>
        <v>0</v>
      </c>
      <c r="L234" s="30">
        <v>44280</v>
      </c>
      <c r="M234" s="29">
        <v>4</v>
      </c>
      <c r="N234" s="28" t="s">
        <v>15</v>
      </c>
      <c r="O234" s="29"/>
      <c r="P234" s="64"/>
    </row>
    <row r="235" spans="1:16" ht="15.75" customHeight="1" x14ac:dyDescent="0.25">
      <c r="A235" s="29" t="s">
        <v>11</v>
      </c>
      <c r="B235" s="29" t="s">
        <v>25</v>
      </c>
      <c r="C235" s="65">
        <v>4600010762</v>
      </c>
      <c r="D235" s="29">
        <v>2020</v>
      </c>
      <c r="E235" s="29" t="s">
        <v>35</v>
      </c>
      <c r="F235" s="26">
        <f t="shared" si="12"/>
        <v>2020</v>
      </c>
      <c r="G235" s="26">
        <f t="shared" si="13"/>
        <v>0</v>
      </c>
      <c r="H235" s="30">
        <v>44020</v>
      </c>
      <c r="I235" s="26">
        <f t="shared" si="14"/>
        <v>260</v>
      </c>
      <c r="J235" s="30">
        <v>44280</v>
      </c>
      <c r="K235" s="27">
        <f t="shared" si="15"/>
        <v>0</v>
      </c>
      <c r="L235" s="30">
        <v>44280</v>
      </c>
      <c r="M235" s="29">
        <v>5</v>
      </c>
      <c r="N235" s="28" t="s">
        <v>15</v>
      </c>
      <c r="O235" s="29"/>
      <c r="P235" s="64"/>
    </row>
    <row r="236" spans="1:16" ht="15.75" customHeight="1" x14ac:dyDescent="0.25">
      <c r="A236" s="29" t="s">
        <v>11</v>
      </c>
      <c r="B236" s="29" t="s">
        <v>25</v>
      </c>
      <c r="C236" s="65">
        <v>4600010762</v>
      </c>
      <c r="D236" s="29">
        <v>2020</v>
      </c>
      <c r="E236" s="29" t="s">
        <v>35</v>
      </c>
      <c r="F236" s="26">
        <f t="shared" si="12"/>
        <v>2020</v>
      </c>
      <c r="G236" s="26">
        <f t="shared" si="13"/>
        <v>0</v>
      </c>
      <c r="H236" s="30">
        <v>44047</v>
      </c>
      <c r="I236" s="26">
        <f>+J236-H236</f>
        <v>233</v>
      </c>
      <c r="J236" s="30">
        <v>44280</v>
      </c>
      <c r="K236" s="27">
        <f t="shared" si="15"/>
        <v>0</v>
      </c>
      <c r="L236" s="30">
        <v>44280</v>
      </c>
      <c r="M236" s="29">
        <v>2</v>
      </c>
      <c r="N236" s="28" t="s">
        <v>15</v>
      </c>
      <c r="O236" s="29"/>
      <c r="P236" s="64"/>
    </row>
    <row r="237" spans="1:16" ht="15.75" customHeight="1" x14ac:dyDescent="0.25">
      <c r="A237" s="29" t="s">
        <v>11</v>
      </c>
      <c r="B237" s="29" t="s">
        <v>25</v>
      </c>
      <c r="C237" s="65">
        <v>4600010762</v>
      </c>
      <c r="D237" s="29">
        <v>2020</v>
      </c>
      <c r="E237" s="29" t="s">
        <v>35</v>
      </c>
      <c r="F237" s="26">
        <f t="shared" si="12"/>
        <v>2020</v>
      </c>
      <c r="G237" s="26">
        <f t="shared" si="13"/>
        <v>0</v>
      </c>
      <c r="H237" s="30">
        <v>44057</v>
      </c>
      <c r="I237" s="26">
        <f t="shared" si="14"/>
        <v>223</v>
      </c>
      <c r="J237" s="30">
        <v>44280</v>
      </c>
      <c r="K237" s="27">
        <f t="shared" si="15"/>
        <v>0</v>
      </c>
      <c r="L237" s="30">
        <v>44280</v>
      </c>
      <c r="M237" s="29">
        <v>2</v>
      </c>
      <c r="N237" s="28" t="s">
        <v>15</v>
      </c>
      <c r="O237" s="29"/>
      <c r="P237" s="64"/>
    </row>
    <row r="238" spans="1:16" ht="15.75" customHeight="1" x14ac:dyDescent="0.25">
      <c r="A238" s="29" t="s">
        <v>11</v>
      </c>
      <c r="B238" s="29" t="s">
        <v>25</v>
      </c>
      <c r="C238" s="65">
        <v>4600010762</v>
      </c>
      <c r="D238" s="29">
        <v>2020</v>
      </c>
      <c r="E238" s="29" t="s">
        <v>35</v>
      </c>
      <c r="F238" s="26">
        <f t="shared" si="12"/>
        <v>2020</v>
      </c>
      <c r="G238" s="26">
        <f t="shared" si="13"/>
        <v>0</v>
      </c>
      <c r="H238" s="30">
        <v>44064</v>
      </c>
      <c r="I238" s="26">
        <f t="shared" si="14"/>
        <v>216</v>
      </c>
      <c r="J238" s="30">
        <v>44280</v>
      </c>
      <c r="K238" s="27">
        <f t="shared" si="15"/>
        <v>0</v>
      </c>
      <c r="L238" s="30">
        <v>44280</v>
      </c>
      <c r="M238" s="29">
        <v>2</v>
      </c>
      <c r="N238" s="28" t="s">
        <v>15</v>
      </c>
      <c r="O238" s="29"/>
      <c r="P238" s="64"/>
    </row>
    <row r="239" spans="1:16" ht="15.75" customHeight="1" x14ac:dyDescent="0.25">
      <c r="A239" s="29" t="s">
        <v>11</v>
      </c>
      <c r="B239" s="29" t="s">
        <v>25</v>
      </c>
      <c r="C239" s="65">
        <v>4600010762</v>
      </c>
      <c r="D239" s="29">
        <v>2020</v>
      </c>
      <c r="E239" s="29" t="s">
        <v>35</v>
      </c>
      <c r="F239" s="26">
        <f t="shared" si="12"/>
        <v>2020</v>
      </c>
      <c r="G239" s="26">
        <f t="shared" si="13"/>
        <v>0</v>
      </c>
      <c r="H239" s="30">
        <v>44074</v>
      </c>
      <c r="I239" s="26">
        <f t="shared" si="14"/>
        <v>206</v>
      </c>
      <c r="J239" s="30">
        <v>44280</v>
      </c>
      <c r="K239" s="27">
        <f t="shared" si="15"/>
        <v>0</v>
      </c>
      <c r="L239" s="30">
        <v>44280</v>
      </c>
      <c r="M239" s="29">
        <v>1</v>
      </c>
      <c r="N239" s="28" t="s">
        <v>15</v>
      </c>
      <c r="O239" s="29"/>
      <c r="P239" s="64"/>
    </row>
    <row r="240" spans="1:16" ht="15.75" customHeight="1" x14ac:dyDescent="0.25">
      <c r="A240" s="29" t="s">
        <v>11</v>
      </c>
      <c r="B240" s="29" t="s">
        <v>25</v>
      </c>
      <c r="C240" s="65">
        <v>4600010762</v>
      </c>
      <c r="D240" s="29">
        <v>2020</v>
      </c>
      <c r="E240" s="29" t="s">
        <v>35</v>
      </c>
      <c r="F240" s="26">
        <f t="shared" si="12"/>
        <v>2020</v>
      </c>
      <c r="G240" s="26">
        <f t="shared" si="13"/>
        <v>0</v>
      </c>
      <c r="H240" s="30">
        <v>44075</v>
      </c>
      <c r="I240" s="26">
        <f t="shared" si="14"/>
        <v>205</v>
      </c>
      <c r="J240" s="30">
        <v>44280</v>
      </c>
      <c r="K240" s="27">
        <f t="shared" si="15"/>
        <v>0</v>
      </c>
      <c r="L240" s="30">
        <v>44280</v>
      </c>
      <c r="M240" s="29">
        <v>1</v>
      </c>
      <c r="N240" s="28" t="s">
        <v>15</v>
      </c>
      <c r="O240" s="29"/>
      <c r="P240" s="64"/>
    </row>
    <row r="241" spans="1:16" ht="15.75" customHeight="1" x14ac:dyDescent="0.25">
      <c r="A241" s="29" t="s">
        <v>11</v>
      </c>
      <c r="B241" s="29" t="s">
        <v>25</v>
      </c>
      <c r="C241" s="65">
        <v>4600010762</v>
      </c>
      <c r="D241" s="29">
        <v>2020</v>
      </c>
      <c r="E241" s="29" t="s">
        <v>35</v>
      </c>
      <c r="F241" s="26">
        <f t="shared" si="12"/>
        <v>2020</v>
      </c>
      <c r="G241" s="26">
        <f t="shared" si="13"/>
        <v>0</v>
      </c>
      <c r="H241" s="30">
        <v>44081</v>
      </c>
      <c r="I241" s="26">
        <f t="shared" si="14"/>
        <v>199</v>
      </c>
      <c r="J241" s="30">
        <v>44280</v>
      </c>
      <c r="K241" s="27">
        <f t="shared" si="15"/>
        <v>0</v>
      </c>
      <c r="L241" s="30">
        <v>44280</v>
      </c>
      <c r="M241" s="29">
        <v>4</v>
      </c>
      <c r="N241" s="28" t="s">
        <v>15</v>
      </c>
      <c r="O241" s="29"/>
      <c r="P241" s="64"/>
    </row>
    <row r="242" spans="1:16" ht="15.75" customHeight="1" x14ac:dyDescent="0.25">
      <c r="A242" s="29" t="s">
        <v>11</v>
      </c>
      <c r="B242" s="29" t="s">
        <v>25</v>
      </c>
      <c r="C242" s="65">
        <v>4600010762</v>
      </c>
      <c r="D242" s="29">
        <v>2020</v>
      </c>
      <c r="E242" s="29" t="s">
        <v>48</v>
      </c>
      <c r="F242" s="26">
        <f t="shared" si="12"/>
        <v>2020</v>
      </c>
      <c r="G242" s="26">
        <f t="shared" si="13"/>
        <v>0</v>
      </c>
      <c r="H242" s="30">
        <v>44088</v>
      </c>
      <c r="I242" s="26">
        <f t="shared" si="14"/>
        <v>192</v>
      </c>
      <c r="J242" s="30">
        <v>44280</v>
      </c>
      <c r="K242" s="27">
        <f t="shared" si="15"/>
        <v>0</v>
      </c>
      <c r="L242" s="30">
        <v>44280</v>
      </c>
      <c r="M242" s="29">
        <v>3</v>
      </c>
      <c r="N242" s="28" t="s">
        <v>15</v>
      </c>
      <c r="O242" s="29"/>
      <c r="P242" s="64"/>
    </row>
    <row r="243" spans="1:16" ht="15.75" customHeight="1" x14ac:dyDescent="0.25">
      <c r="A243" s="29" t="s">
        <v>11</v>
      </c>
      <c r="B243" s="29" t="s">
        <v>25</v>
      </c>
      <c r="C243" s="65">
        <v>4600010762</v>
      </c>
      <c r="D243" s="29">
        <v>2020</v>
      </c>
      <c r="E243" s="29" t="s">
        <v>35</v>
      </c>
      <c r="F243" s="26">
        <f t="shared" si="12"/>
        <v>2020</v>
      </c>
      <c r="G243" s="26">
        <f t="shared" si="13"/>
        <v>0</v>
      </c>
      <c r="H243" s="30">
        <v>44091</v>
      </c>
      <c r="I243" s="26">
        <f t="shared" si="14"/>
        <v>189</v>
      </c>
      <c r="J243" s="30">
        <v>44280</v>
      </c>
      <c r="K243" s="27">
        <f t="shared" si="15"/>
        <v>0</v>
      </c>
      <c r="L243" s="30">
        <v>44280</v>
      </c>
      <c r="M243" s="29">
        <v>1</v>
      </c>
      <c r="N243" s="28" t="s">
        <v>15</v>
      </c>
      <c r="O243" s="29"/>
      <c r="P243" s="64"/>
    </row>
    <row r="244" spans="1:16" ht="15.75" customHeight="1" x14ac:dyDescent="0.25">
      <c r="A244" s="29" t="s">
        <v>11</v>
      </c>
      <c r="B244" s="29" t="s">
        <v>25</v>
      </c>
      <c r="C244" s="65">
        <v>4600010762</v>
      </c>
      <c r="D244" s="29">
        <v>2020</v>
      </c>
      <c r="E244" s="29" t="s">
        <v>35</v>
      </c>
      <c r="F244" s="26">
        <f t="shared" si="12"/>
        <v>2020</v>
      </c>
      <c r="G244" s="26">
        <f t="shared" si="13"/>
        <v>0</v>
      </c>
      <c r="H244" s="30">
        <v>44097</v>
      </c>
      <c r="I244" s="26">
        <f t="shared" si="14"/>
        <v>183</v>
      </c>
      <c r="J244" s="30">
        <v>44280</v>
      </c>
      <c r="K244" s="27">
        <f t="shared" si="15"/>
        <v>0</v>
      </c>
      <c r="L244" s="30">
        <v>44280</v>
      </c>
      <c r="M244" s="29">
        <v>3</v>
      </c>
      <c r="N244" s="28" t="s">
        <v>15</v>
      </c>
      <c r="O244" s="29"/>
      <c r="P244" s="64"/>
    </row>
    <row r="245" spans="1:16" ht="15.75" customHeight="1" x14ac:dyDescent="0.25">
      <c r="A245" s="29" t="s">
        <v>11</v>
      </c>
      <c r="B245" s="29" t="s">
        <v>25</v>
      </c>
      <c r="C245" s="65">
        <v>4600010762</v>
      </c>
      <c r="D245" s="29">
        <v>2020</v>
      </c>
      <c r="E245" s="29" t="s">
        <v>35</v>
      </c>
      <c r="F245" s="26">
        <f t="shared" si="12"/>
        <v>2020</v>
      </c>
      <c r="G245" s="26">
        <f t="shared" si="13"/>
        <v>0</v>
      </c>
      <c r="H245" s="30">
        <v>44097</v>
      </c>
      <c r="I245" s="26">
        <f t="shared" si="14"/>
        <v>183</v>
      </c>
      <c r="J245" s="30">
        <v>44280</v>
      </c>
      <c r="K245" s="27">
        <f t="shared" si="15"/>
        <v>0</v>
      </c>
      <c r="L245" s="30">
        <v>44280</v>
      </c>
      <c r="M245" s="29">
        <v>1</v>
      </c>
      <c r="N245" s="28" t="s">
        <v>15</v>
      </c>
      <c r="O245" s="29"/>
      <c r="P245" s="64"/>
    </row>
    <row r="246" spans="1:16" ht="15.75" customHeight="1" x14ac:dyDescent="0.25">
      <c r="A246" s="29" t="s">
        <v>11</v>
      </c>
      <c r="B246" s="29" t="s">
        <v>25</v>
      </c>
      <c r="C246" s="65">
        <v>4600010762</v>
      </c>
      <c r="D246" s="29">
        <v>2020</v>
      </c>
      <c r="E246" s="29" t="s">
        <v>48</v>
      </c>
      <c r="F246" s="26">
        <f t="shared" si="12"/>
        <v>2020</v>
      </c>
      <c r="G246" s="26">
        <f t="shared" si="13"/>
        <v>0</v>
      </c>
      <c r="H246" s="30">
        <v>44103</v>
      </c>
      <c r="I246" s="26">
        <f t="shared" si="14"/>
        <v>177</v>
      </c>
      <c r="J246" s="30">
        <v>44280</v>
      </c>
      <c r="K246" s="27">
        <f t="shared" si="15"/>
        <v>0</v>
      </c>
      <c r="L246" s="30">
        <v>44280</v>
      </c>
      <c r="M246" s="29">
        <v>3</v>
      </c>
      <c r="N246" s="28" t="s">
        <v>15</v>
      </c>
      <c r="O246" s="29"/>
      <c r="P246" s="64"/>
    </row>
    <row r="247" spans="1:16" ht="15.75" customHeight="1" x14ac:dyDescent="0.25">
      <c r="A247" s="29" t="s">
        <v>11</v>
      </c>
      <c r="B247" s="29" t="s">
        <v>25</v>
      </c>
      <c r="C247" s="65">
        <v>4600010762</v>
      </c>
      <c r="D247" s="29">
        <v>2020</v>
      </c>
      <c r="E247" s="29" t="s">
        <v>35</v>
      </c>
      <c r="F247" s="26">
        <f t="shared" si="12"/>
        <v>2020</v>
      </c>
      <c r="G247" s="26">
        <f t="shared" si="13"/>
        <v>0</v>
      </c>
      <c r="H247" s="30">
        <v>44105</v>
      </c>
      <c r="I247" s="26">
        <f t="shared" si="14"/>
        <v>175</v>
      </c>
      <c r="J247" s="30">
        <v>44280</v>
      </c>
      <c r="K247" s="27">
        <f t="shared" si="15"/>
        <v>0</v>
      </c>
      <c r="L247" s="30">
        <v>44280</v>
      </c>
      <c r="M247" s="29">
        <v>1</v>
      </c>
      <c r="N247" s="28" t="s">
        <v>15</v>
      </c>
      <c r="O247" s="29"/>
      <c r="P247" s="64"/>
    </row>
    <row r="248" spans="1:16" ht="15.75" customHeight="1" x14ac:dyDescent="0.25">
      <c r="A248" s="29" t="s">
        <v>11</v>
      </c>
      <c r="B248" s="29" t="s">
        <v>25</v>
      </c>
      <c r="C248" s="65">
        <v>4600010762</v>
      </c>
      <c r="D248" s="29">
        <v>2020</v>
      </c>
      <c r="E248" s="29" t="s">
        <v>48</v>
      </c>
      <c r="F248" s="26">
        <f t="shared" si="12"/>
        <v>2020</v>
      </c>
      <c r="G248" s="26">
        <f t="shared" si="13"/>
        <v>0</v>
      </c>
      <c r="H248" s="30">
        <v>44140</v>
      </c>
      <c r="I248" s="26">
        <f t="shared" si="14"/>
        <v>140</v>
      </c>
      <c r="J248" s="30">
        <v>44280</v>
      </c>
      <c r="K248" s="27">
        <f t="shared" si="15"/>
        <v>0</v>
      </c>
      <c r="L248" s="30">
        <v>44280</v>
      </c>
      <c r="M248" s="29">
        <v>2</v>
      </c>
      <c r="N248" s="28" t="s">
        <v>15</v>
      </c>
      <c r="O248" s="29"/>
      <c r="P248" s="64"/>
    </row>
    <row r="249" spans="1:16" ht="15.75" customHeight="1" x14ac:dyDescent="0.25">
      <c r="A249" s="29" t="s">
        <v>11</v>
      </c>
      <c r="B249" s="29" t="s">
        <v>25</v>
      </c>
      <c r="C249" s="65">
        <v>4600010762</v>
      </c>
      <c r="D249" s="29">
        <v>2020</v>
      </c>
      <c r="E249" s="29" t="s">
        <v>48</v>
      </c>
      <c r="F249" s="26">
        <f t="shared" si="12"/>
        <v>2020</v>
      </c>
      <c r="G249" s="26">
        <f t="shared" si="13"/>
        <v>0</v>
      </c>
      <c r="H249" s="30">
        <v>44141</v>
      </c>
      <c r="I249" s="26">
        <f t="shared" si="14"/>
        <v>139</v>
      </c>
      <c r="J249" s="30">
        <v>44280</v>
      </c>
      <c r="K249" s="27">
        <f t="shared" si="15"/>
        <v>0</v>
      </c>
      <c r="L249" s="30">
        <v>44280</v>
      </c>
      <c r="M249" s="29">
        <v>2</v>
      </c>
      <c r="N249" s="28" t="s">
        <v>15</v>
      </c>
      <c r="O249" s="29"/>
      <c r="P249" s="64"/>
    </row>
    <row r="250" spans="1:16" ht="15.75" customHeight="1" x14ac:dyDescent="0.25">
      <c r="A250" s="29" t="s">
        <v>11</v>
      </c>
      <c r="B250" s="29" t="s">
        <v>25</v>
      </c>
      <c r="C250" s="65">
        <v>4600010762</v>
      </c>
      <c r="D250" s="29">
        <v>2020</v>
      </c>
      <c r="E250" s="29" t="s">
        <v>35</v>
      </c>
      <c r="F250" s="26">
        <f t="shared" si="12"/>
        <v>2020</v>
      </c>
      <c r="G250" s="26">
        <f t="shared" si="13"/>
        <v>0</v>
      </c>
      <c r="H250" s="31">
        <v>44148</v>
      </c>
      <c r="I250" s="26">
        <f t="shared" si="14"/>
        <v>132</v>
      </c>
      <c r="J250" s="30">
        <v>44280</v>
      </c>
      <c r="K250" s="27">
        <f t="shared" si="15"/>
        <v>0</v>
      </c>
      <c r="L250" s="30">
        <v>44280</v>
      </c>
      <c r="M250" s="29">
        <v>2</v>
      </c>
      <c r="N250" s="28" t="s">
        <v>15</v>
      </c>
      <c r="O250" s="29"/>
      <c r="P250" s="64"/>
    </row>
    <row r="251" spans="1:16" ht="15.75" customHeight="1" x14ac:dyDescent="0.25">
      <c r="A251" s="29" t="s">
        <v>11</v>
      </c>
      <c r="B251" s="29" t="s">
        <v>25</v>
      </c>
      <c r="C251" s="65">
        <v>4600010762</v>
      </c>
      <c r="D251" s="29">
        <v>2020</v>
      </c>
      <c r="E251" s="29" t="s">
        <v>35</v>
      </c>
      <c r="F251" s="26">
        <f t="shared" si="12"/>
        <v>2020</v>
      </c>
      <c r="G251" s="26">
        <f t="shared" si="13"/>
        <v>0</v>
      </c>
      <c r="H251" s="30">
        <v>44188</v>
      </c>
      <c r="I251" s="26">
        <f t="shared" si="14"/>
        <v>92</v>
      </c>
      <c r="J251" s="30">
        <v>44280</v>
      </c>
      <c r="K251" s="27">
        <f t="shared" si="15"/>
        <v>0</v>
      </c>
      <c r="L251" s="30">
        <v>44280</v>
      </c>
      <c r="M251" s="29">
        <v>2</v>
      </c>
      <c r="N251" s="28" t="s">
        <v>15</v>
      </c>
      <c r="O251" s="29"/>
      <c r="P251" s="64"/>
    </row>
    <row r="252" spans="1:16" ht="15.75" customHeight="1" x14ac:dyDescent="0.25">
      <c r="A252" s="29" t="s">
        <v>44</v>
      </c>
      <c r="B252" s="29" t="s">
        <v>49</v>
      </c>
      <c r="C252" s="65">
        <v>4600010487</v>
      </c>
      <c r="D252" s="29">
        <v>2020</v>
      </c>
      <c r="E252" s="29" t="s">
        <v>54</v>
      </c>
      <c r="F252" s="26">
        <f t="shared" si="12"/>
        <v>2020</v>
      </c>
      <c r="G252" s="26">
        <f t="shared" si="13"/>
        <v>0</v>
      </c>
      <c r="H252" s="30">
        <v>43900</v>
      </c>
      <c r="I252" s="26">
        <f t="shared" si="14"/>
        <v>381</v>
      </c>
      <c r="J252" s="30">
        <v>44281</v>
      </c>
      <c r="K252" s="27">
        <f t="shared" si="15"/>
        <v>0</v>
      </c>
      <c r="L252" s="30">
        <v>44281</v>
      </c>
      <c r="M252" s="29">
        <v>2</v>
      </c>
      <c r="N252" s="28" t="s">
        <v>15</v>
      </c>
      <c r="O252" s="29"/>
      <c r="P252" s="64"/>
    </row>
    <row r="253" spans="1:16" ht="33" customHeight="1" x14ac:dyDescent="0.25">
      <c r="A253" s="29" t="s">
        <v>44</v>
      </c>
      <c r="B253" s="29" t="s">
        <v>49</v>
      </c>
      <c r="C253" s="65">
        <v>4600010487</v>
      </c>
      <c r="D253" s="29">
        <v>2020</v>
      </c>
      <c r="E253" s="29" t="s">
        <v>63</v>
      </c>
      <c r="F253" s="26">
        <f t="shared" si="12"/>
        <v>2020</v>
      </c>
      <c r="G253" s="26">
        <f t="shared" si="13"/>
        <v>0</v>
      </c>
      <c r="H253" s="30">
        <v>44147</v>
      </c>
      <c r="I253" s="26">
        <f t="shared" si="14"/>
        <v>134</v>
      </c>
      <c r="J253" s="30">
        <v>44281</v>
      </c>
      <c r="K253" s="27">
        <f t="shared" si="15"/>
        <v>0</v>
      </c>
      <c r="L253" s="30">
        <v>44281</v>
      </c>
      <c r="M253" s="29">
        <v>1</v>
      </c>
      <c r="N253" s="28" t="s">
        <v>15</v>
      </c>
      <c r="O253" s="29"/>
      <c r="P253" s="64"/>
    </row>
    <row r="254" spans="1:16" ht="15.75" customHeight="1" x14ac:dyDescent="0.25">
      <c r="A254" s="29" t="s">
        <v>44</v>
      </c>
      <c r="B254" s="29" t="s">
        <v>49</v>
      </c>
      <c r="C254" s="65">
        <v>4600010487</v>
      </c>
      <c r="D254" s="29">
        <v>2020</v>
      </c>
      <c r="E254" s="29" t="s">
        <v>63</v>
      </c>
      <c r="F254" s="26">
        <f t="shared" si="12"/>
        <v>2021</v>
      </c>
      <c r="G254" s="26">
        <f t="shared" si="13"/>
        <v>1</v>
      </c>
      <c r="H254" s="30">
        <v>44209</v>
      </c>
      <c r="I254" s="26">
        <f t="shared" si="14"/>
        <v>72</v>
      </c>
      <c r="J254" s="30">
        <v>44281</v>
      </c>
      <c r="K254" s="27">
        <f t="shared" si="15"/>
        <v>0</v>
      </c>
      <c r="L254" s="30">
        <v>44281</v>
      </c>
      <c r="M254" s="29">
        <v>1</v>
      </c>
      <c r="N254" s="28" t="s">
        <v>15</v>
      </c>
      <c r="O254" s="29"/>
      <c r="P254" s="64"/>
    </row>
    <row r="255" spans="1:16" ht="15.75" customHeight="1" x14ac:dyDescent="0.25">
      <c r="A255" s="29" t="s">
        <v>44</v>
      </c>
      <c r="B255" s="29" t="s">
        <v>49</v>
      </c>
      <c r="C255" s="65">
        <v>4600010487</v>
      </c>
      <c r="D255" s="29">
        <v>2020</v>
      </c>
      <c r="E255" s="29" t="s">
        <v>37</v>
      </c>
      <c r="F255" s="26">
        <f t="shared" si="12"/>
        <v>2020</v>
      </c>
      <c r="G255" s="26">
        <f t="shared" si="13"/>
        <v>0</v>
      </c>
      <c r="H255" s="30">
        <v>44196</v>
      </c>
      <c r="I255" s="26">
        <f t="shared" si="14"/>
        <v>85</v>
      </c>
      <c r="J255" s="30">
        <v>44281</v>
      </c>
      <c r="K255" s="27">
        <f t="shared" si="15"/>
        <v>0</v>
      </c>
      <c r="L255" s="30">
        <v>44281</v>
      </c>
      <c r="M255" s="29">
        <v>54</v>
      </c>
      <c r="N255" s="28" t="s">
        <v>15</v>
      </c>
      <c r="O255" s="29"/>
      <c r="P255" s="64"/>
    </row>
    <row r="256" spans="1:16" ht="15.75" customHeight="1" x14ac:dyDescent="0.25">
      <c r="A256" s="29" t="s">
        <v>11</v>
      </c>
      <c r="B256" s="29" t="s">
        <v>59</v>
      </c>
      <c r="C256" s="65" t="s">
        <v>64</v>
      </c>
      <c r="D256" s="29">
        <v>2013</v>
      </c>
      <c r="E256" s="29" t="s">
        <v>65</v>
      </c>
      <c r="F256" s="26">
        <f t="shared" si="12"/>
        <v>2020</v>
      </c>
      <c r="G256" s="26">
        <f t="shared" si="13"/>
        <v>7</v>
      </c>
      <c r="H256" s="30">
        <v>44154</v>
      </c>
      <c r="I256" s="26">
        <f t="shared" si="14"/>
        <v>116</v>
      </c>
      <c r="J256" s="30">
        <v>44270</v>
      </c>
      <c r="K256" s="27">
        <f t="shared" si="15"/>
        <v>0</v>
      </c>
      <c r="L256" s="30">
        <v>44270</v>
      </c>
      <c r="M256" s="29">
        <v>4</v>
      </c>
      <c r="N256" s="28" t="s">
        <v>15</v>
      </c>
      <c r="O256" s="29"/>
      <c r="P256" s="64"/>
    </row>
    <row r="257" spans="1:16" ht="15.75" customHeight="1" x14ac:dyDescent="0.25">
      <c r="A257" s="29" t="s">
        <v>11</v>
      </c>
      <c r="B257" s="29" t="s">
        <v>59</v>
      </c>
      <c r="C257" s="65" t="s">
        <v>64</v>
      </c>
      <c r="D257" s="29">
        <v>2013</v>
      </c>
      <c r="E257" s="29" t="s">
        <v>65</v>
      </c>
      <c r="F257" s="26">
        <f t="shared" si="12"/>
        <v>2021</v>
      </c>
      <c r="G257" s="26">
        <f t="shared" si="13"/>
        <v>8</v>
      </c>
      <c r="H257" s="30">
        <v>44270</v>
      </c>
      <c r="I257" s="26">
        <f t="shared" si="14"/>
        <v>0</v>
      </c>
      <c r="J257" s="30">
        <v>44270</v>
      </c>
      <c r="K257" s="27">
        <f t="shared" si="15"/>
        <v>0</v>
      </c>
      <c r="L257" s="30">
        <v>44270</v>
      </c>
      <c r="M257" s="29">
        <v>5</v>
      </c>
      <c r="N257" s="28" t="s">
        <v>15</v>
      </c>
      <c r="O257" s="29"/>
      <c r="P257" s="64"/>
    </row>
    <row r="258" spans="1:16" ht="15.75" customHeight="1" x14ac:dyDescent="0.25">
      <c r="A258" s="29" t="s">
        <v>11</v>
      </c>
      <c r="B258" s="29" t="s">
        <v>66</v>
      </c>
      <c r="C258" s="65">
        <v>4600007127</v>
      </c>
      <c r="D258" s="29">
        <v>2017</v>
      </c>
      <c r="E258" s="29" t="s">
        <v>14</v>
      </c>
      <c r="F258" s="26">
        <f t="shared" si="12"/>
        <v>2021</v>
      </c>
      <c r="G258" s="26">
        <f t="shared" si="13"/>
        <v>4</v>
      </c>
      <c r="H258" s="30">
        <v>44263</v>
      </c>
      <c r="I258" s="26">
        <f t="shared" si="14"/>
        <v>7</v>
      </c>
      <c r="J258" s="30">
        <v>44270</v>
      </c>
      <c r="K258" s="27">
        <f t="shared" si="15"/>
        <v>1</v>
      </c>
      <c r="L258" s="30">
        <v>44271</v>
      </c>
      <c r="M258" s="29">
        <v>2</v>
      </c>
      <c r="N258" s="28" t="s">
        <v>15</v>
      </c>
      <c r="O258" s="29"/>
      <c r="P258" s="64"/>
    </row>
    <row r="259" spans="1:16" ht="15.75" customHeight="1" x14ac:dyDescent="0.25">
      <c r="A259" s="29" t="s">
        <v>11</v>
      </c>
      <c r="B259" s="29" t="s">
        <v>25</v>
      </c>
      <c r="C259" s="65">
        <v>4600010762</v>
      </c>
      <c r="D259" s="29">
        <v>2020</v>
      </c>
      <c r="E259" s="29" t="s">
        <v>21</v>
      </c>
      <c r="F259" s="26">
        <f t="shared" ref="F259:F322" si="16">YEAR(H259)</f>
        <v>2021</v>
      </c>
      <c r="G259" s="26">
        <f t="shared" ref="G259:G322" si="17">+F259-D259</f>
        <v>1</v>
      </c>
      <c r="H259" s="30">
        <v>44226</v>
      </c>
      <c r="I259" s="26">
        <f t="shared" ref="I259:I322" si="18">+J259-H259</f>
        <v>65</v>
      </c>
      <c r="J259" s="30">
        <v>44291</v>
      </c>
      <c r="K259" s="27">
        <f t="shared" ref="K259:K322" si="19">+L259-J259</f>
        <v>0</v>
      </c>
      <c r="L259" s="30">
        <v>44291</v>
      </c>
      <c r="M259" s="29">
        <v>139</v>
      </c>
      <c r="N259" s="28" t="s">
        <v>15</v>
      </c>
      <c r="O259" s="29"/>
      <c r="P259" s="64"/>
    </row>
    <row r="260" spans="1:16" ht="15.75" customHeight="1" x14ac:dyDescent="0.25">
      <c r="A260" s="29" t="s">
        <v>11</v>
      </c>
      <c r="B260" s="29" t="s">
        <v>25</v>
      </c>
      <c r="C260" s="65">
        <v>4600010762</v>
      </c>
      <c r="D260" s="29">
        <v>2020</v>
      </c>
      <c r="E260" s="29" t="s">
        <v>21</v>
      </c>
      <c r="F260" s="26">
        <f t="shared" si="16"/>
        <v>2020</v>
      </c>
      <c r="G260" s="26">
        <f t="shared" si="17"/>
        <v>0</v>
      </c>
      <c r="H260" s="30">
        <v>43860</v>
      </c>
      <c r="I260" s="26">
        <f t="shared" si="18"/>
        <v>431</v>
      </c>
      <c r="J260" s="30">
        <v>44291</v>
      </c>
      <c r="K260" s="27">
        <f t="shared" si="19"/>
        <v>0</v>
      </c>
      <c r="L260" s="30">
        <v>44291</v>
      </c>
      <c r="M260" s="29">
        <v>14</v>
      </c>
      <c r="N260" s="28" t="s">
        <v>15</v>
      </c>
      <c r="O260" s="29"/>
      <c r="P260" s="64"/>
    </row>
    <row r="261" spans="1:16" ht="15.75" customHeight="1" x14ac:dyDescent="0.25">
      <c r="A261" s="29" t="s">
        <v>156</v>
      </c>
      <c r="B261" s="29" t="s">
        <v>67</v>
      </c>
      <c r="C261" s="65">
        <v>4600008952</v>
      </c>
      <c r="D261" s="29">
        <v>2018</v>
      </c>
      <c r="E261" s="29" t="s">
        <v>43</v>
      </c>
      <c r="F261" s="26">
        <f t="shared" si="16"/>
        <v>2020</v>
      </c>
      <c r="G261" s="26">
        <f t="shared" si="17"/>
        <v>2</v>
      </c>
      <c r="H261" s="30">
        <v>44032</v>
      </c>
      <c r="I261" s="26">
        <f t="shared" si="18"/>
        <v>259</v>
      </c>
      <c r="J261" s="30">
        <v>44291</v>
      </c>
      <c r="K261" s="27">
        <f t="shared" si="19"/>
        <v>2</v>
      </c>
      <c r="L261" s="30">
        <v>44293</v>
      </c>
      <c r="M261" s="29">
        <v>1</v>
      </c>
      <c r="N261" s="28" t="s">
        <v>15</v>
      </c>
      <c r="O261" s="29"/>
      <c r="P261" s="64"/>
    </row>
    <row r="262" spans="1:16" ht="15.75" customHeight="1" x14ac:dyDescent="0.25">
      <c r="A262" s="29" t="s">
        <v>156</v>
      </c>
      <c r="B262" s="29" t="s">
        <v>67</v>
      </c>
      <c r="C262" s="65">
        <v>4600008741</v>
      </c>
      <c r="D262" s="29">
        <v>2018</v>
      </c>
      <c r="E262" s="29" t="s">
        <v>43</v>
      </c>
      <c r="F262" s="26">
        <f t="shared" si="16"/>
        <v>2020</v>
      </c>
      <c r="G262" s="26">
        <f t="shared" si="17"/>
        <v>2</v>
      </c>
      <c r="H262" s="30">
        <v>44077</v>
      </c>
      <c r="I262" s="26">
        <f t="shared" si="18"/>
        <v>214</v>
      </c>
      <c r="J262" s="30">
        <v>44291</v>
      </c>
      <c r="K262" s="27">
        <f t="shared" si="19"/>
        <v>2</v>
      </c>
      <c r="L262" s="30">
        <v>44293</v>
      </c>
      <c r="M262" s="29">
        <v>1</v>
      </c>
      <c r="N262" s="28" t="s">
        <v>15</v>
      </c>
      <c r="O262" s="29"/>
      <c r="P262" s="64"/>
    </row>
    <row r="263" spans="1:16" ht="15.75" customHeight="1" x14ac:dyDescent="0.25">
      <c r="A263" s="29" t="s">
        <v>156</v>
      </c>
      <c r="B263" s="29" t="s">
        <v>20</v>
      </c>
      <c r="C263" s="65">
        <v>4600008730</v>
      </c>
      <c r="D263" s="29">
        <v>2018</v>
      </c>
      <c r="E263" s="29" t="s">
        <v>43</v>
      </c>
      <c r="F263" s="26">
        <f t="shared" si="16"/>
        <v>2021</v>
      </c>
      <c r="G263" s="26">
        <f t="shared" si="17"/>
        <v>3</v>
      </c>
      <c r="H263" s="30">
        <v>44266</v>
      </c>
      <c r="I263" s="26">
        <f t="shared" si="18"/>
        <v>25</v>
      </c>
      <c r="J263" s="30">
        <v>44291</v>
      </c>
      <c r="K263" s="27">
        <f t="shared" si="19"/>
        <v>2</v>
      </c>
      <c r="L263" s="30">
        <v>44293</v>
      </c>
      <c r="M263" s="29">
        <v>3</v>
      </c>
      <c r="N263" s="28" t="s">
        <v>15</v>
      </c>
      <c r="O263" s="29"/>
      <c r="P263" s="64"/>
    </row>
    <row r="264" spans="1:16" ht="15.75" customHeight="1" x14ac:dyDescent="0.25">
      <c r="A264" s="29" t="s">
        <v>68</v>
      </c>
      <c r="B264" s="29" t="s">
        <v>69</v>
      </c>
      <c r="C264" s="65">
        <v>4600010117</v>
      </c>
      <c r="D264" s="29">
        <v>2019</v>
      </c>
      <c r="E264" s="29" t="s">
        <v>21</v>
      </c>
      <c r="F264" s="26">
        <f t="shared" si="16"/>
        <v>2020</v>
      </c>
      <c r="G264" s="26">
        <f t="shared" si="17"/>
        <v>1</v>
      </c>
      <c r="H264" s="30">
        <v>43920</v>
      </c>
      <c r="I264" s="26">
        <f t="shared" si="18"/>
        <v>371</v>
      </c>
      <c r="J264" s="30">
        <v>44291</v>
      </c>
      <c r="K264" s="27">
        <f t="shared" si="19"/>
        <v>8</v>
      </c>
      <c r="L264" s="30">
        <v>44299</v>
      </c>
      <c r="M264" s="29">
        <v>30</v>
      </c>
      <c r="N264" s="28" t="s">
        <v>15</v>
      </c>
      <c r="O264" s="29"/>
      <c r="P264" s="64"/>
    </row>
    <row r="265" spans="1:16" ht="15.75" customHeight="1" x14ac:dyDescent="0.25">
      <c r="A265" s="29" t="s">
        <v>68</v>
      </c>
      <c r="B265" s="29" t="s">
        <v>69</v>
      </c>
      <c r="C265" s="65">
        <v>4600010117</v>
      </c>
      <c r="D265" s="29">
        <v>2019</v>
      </c>
      <c r="E265" s="29" t="s">
        <v>21</v>
      </c>
      <c r="F265" s="26">
        <f t="shared" si="16"/>
        <v>2020</v>
      </c>
      <c r="G265" s="26">
        <f t="shared" si="17"/>
        <v>1</v>
      </c>
      <c r="H265" s="30">
        <v>43981</v>
      </c>
      <c r="I265" s="26">
        <f t="shared" si="18"/>
        <v>310</v>
      </c>
      <c r="J265" s="30">
        <v>44291</v>
      </c>
      <c r="K265" s="27">
        <f t="shared" si="19"/>
        <v>8</v>
      </c>
      <c r="L265" s="30">
        <v>44299</v>
      </c>
      <c r="M265" s="29">
        <v>34</v>
      </c>
      <c r="N265" s="28" t="s">
        <v>15</v>
      </c>
      <c r="O265" s="29"/>
      <c r="P265" s="64"/>
    </row>
    <row r="266" spans="1:16" ht="15.75" customHeight="1" x14ac:dyDescent="0.25">
      <c r="A266" s="29" t="s">
        <v>68</v>
      </c>
      <c r="B266" s="29" t="s">
        <v>69</v>
      </c>
      <c r="C266" s="65">
        <v>4600010117</v>
      </c>
      <c r="D266" s="29">
        <v>2019</v>
      </c>
      <c r="E266" s="29" t="s">
        <v>21</v>
      </c>
      <c r="F266" s="26">
        <f t="shared" si="16"/>
        <v>2020</v>
      </c>
      <c r="G266" s="26">
        <f t="shared" si="17"/>
        <v>1</v>
      </c>
      <c r="H266" s="30">
        <v>44012</v>
      </c>
      <c r="I266" s="26">
        <f t="shared" si="18"/>
        <v>279</v>
      </c>
      <c r="J266" s="30">
        <v>44291</v>
      </c>
      <c r="K266" s="27">
        <f t="shared" si="19"/>
        <v>8</v>
      </c>
      <c r="L266" s="30">
        <v>44299</v>
      </c>
      <c r="M266" s="29">
        <v>36</v>
      </c>
      <c r="N266" s="28" t="s">
        <v>15</v>
      </c>
      <c r="O266" s="29"/>
      <c r="P266" s="64"/>
    </row>
    <row r="267" spans="1:16" ht="15.75" customHeight="1" x14ac:dyDescent="0.25">
      <c r="A267" s="29" t="s">
        <v>68</v>
      </c>
      <c r="B267" s="29" t="s">
        <v>69</v>
      </c>
      <c r="C267" s="65">
        <v>4600010117</v>
      </c>
      <c r="D267" s="29">
        <v>2019</v>
      </c>
      <c r="E267" s="29" t="s">
        <v>21</v>
      </c>
      <c r="F267" s="26">
        <f t="shared" si="16"/>
        <v>2020</v>
      </c>
      <c r="G267" s="26">
        <f t="shared" si="17"/>
        <v>1</v>
      </c>
      <c r="H267" s="30">
        <v>44042</v>
      </c>
      <c r="I267" s="26">
        <f t="shared" si="18"/>
        <v>249</v>
      </c>
      <c r="J267" s="30">
        <v>44291</v>
      </c>
      <c r="K267" s="27">
        <f t="shared" si="19"/>
        <v>8</v>
      </c>
      <c r="L267" s="30">
        <v>44299</v>
      </c>
      <c r="M267" s="29">
        <v>38</v>
      </c>
      <c r="N267" s="28" t="s">
        <v>15</v>
      </c>
      <c r="O267" s="29"/>
      <c r="P267" s="64"/>
    </row>
    <row r="268" spans="1:16" ht="15.75" customHeight="1" x14ac:dyDescent="0.25">
      <c r="A268" s="29" t="s">
        <v>68</v>
      </c>
      <c r="B268" s="29" t="s">
        <v>69</v>
      </c>
      <c r="C268" s="65">
        <v>4600010117</v>
      </c>
      <c r="D268" s="29">
        <v>2019</v>
      </c>
      <c r="E268" s="29" t="s">
        <v>21</v>
      </c>
      <c r="F268" s="26">
        <f t="shared" si="16"/>
        <v>2020</v>
      </c>
      <c r="G268" s="26">
        <f t="shared" si="17"/>
        <v>1</v>
      </c>
      <c r="H268" s="30">
        <v>44073</v>
      </c>
      <c r="I268" s="26">
        <f t="shared" si="18"/>
        <v>218</v>
      </c>
      <c r="J268" s="30">
        <v>44291</v>
      </c>
      <c r="K268" s="27">
        <f t="shared" si="19"/>
        <v>8</v>
      </c>
      <c r="L268" s="30">
        <v>44299</v>
      </c>
      <c r="M268" s="29">
        <v>34</v>
      </c>
      <c r="N268" s="28" t="s">
        <v>15</v>
      </c>
      <c r="O268" s="29"/>
      <c r="P268" s="64"/>
    </row>
    <row r="269" spans="1:16" ht="15.75" customHeight="1" x14ac:dyDescent="0.25">
      <c r="A269" s="29" t="s">
        <v>68</v>
      </c>
      <c r="B269" s="29" t="s">
        <v>69</v>
      </c>
      <c r="C269" s="65">
        <v>4600010117</v>
      </c>
      <c r="D269" s="29">
        <v>2019</v>
      </c>
      <c r="E269" s="29" t="s">
        <v>21</v>
      </c>
      <c r="F269" s="26">
        <f t="shared" si="16"/>
        <v>2020</v>
      </c>
      <c r="G269" s="26">
        <f t="shared" si="17"/>
        <v>1</v>
      </c>
      <c r="H269" s="30">
        <v>44104</v>
      </c>
      <c r="I269" s="26">
        <f t="shared" si="18"/>
        <v>187</v>
      </c>
      <c r="J269" s="30">
        <v>44291</v>
      </c>
      <c r="K269" s="27">
        <f t="shared" si="19"/>
        <v>8</v>
      </c>
      <c r="L269" s="30">
        <v>44299</v>
      </c>
      <c r="M269" s="29">
        <v>171</v>
      </c>
      <c r="N269" s="28" t="s">
        <v>15</v>
      </c>
      <c r="O269" s="29"/>
      <c r="P269" s="64"/>
    </row>
    <row r="270" spans="1:16" ht="15.75" customHeight="1" x14ac:dyDescent="0.25">
      <c r="A270" s="29" t="s">
        <v>68</v>
      </c>
      <c r="B270" s="29" t="s">
        <v>69</v>
      </c>
      <c r="C270" s="65">
        <v>4600010117</v>
      </c>
      <c r="D270" s="29">
        <v>2019</v>
      </c>
      <c r="E270" s="29" t="s">
        <v>21</v>
      </c>
      <c r="F270" s="26">
        <f t="shared" si="16"/>
        <v>2020</v>
      </c>
      <c r="G270" s="26">
        <f t="shared" si="17"/>
        <v>1</v>
      </c>
      <c r="H270" s="30">
        <v>44134</v>
      </c>
      <c r="I270" s="26">
        <f t="shared" si="18"/>
        <v>157</v>
      </c>
      <c r="J270" s="30">
        <v>44291</v>
      </c>
      <c r="K270" s="27">
        <f t="shared" si="19"/>
        <v>8</v>
      </c>
      <c r="L270" s="30">
        <v>44299</v>
      </c>
      <c r="M270" s="29">
        <v>92</v>
      </c>
      <c r="N270" s="28" t="s">
        <v>15</v>
      </c>
      <c r="O270" s="29"/>
      <c r="P270" s="64"/>
    </row>
    <row r="271" spans="1:16" ht="15.75" customHeight="1" x14ac:dyDescent="0.25">
      <c r="A271" s="29" t="s">
        <v>68</v>
      </c>
      <c r="B271" s="29" t="s">
        <v>69</v>
      </c>
      <c r="C271" s="65">
        <v>4600010117</v>
      </c>
      <c r="D271" s="29">
        <v>2019</v>
      </c>
      <c r="E271" s="29" t="s">
        <v>21</v>
      </c>
      <c r="F271" s="26">
        <f t="shared" si="16"/>
        <v>2020</v>
      </c>
      <c r="G271" s="26">
        <f t="shared" si="17"/>
        <v>1</v>
      </c>
      <c r="H271" s="30">
        <v>44145</v>
      </c>
      <c r="I271" s="26">
        <f t="shared" si="18"/>
        <v>146</v>
      </c>
      <c r="J271" s="30">
        <v>44291</v>
      </c>
      <c r="K271" s="27">
        <f t="shared" si="19"/>
        <v>8</v>
      </c>
      <c r="L271" s="30">
        <v>44299</v>
      </c>
      <c r="M271" s="29">
        <v>108</v>
      </c>
      <c r="N271" s="28" t="s">
        <v>15</v>
      </c>
      <c r="O271" s="29"/>
      <c r="P271" s="64"/>
    </row>
    <row r="272" spans="1:16" ht="15.75" customHeight="1" x14ac:dyDescent="0.25">
      <c r="A272" s="29" t="s">
        <v>68</v>
      </c>
      <c r="B272" s="29" t="s">
        <v>69</v>
      </c>
      <c r="C272" s="65">
        <v>4600010117</v>
      </c>
      <c r="D272" s="29">
        <v>2019</v>
      </c>
      <c r="E272" s="29" t="s">
        <v>21</v>
      </c>
      <c r="F272" s="26">
        <f t="shared" si="16"/>
        <v>2020</v>
      </c>
      <c r="G272" s="26">
        <f t="shared" si="17"/>
        <v>1</v>
      </c>
      <c r="H272" s="30">
        <v>44195</v>
      </c>
      <c r="I272" s="26">
        <f t="shared" si="18"/>
        <v>96</v>
      </c>
      <c r="J272" s="30">
        <v>44291</v>
      </c>
      <c r="K272" s="27">
        <f t="shared" si="19"/>
        <v>8</v>
      </c>
      <c r="L272" s="30">
        <v>44299</v>
      </c>
      <c r="M272" s="29">
        <v>97</v>
      </c>
      <c r="N272" s="28" t="s">
        <v>15</v>
      </c>
      <c r="O272" s="29"/>
      <c r="P272" s="64"/>
    </row>
    <row r="273" spans="1:16" ht="15.75" customHeight="1" x14ac:dyDescent="0.25">
      <c r="A273" s="29" t="s">
        <v>68</v>
      </c>
      <c r="B273" s="29" t="s">
        <v>69</v>
      </c>
      <c r="C273" s="65">
        <v>4600010117</v>
      </c>
      <c r="D273" s="29">
        <v>2019</v>
      </c>
      <c r="E273" s="29" t="s">
        <v>21</v>
      </c>
      <c r="F273" s="26">
        <f t="shared" si="16"/>
        <v>2021</v>
      </c>
      <c r="G273" s="26">
        <f t="shared" si="17"/>
        <v>2</v>
      </c>
      <c r="H273" s="30">
        <v>44227</v>
      </c>
      <c r="I273" s="26">
        <f t="shared" si="18"/>
        <v>64</v>
      </c>
      <c r="J273" s="30">
        <v>44291</v>
      </c>
      <c r="K273" s="27">
        <f t="shared" si="19"/>
        <v>8</v>
      </c>
      <c r="L273" s="30">
        <v>44299</v>
      </c>
      <c r="M273" s="29">
        <v>35</v>
      </c>
      <c r="N273" s="28" t="s">
        <v>15</v>
      </c>
      <c r="O273" s="29"/>
      <c r="P273" s="64"/>
    </row>
    <row r="274" spans="1:16" ht="15.75" customHeight="1" x14ac:dyDescent="0.25">
      <c r="A274" s="29" t="s">
        <v>68</v>
      </c>
      <c r="B274" s="29" t="s">
        <v>69</v>
      </c>
      <c r="C274" s="65">
        <v>4600010117</v>
      </c>
      <c r="D274" s="29">
        <v>2019</v>
      </c>
      <c r="E274" s="29" t="s">
        <v>21</v>
      </c>
      <c r="F274" s="26">
        <f t="shared" si="16"/>
        <v>2021</v>
      </c>
      <c r="G274" s="26">
        <f t="shared" si="17"/>
        <v>2</v>
      </c>
      <c r="H274" s="30">
        <v>44255</v>
      </c>
      <c r="I274" s="26">
        <f t="shared" si="18"/>
        <v>36</v>
      </c>
      <c r="J274" s="30">
        <v>44291</v>
      </c>
      <c r="K274" s="27">
        <f t="shared" si="19"/>
        <v>8</v>
      </c>
      <c r="L274" s="30">
        <v>44299</v>
      </c>
      <c r="M274" s="29">
        <v>95</v>
      </c>
      <c r="N274" s="28" t="s">
        <v>15</v>
      </c>
      <c r="O274" s="29"/>
      <c r="P274" s="64"/>
    </row>
    <row r="275" spans="1:16" ht="15.75" customHeight="1" x14ac:dyDescent="0.25">
      <c r="A275" s="29" t="s">
        <v>156</v>
      </c>
      <c r="B275" s="29" t="s">
        <v>20</v>
      </c>
      <c r="C275" s="65">
        <v>4600009156</v>
      </c>
      <c r="D275" s="29">
        <v>2018</v>
      </c>
      <c r="E275" s="29" t="s">
        <v>43</v>
      </c>
      <c r="F275" s="26">
        <f t="shared" si="16"/>
        <v>2018</v>
      </c>
      <c r="G275" s="26">
        <f t="shared" si="17"/>
        <v>0</v>
      </c>
      <c r="H275" s="30">
        <v>43452</v>
      </c>
      <c r="I275" s="26">
        <f t="shared" si="18"/>
        <v>846</v>
      </c>
      <c r="J275" s="30">
        <v>44298</v>
      </c>
      <c r="K275" s="27">
        <f t="shared" si="19"/>
        <v>1</v>
      </c>
      <c r="L275" s="30">
        <v>44299</v>
      </c>
      <c r="M275" s="29">
        <v>4</v>
      </c>
      <c r="N275" s="28" t="s">
        <v>15</v>
      </c>
      <c r="O275" s="29"/>
      <c r="P275" s="64"/>
    </row>
    <row r="276" spans="1:16" ht="15.75" customHeight="1" x14ac:dyDescent="0.25">
      <c r="A276" s="29" t="s">
        <v>156</v>
      </c>
      <c r="B276" s="29" t="s">
        <v>20</v>
      </c>
      <c r="C276" s="65">
        <v>4600009156</v>
      </c>
      <c r="D276" s="29">
        <v>2018</v>
      </c>
      <c r="E276" s="29" t="s">
        <v>43</v>
      </c>
      <c r="F276" s="26">
        <f t="shared" si="16"/>
        <v>2020</v>
      </c>
      <c r="G276" s="26">
        <f t="shared" si="17"/>
        <v>2</v>
      </c>
      <c r="H276" s="30">
        <v>44104</v>
      </c>
      <c r="I276" s="26">
        <f t="shared" si="18"/>
        <v>194</v>
      </c>
      <c r="J276" s="30">
        <v>44298</v>
      </c>
      <c r="K276" s="27">
        <f t="shared" si="19"/>
        <v>1</v>
      </c>
      <c r="L276" s="30">
        <v>44299</v>
      </c>
      <c r="M276" s="29">
        <v>4</v>
      </c>
      <c r="N276" s="28" t="s">
        <v>15</v>
      </c>
      <c r="O276" s="29"/>
      <c r="P276" s="64"/>
    </row>
    <row r="277" spans="1:16" ht="15.75" customHeight="1" x14ac:dyDescent="0.25">
      <c r="A277" s="29" t="s">
        <v>156</v>
      </c>
      <c r="B277" s="29" t="s">
        <v>20</v>
      </c>
      <c r="C277" s="65">
        <v>4600009156</v>
      </c>
      <c r="D277" s="29">
        <v>2018</v>
      </c>
      <c r="E277" s="29" t="s">
        <v>43</v>
      </c>
      <c r="F277" s="26">
        <f t="shared" si="16"/>
        <v>2020</v>
      </c>
      <c r="G277" s="26">
        <f t="shared" si="17"/>
        <v>2</v>
      </c>
      <c r="H277" s="30">
        <v>44130</v>
      </c>
      <c r="I277" s="26">
        <f t="shared" si="18"/>
        <v>168</v>
      </c>
      <c r="J277" s="30">
        <v>44298</v>
      </c>
      <c r="K277" s="27">
        <f t="shared" si="19"/>
        <v>1</v>
      </c>
      <c r="L277" s="30">
        <v>44299</v>
      </c>
      <c r="M277" s="29">
        <v>5</v>
      </c>
      <c r="N277" s="28" t="s">
        <v>15</v>
      </c>
      <c r="O277" s="29"/>
      <c r="P277" s="64"/>
    </row>
    <row r="278" spans="1:16" ht="15.75" customHeight="1" x14ac:dyDescent="0.25">
      <c r="A278" s="29" t="s">
        <v>156</v>
      </c>
      <c r="B278" s="29" t="s">
        <v>20</v>
      </c>
      <c r="C278" s="65">
        <v>4600008841</v>
      </c>
      <c r="D278" s="29">
        <v>2018</v>
      </c>
      <c r="E278" s="29" t="s">
        <v>43</v>
      </c>
      <c r="F278" s="26">
        <f t="shared" si="16"/>
        <v>2019</v>
      </c>
      <c r="G278" s="26">
        <f t="shared" si="17"/>
        <v>1</v>
      </c>
      <c r="H278" s="30">
        <v>43815</v>
      </c>
      <c r="I278" s="26">
        <f t="shared" si="18"/>
        <v>487</v>
      </c>
      <c r="J278" s="30">
        <v>44302</v>
      </c>
      <c r="K278" s="27">
        <f t="shared" si="19"/>
        <v>4</v>
      </c>
      <c r="L278" s="30">
        <v>44306</v>
      </c>
      <c r="M278" s="29">
        <v>43</v>
      </c>
      <c r="N278" s="28" t="s">
        <v>15</v>
      </c>
      <c r="O278" s="29"/>
      <c r="P278" s="64"/>
    </row>
    <row r="279" spans="1:16" ht="15.75" customHeight="1" x14ac:dyDescent="0.25">
      <c r="A279" s="29" t="s">
        <v>156</v>
      </c>
      <c r="B279" s="29" t="s">
        <v>20</v>
      </c>
      <c r="C279" s="65">
        <v>4600009124</v>
      </c>
      <c r="D279" s="29">
        <v>2018</v>
      </c>
      <c r="E279" s="29" t="s">
        <v>43</v>
      </c>
      <c r="F279" s="26">
        <f t="shared" si="16"/>
        <v>2021</v>
      </c>
      <c r="G279" s="26">
        <f t="shared" si="17"/>
        <v>3</v>
      </c>
      <c r="H279" s="30">
        <v>44260</v>
      </c>
      <c r="I279" s="26">
        <f t="shared" si="18"/>
        <v>46</v>
      </c>
      <c r="J279" s="30">
        <v>44306</v>
      </c>
      <c r="K279" s="27">
        <f t="shared" si="19"/>
        <v>7</v>
      </c>
      <c r="L279" s="30">
        <v>44313</v>
      </c>
      <c r="M279" s="29">
        <v>138</v>
      </c>
      <c r="N279" s="28" t="s">
        <v>15</v>
      </c>
      <c r="O279" s="29"/>
      <c r="P279" s="64"/>
    </row>
    <row r="280" spans="1:16" ht="15.75" customHeight="1" x14ac:dyDescent="0.25">
      <c r="A280" s="29" t="s">
        <v>156</v>
      </c>
      <c r="B280" s="29" t="s">
        <v>20</v>
      </c>
      <c r="C280" s="65">
        <v>4600008730</v>
      </c>
      <c r="D280" s="29">
        <v>2018</v>
      </c>
      <c r="E280" s="29" t="s">
        <v>43</v>
      </c>
      <c r="F280" s="26">
        <f t="shared" si="16"/>
        <v>2021</v>
      </c>
      <c r="G280" s="26">
        <f t="shared" si="17"/>
        <v>3</v>
      </c>
      <c r="H280" s="30">
        <v>44266</v>
      </c>
      <c r="I280" s="26">
        <f t="shared" si="18"/>
        <v>39</v>
      </c>
      <c r="J280" s="30">
        <v>44305</v>
      </c>
      <c r="K280" s="27">
        <f t="shared" si="19"/>
        <v>8</v>
      </c>
      <c r="L280" s="30">
        <v>44313</v>
      </c>
      <c r="M280" s="29">
        <v>16</v>
      </c>
      <c r="N280" s="28" t="s">
        <v>15</v>
      </c>
      <c r="O280" s="29"/>
      <c r="P280" s="64"/>
    </row>
    <row r="281" spans="1:16" ht="15.75" customHeight="1" x14ac:dyDescent="0.25">
      <c r="A281" s="29" t="s">
        <v>11</v>
      </c>
      <c r="B281" s="29" t="s">
        <v>22</v>
      </c>
      <c r="C281" s="65">
        <v>4600010878</v>
      </c>
      <c r="D281" s="29">
        <v>2020</v>
      </c>
      <c r="E281" s="29" t="s">
        <v>21</v>
      </c>
      <c r="F281" s="26">
        <f t="shared" si="16"/>
        <v>2021</v>
      </c>
      <c r="G281" s="26">
        <f t="shared" si="17"/>
        <v>1</v>
      </c>
      <c r="H281" s="30">
        <v>44217</v>
      </c>
      <c r="I281" s="26">
        <f t="shared" si="18"/>
        <v>96</v>
      </c>
      <c r="J281" s="30">
        <v>44313</v>
      </c>
      <c r="K281" s="27">
        <f t="shared" si="19"/>
        <v>2</v>
      </c>
      <c r="L281" s="30">
        <v>44315</v>
      </c>
      <c r="M281" s="29">
        <v>407</v>
      </c>
      <c r="N281" s="28" t="s">
        <v>15</v>
      </c>
      <c r="O281" s="29"/>
      <c r="P281" s="64"/>
    </row>
    <row r="282" spans="1:16" ht="15.75" customHeight="1" x14ac:dyDescent="0.25">
      <c r="A282" s="29" t="s">
        <v>11</v>
      </c>
      <c r="B282" s="29" t="s">
        <v>22</v>
      </c>
      <c r="C282" s="65">
        <v>4600010878</v>
      </c>
      <c r="D282" s="29">
        <v>2020</v>
      </c>
      <c r="E282" s="29" t="s">
        <v>21</v>
      </c>
      <c r="F282" s="26">
        <f t="shared" si="16"/>
        <v>2021</v>
      </c>
      <c r="G282" s="26">
        <f t="shared" si="17"/>
        <v>1</v>
      </c>
      <c r="H282" s="30">
        <v>44217</v>
      </c>
      <c r="I282" s="26">
        <f t="shared" si="18"/>
        <v>96</v>
      </c>
      <c r="J282" s="30">
        <v>44313</v>
      </c>
      <c r="K282" s="27">
        <f t="shared" si="19"/>
        <v>2</v>
      </c>
      <c r="L282" s="30">
        <v>44315</v>
      </c>
      <c r="M282" s="29">
        <v>270</v>
      </c>
      <c r="N282" s="28" t="s">
        <v>15</v>
      </c>
      <c r="O282" s="29"/>
      <c r="P282" s="64"/>
    </row>
    <row r="283" spans="1:16" ht="15.75" customHeight="1" x14ac:dyDescent="0.25">
      <c r="A283" s="29" t="s">
        <v>11</v>
      </c>
      <c r="B283" s="29" t="s">
        <v>22</v>
      </c>
      <c r="C283" s="65">
        <v>4600010878</v>
      </c>
      <c r="D283" s="29">
        <v>2020</v>
      </c>
      <c r="E283" s="29" t="s">
        <v>21</v>
      </c>
      <c r="F283" s="26">
        <f t="shared" si="16"/>
        <v>2021</v>
      </c>
      <c r="G283" s="26">
        <f t="shared" si="17"/>
        <v>1</v>
      </c>
      <c r="H283" s="30">
        <v>44280</v>
      </c>
      <c r="I283" s="26">
        <f t="shared" si="18"/>
        <v>33</v>
      </c>
      <c r="J283" s="30">
        <v>44313</v>
      </c>
      <c r="K283" s="27">
        <f t="shared" si="19"/>
        <v>2</v>
      </c>
      <c r="L283" s="30">
        <v>44315</v>
      </c>
      <c r="M283" s="29">
        <v>22</v>
      </c>
      <c r="N283" s="28" t="s">
        <v>15</v>
      </c>
      <c r="O283" s="29"/>
      <c r="P283" s="64"/>
    </row>
    <row r="284" spans="1:16" ht="15.75" customHeight="1" x14ac:dyDescent="0.25">
      <c r="A284" s="29" t="s">
        <v>11</v>
      </c>
      <c r="B284" s="29" t="s">
        <v>22</v>
      </c>
      <c r="C284" s="65">
        <v>4600010878</v>
      </c>
      <c r="D284" s="29">
        <v>2020</v>
      </c>
      <c r="E284" s="29" t="s">
        <v>21</v>
      </c>
      <c r="F284" s="26">
        <f t="shared" si="16"/>
        <v>2021</v>
      </c>
      <c r="G284" s="26">
        <f t="shared" si="17"/>
        <v>1</v>
      </c>
      <c r="H284" s="30">
        <v>44280</v>
      </c>
      <c r="I284" s="26">
        <f t="shared" si="18"/>
        <v>33</v>
      </c>
      <c r="J284" s="30">
        <v>44313</v>
      </c>
      <c r="K284" s="27">
        <f t="shared" si="19"/>
        <v>2</v>
      </c>
      <c r="L284" s="30">
        <v>44315</v>
      </c>
      <c r="M284" s="29">
        <v>150</v>
      </c>
      <c r="N284" s="28" t="s">
        <v>15</v>
      </c>
      <c r="O284" s="29"/>
      <c r="P284" s="64"/>
    </row>
    <row r="285" spans="1:16" ht="15.75" customHeight="1" x14ac:dyDescent="0.25">
      <c r="A285" s="29" t="s">
        <v>11</v>
      </c>
      <c r="B285" s="29" t="s">
        <v>22</v>
      </c>
      <c r="C285" s="65">
        <v>4600010878</v>
      </c>
      <c r="D285" s="29">
        <v>2020</v>
      </c>
      <c r="E285" s="29" t="s">
        <v>21</v>
      </c>
      <c r="F285" s="26">
        <f t="shared" si="16"/>
        <v>2021</v>
      </c>
      <c r="G285" s="26">
        <f t="shared" si="17"/>
        <v>1</v>
      </c>
      <c r="H285" s="30">
        <v>44248</v>
      </c>
      <c r="I285" s="26">
        <f t="shared" si="18"/>
        <v>65</v>
      </c>
      <c r="J285" s="30">
        <v>44313</v>
      </c>
      <c r="K285" s="27">
        <f t="shared" si="19"/>
        <v>2</v>
      </c>
      <c r="L285" s="30">
        <v>44315</v>
      </c>
      <c r="M285" s="29">
        <v>511</v>
      </c>
      <c r="N285" s="28" t="s">
        <v>15</v>
      </c>
      <c r="O285" s="29"/>
      <c r="P285" s="64"/>
    </row>
    <row r="286" spans="1:16" ht="15.75" customHeight="1" x14ac:dyDescent="0.25">
      <c r="A286" s="29" t="s">
        <v>11</v>
      </c>
      <c r="B286" s="29" t="s">
        <v>22</v>
      </c>
      <c r="C286" s="65">
        <v>4600010878</v>
      </c>
      <c r="D286" s="29">
        <v>2020</v>
      </c>
      <c r="E286" s="29" t="s">
        <v>21</v>
      </c>
      <c r="F286" s="26">
        <f t="shared" si="16"/>
        <v>2021</v>
      </c>
      <c r="G286" s="26">
        <f t="shared" si="17"/>
        <v>1</v>
      </c>
      <c r="H286" s="30">
        <v>44248</v>
      </c>
      <c r="I286" s="26">
        <f t="shared" si="18"/>
        <v>65</v>
      </c>
      <c r="J286" s="30">
        <v>44313</v>
      </c>
      <c r="K286" s="27">
        <f t="shared" si="19"/>
        <v>2</v>
      </c>
      <c r="L286" s="30">
        <v>44315</v>
      </c>
      <c r="M286" s="29">
        <v>91</v>
      </c>
      <c r="N286" s="28" t="s">
        <v>15</v>
      </c>
      <c r="O286" s="29"/>
      <c r="P286" s="64"/>
    </row>
    <row r="287" spans="1:16" ht="15.75" customHeight="1" x14ac:dyDescent="0.25">
      <c r="A287" s="29" t="s">
        <v>11</v>
      </c>
      <c r="B287" s="29" t="s">
        <v>22</v>
      </c>
      <c r="C287" s="65">
        <v>4600010878</v>
      </c>
      <c r="D287" s="29">
        <v>2020</v>
      </c>
      <c r="E287" s="29" t="s">
        <v>21</v>
      </c>
      <c r="F287" s="26">
        <f t="shared" si="16"/>
        <v>2021</v>
      </c>
      <c r="G287" s="26">
        <f t="shared" si="17"/>
        <v>1</v>
      </c>
      <c r="H287" s="30">
        <v>44248</v>
      </c>
      <c r="I287" s="26">
        <f t="shared" si="18"/>
        <v>65</v>
      </c>
      <c r="J287" s="30">
        <v>44313</v>
      </c>
      <c r="K287" s="27">
        <f t="shared" si="19"/>
        <v>2</v>
      </c>
      <c r="L287" s="30">
        <v>44315</v>
      </c>
      <c r="M287" s="29">
        <v>2421</v>
      </c>
      <c r="N287" s="28" t="s">
        <v>15</v>
      </c>
      <c r="O287" s="29"/>
      <c r="P287" s="64"/>
    </row>
    <row r="288" spans="1:16" ht="15.75" customHeight="1" x14ac:dyDescent="0.25">
      <c r="A288" s="29" t="s">
        <v>11</v>
      </c>
      <c r="B288" s="29" t="s">
        <v>22</v>
      </c>
      <c r="C288" s="65">
        <v>4600010878</v>
      </c>
      <c r="D288" s="29">
        <v>2020</v>
      </c>
      <c r="E288" s="29" t="s">
        <v>21</v>
      </c>
      <c r="F288" s="26">
        <f t="shared" si="16"/>
        <v>2021</v>
      </c>
      <c r="G288" s="26">
        <f t="shared" si="17"/>
        <v>1</v>
      </c>
      <c r="H288" s="30">
        <v>44248</v>
      </c>
      <c r="I288" s="26">
        <f t="shared" si="18"/>
        <v>65</v>
      </c>
      <c r="J288" s="30">
        <v>44313</v>
      </c>
      <c r="K288" s="27">
        <f t="shared" si="19"/>
        <v>2</v>
      </c>
      <c r="L288" s="30">
        <v>44315</v>
      </c>
      <c r="M288" s="29">
        <v>188</v>
      </c>
      <c r="N288" s="28" t="s">
        <v>15</v>
      </c>
      <c r="O288" s="29"/>
      <c r="P288" s="64"/>
    </row>
    <row r="289" spans="1:16" ht="15.75" customHeight="1" x14ac:dyDescent="0.25">
      <c r="A289" s="29" t="s">
        <v>11</v>
      </c>
      <c r="B289" s="29" t="s">
        <v>25</v>
      </c>
      <c r="C289" s="65">
        <v>4600010762</v>
      </c>
      <c r="D289" s="29">
        <v>2020</v>
      </c>
      <c r="E289" s="29" t="s">
        <v>21</v>
      </c>
      <c r="F289" s="26">
        <f t="shared" si="16"/>
        <v>2021</v>
      </c>
      <c r="G289" s="26">
        <f t="shared" si="17"/>
        <v>1</v>
      </c>
      <c r="H289" s="30">
        <v>44255</v>
      </c>
      <c r="I289" s="26">
        <f t="shared" si="18"/>
        <v>58</v>
      </c>
      <c r="J289" s="30">
        <v>44313</v>
      </c>
      <c r="K289" s="27">
        <f t="shared" si="19"/>
        <v>6</v>
      </c>
      <c r="L289" s="30">
        <v>44319</v>
      </c>
      <c r="M289" s="29">
        <v>174</v>
      </c>
      <c r="N289" s="28" t="s">
        <v>15</v>
      </c>
      <c r="O289" s="29"/>
      <c r="P289" s="64"/>
    </row>
    <row r="290" spans="1:16" ht="15.75" customHeight="1" x14ac:dyDescent="0.25">
      <c r="A290" s="29" t="s">
        <v>11</v>
      </c>
      <c r="B290" s="29" t="s">
        <v>25</v>
      </c>
      <c r="C290" s="65">
        <v>4600010762</v>
      </c>
      <c r="D290" s="29">
        <v>2020</v>
      </c>
      <c r="E290" s="29" t="s">
        <v>21</v>
      </c>
      <c r="F290" s="26">
        <f t="shared" si="16"/>
        <v>2021</v>
      </c>
      <c r="G290" s="26">
        <f t="shared" si="17"/>
        <v>1</v>
      </c>
      <c r="H290" s="30">
        <v>44255</v>
      </c>
      <c r="I290" s="26">
        <f t="shared" si="18"/>
        <v>58</v>
      </c>
      <c r="J290" s="30">
        <v>44313</v>
      </c>
      <c r="K290" s="27">
        <f t="shared" si="19"/>
        <v>6</v>
      </c>
      <c r="L290" s="30">
        <v>44319</v>
      </c>
      <c r="M290" s="29">
        <v>17</v>
      </c>
      <c r="N290" s="28" t="s">
        <v>15</v>
      </c>
      <c r="O290" s="29"/>
      <c r="P290" s="64"/>
    </row>
    <row r="291" spans="1:16" ht="15.75" customHeight="1" x14ac:dyDescent="0.25">
      <c r="A291" s="29" t="s">
        <v>11</v>
      </c>
      <c r="B291" s="29" t="s">
        <v>25</v>
      </c>
      <c r="C291" s="65">
        <v>4600009736</v>
      </c>
      <c r="D291" s="29">
        <v>2019</v>
      </c>
      <c r="E291" s="29" t="s">
        <v>48</v>
      </c>
      <c r="F291" s="26">
        <f t="shared" si="16"/>
        <v>2020</v>
      </c>
      <c r="G291" s="26">
        <f t="shared" si="17"/>
        <v>1</v>
      </c>
      <c r="H291" s="30">
        <v>44005</v>
      </c>
      <c r="I291" s="26">
        <f t="shared" si="18"/>
        <v>308</v>
      </c>
      <c r="J291" s="30">
        <v>44313</v>
      </c>
      <c r="K291" s="27">
        <f t="shared" si="19"/>
        <v>6</v>
      </c>
      <c r="L291" s="30">
        <v>44319</v>
      </c>
      <c r="M291" s="29">
        <v>3</v>
      </c>
      <c r="N291" s="28" t="s">
        <v>15</v>
      </c>
      <c r="O291" s="29"/>
      <c r="P291" s="64"/>
    </row>
    <row r="292" spans="1:16" ht="15.75" customHeight="1" x14ac:dyDescent="0.25">
      <c r="A292" s="29" t="s">
        <v>11</v>
      </c>
      <c r="B292" s="29" t="s">
        <v>25</v>
      </c>
      <c r="C292" s="65">
        <v>4600009736</v>
      </c>
      <c r="D292" s="29">
        <v>2019</v>
      </c>
      <c r="E292" s="29" t="s">
        <v>48</v>
      </c>
      <c r="F292" s="26">
        <f t="shared" si="16"/>
        <v>2020</v>
      </c>
      <c r="G292" s="26">
        <f t="shared" si="17"/>
        <v>1</v>
      </c>
      <c r="H292" s="30">
        <v>44025</v>
      </c>
      <c r="I292" s="26">
        <f t="shared" si="18"/>
        <v>288</v>
      </c>
      <c r="J292" s="30">
        <v>44313</v>
      </c>
      <c r="K292" s="27">
        <f t="shared" si="19"/>
        <v>6</v>
      </c>
      <c r="L292" s="30">
        <v>44319</v>
      </c>
      <c r="M292" s="29">
        <v>2</v>
      </c>
      <c r="N292" s="28" t="s">
        <v>15</v>
      </c>
      <c r="O292" s="29"/>
      <c r="P292" s="64"/>
    </row>
    <row r="293" spans="1:16" ht="15.75" customHeight="1" x14ac:dyDescent="0.25">
      <c r="A293" s="29" t="s">
        <v>11</v>
      </c>
      <c r="B293" s="29" t="s">
        <v>22</v>
      </c>
      <c r="C293" s="65">
        <v>4600010711</v>
      </c>
      <c r="D293" s="29">
        <v>2020</v>
      </c>
      <c r="E293" s="29" t="s">
        <v>21</v>
      </c>
      <c r="F293" s="26">
        <f t="shared" si="16"/>
        <v>2021</v>
      </c>
      <c r="G293" s="26">
        <f t="shared" si="17"/>
        <v>1</v>
      </c>
      <c r="H293" s="30">
        <v>44227</v>
      </c>
      <c r="I293" s="26">
        <f t="shared" si="18"/>
        <v>86</v>
      </c>
      <c r="J293" s="30">
        <v>44313</v>
      </c>
      <c r="K293" s="27">
        <f t="shared" si="19"/>
        <v>6</v>
      </c>
      <c r="L293" s="30">
        <v>44319</v>
      </c>
      <c r="M293" s="29">
        <v>33</v>
      </c>
      <c r="N293" s="28" t="s">
        <v>15</v>
      </c>
      <c r="O293" s="29"/>
      <c r="P293" s="64"/>
    </row>
    <row r="294" spans="1:16" ht="15.75" customHeight="1" x14ac:dyDescent="0.25">
      <c r="A294" s="29" t="s">
        <v>11</v>
      </c>
      <c r="B294" s="29" t="s">
        <v>22</v>
      </c>
      <c r="C294" s="65">
        <v>4600010711</v>
      </c>
      <c r="D294" s="29">
        <v>2020</v>
      </c>
      <c r="E294" s="29" t="s">
        <v>21</v>
      </c>
      <c r="F294" s="26">
        <f t="shared" si="16"/>
        <v>2021</v>
      </c>
      <c r="G294" s="26">
        <f t="shared" si="17"/>
        <v>1</v>
      </c>
      <c r="H294" s="30">
        <v>44255</v>
      </c>
      <c r="I294" s="26">
        <f t="shared" si="18"/>
        <v>58</v>
      </c>
      <c r="J294" s="30">
        <v>44313</v>
      </c>
      <c r="K294" s="27">
        <f t="shared" si="19"/>
        <v>6</v>
      </c>
      <c r="L294" s="30">
        <v>44319</v>
      </c>
      <c r="M294" s="29">
        <v>34</v>
      </c>
      <c r="N294" s="28" t="s">
        <v>15</v>
      </c>
      <c r="O294" s="29"/>
      <c r="P294" s="64"/>
    </row>
    <row r="295" spans="1:16" ht="15.75" customHeight="1" x14ac:dyDescent="0.25">
      <c r="A295" s="29" t="s">
        <v>11</v>
      </c>
      <c r="B295" s="29" t="s">
        <v>22</v>
      </c>
      <c r="C295" s="65">
        <v>4600010711</v>
      </c>
      <c r="D295" s="29">
        <v>2020</v>
      </c>
      <c r="E295" s="29" t="s">
        <v>21</v>
      </c>
      <c r="F295" s="26">
        <f t="shared" si="16"/>
        <v>2021</v>
      </c>
      <c r="G295" s="26">
        <f t="shared" si="17"/>
        <v>1</v>
      </c>
      <c r="H295" s="30">
        <v>44286</v>
      </c>
      <c r="I295" s="26">
        <f t="shared" si="18"/>
        <v>27</v>
      </c>
      <c r="J295" s="30">
        <v>44313</v>
      </c>
      <c r="K295" s="27">
        <f t="shared" si="19"/>
        <v>6</v>
      </c>
      <c r="L295" s="30">
        <v>44319</v>
      </c>
      <c r="M295" s="29">
        <v>33</v>
      </c>
      <c r="N295" s="28" t="s">
        <v>15</v>
      </c>
      <c r="O295" s="29"/>
      <c r="P295" s="64"/>
    </row>
    <row r="296" spans="1:16" ht="15.75" customHeight="1" x14ac:dyDescent="0.25">
      <c r="A296" s="29" t="s">
        <v>11</v>
      </c>
      <c r="B296" s="29" t="s">
        <v>22</v>
      </c>
      <c r="C296" s="65">
        <v>4600010711</v>
      </c>
      <c r="D296" s="29">
        <v>2020</v>
      </c>
      <c r="E296" s="29" t="s">
        <v>21</v>
      </c>
      <c r="F296" s="26">
        <f t="shared" si="16"/>
        <v>2021</v>
      </c>
      <c r="G296" s="26">
        <f t="shared" si="17"/>
        <v>1</v>
      </c>
      <c r="H296" s="30">
        <v>44227</v>
      </c>
      <c r="I296" s="26">
        <f t="shared" si="18"/>
        <v>86</v>
      </c>
      <c r="J296" s="30">
        <v>44313</v>
      </c>
      <c r="K296" s="27">
        <f t="shared" si="19"/>
        <v>6</v>
      </c>
      <c r="L296" s="30">
        <v>44319</v>
      </c>
      <c r="M296" s="29">
        <v>9</v>
      </c>
      <c r="N296" s="28" t="s">
        <v>15</v>
      </c>
      <c r="O296" s="29"/>
      <c r="P296" s="64"/>
    </row>
    <row r="297" spans="1:16" ht="15.75" customHeight="1" x14ac:dyDescent="0.25">
      <c r="A297" s="29" t="s">
        <v>11</v>
      </c>
      <c r="B297" s="29" t="s">
        <v>22</v>
      </c>
      <c r="C297" s="65">
        <v>4600010711</v>
      </c>
      <c r="D297" s="29">
        <v>2020</v>
      </c>
      <c r="E297" s="29" t="s">
        <v>21</v>
      </c>
      <c r="F297" s="26">
        <f t="shared" si="16"/>
        <v>2020</v>
      </c>
      <c r="G297" s="26">
        <f t="shared" si="17"/>
        <v>0</v>
      </c>
      <c r="H297" s="31">
        <v>44196</v>
      </c>
      <c r="I297" s="26">
        <f t="shared" si="18"/>
        <v>117</v>
      </c>
      <c r="J297" s="30">
        <v>44313</v>
      </c>
      <c r="K297" s="27">
        <f t="shared" si="19"/>
        <v>6</v>
      </c>
      <c r="L297" s="30">
        <v>44319</v>
      </c>
      <c r="M297" s="29">
        <v>108</v>
      </c>
      <c r="N297" s="28" t="s">
        <v>15</v>
      </c>
      <c r="O297" s="29"/>
      <c r="P297" s="64"/>
    </row>
    <row r="298" spans="1:16" ht="15.75" customHeight="1" x14ac:dyDescent="0.25">
      <c r="A298" s="29" t="s">
        <v>11</v>
      </c>
      <c r="B298" s="29" t="s">
        <v>22</v>
      </c>
      <c r="C298" s="65">
        <v>4600010711</v>
      </c>
      <c r="D298" s="29">
        <v>2020</v>
      </c>
      <c r="E298" s="29" t="s">
        <v>21</v>
      </c>
      <c r="F298" s="26">
        <f t="shared" si="16"/>
        <v>2021</v>
      </c>
      <c r="G298" s="26">
        <f t="shared" si="17"/>
        <v>1</v>
      </c>
      <c r="H298" s="30">
        <v>44255</v>
      </c>
      <c r="I298" s="26">
        <f t="shared" si="18"/>
        <v>58</v>
      </c>
      <c r="J298" s="30">
        <v>44313</v>
      </c>
      <c r="K298" s="27">
        <f t="shared" si="19"/>
        <v>6</v>
      </c>
      <c r="L298" s="30">
        <v>44319</v>
      </c>
      <c r="M298" s="29">
        <v>10</v>
      </c>
      <c r="N298" s="28" t="s">
        <v>15</v>
      </c>
      <c r="O298" s="29"/>
      <c r="P298" s="64"/>
    </row>
    <row r="299" spans="1:16" ht="15.75" customHeight="1" x14ac:dyDescent="0.25">
      <c r="A299" s="29" t="s">
        <v>11</v>
      </c>
      <c r="B299" s="29" t="s">
        <v>22</v>
      </c>
      <c r="C299" s="65">
        <v>4600010711</v>
      </c>
      <c r="D299" s="29">
        <v>2020</v>
      </c>
      <c r="E299" s="29" t="s">
        <v>21</v>
      </c>
      <c r="F299" s="26">
        <f t="shared" si="16"/>
        <v>2021</v>
      </c>
      <c r="G299" s="26">
        <f t="shared" si="17"/>
        <v>1</v>
      </c>
      <c r="H299" s="30">
        <v>44255</v>
      </c>
      <c r="I299" s="26">
        <f t="shared" si="18"/>
        <v>58</v>
      </c>
      <c r="J299" s="30">
        <v>44313</v>
      </c>
      <c r="K299" s="27">
        <f t="shared" si="19"/>
        <v>6</v>
      </c>
      <c r="L299" s="30">
        <v>44319</v>
      </c>
      <c r="M299" s="29">
        <v>5</v>
      </c>
      <c r="N299" s="28" t="s">
        <v>15</v>
      </c>
      <c r="O299" s="29"/>
      <c r="P299" s="64"/>
    </row>
    <row r="300" spans="1:16" ht="15.75" customHeight="1" x14ac:dyDescent="0.25">
      <c r="A300" s="29" t="s">
        <v>11</v>
      </c>
      <c r="B300" s="29" t="s">
        <v>22</v>
      </c>
      <c r="C300" s="65">
        <v>4600010711</v>
      </c>
      <c r="D300" s="29">
        <v>2020</v>
      </c>
      <c r="E300" s="29" t="s">
        <v>21</v>
      </c>
      <c r="F300" s="26">
        <f t="shared" si="16"/>
        <v>2021</v>
      </c>
      <c r="G300" s="26">
        <f t="shared" si="17"/>
        <v>1</v>
      </c>
      <c r="H300" s="30">
        <v>44227</v>
      </c>
      <c r="I300" s="26">
        <f t="shared" si="18"/>
        <v>86</v>
      </c>
      <c r="J300" s="30">
        <v>44313</v>
      </c>
      <c r="K300" s="27">
        <f t="shared" si="19"/>
        <v>6</v>
      </c>
      <c r="L300" s="30">
        <v>44319</v>
      </c>
      <c r="M300" s="29">
        <v>105</v>
      </c>
      <c r="N300" s="28" t="s">
        <v>15</v>
      </c>
      <c r="O300" s="29"/>
      <c r="P300" s="64"/>
    </row>
    <row r="301" spans="1:16" ht="15.75" customHeight="1" x14ac:dyDescent="0.25">
      <c r="A301" s="29" t="s">
        <v>11</v>
      </c>
      <c r="B301" s="29" t="s">
        <v>22</v>
      </c>
      <c r="C301" s="65">
        <v>4600010711</v>
      </c>
      <c r="D301" s="29">
        <v>2020</v>
      </c>
      <c r="E301" s="29" t="s">
        <v>21</v>
      </c>
      <c r="F301" s="26">
        <f t="shared" si="16"/>
        <v>2021</v>
      </c>
      <c r="G301" s="26">
        <f t="shared" si="17"/>
        <v>1</v>
      </c>
      <c r="H301" s="30">
        <v>44227</v>
      </c>
      <c r="I301" s="26">
        <f t="shared" si="18"/>
        <v>86</v>
      </c>
      <c r="J301" s="30">
        <v>44313</v>
      </c>
      <c r="K301" s="27">
        <f t="shared" si="19"/>
        <v>6</v>
      </c>
      <c r="L301" s="30">
        <v>44319</v>
      </c>
      <c r="M301" s="29">
        <v>14</v>
      </c>
      <c r="N301" s="28" t="s">
        <v>15</v>
      </c>
      <c r="O301" s="29"/>
      <c r="P301" s="64"/>
    </row>
    <row r="302" spans="1:16" ht="15.75" customHeight="1" x14ac:dyDescent="0.25">
      <c r="A302" s="29" t="s">
        <v>11</v>
      </c>
      <c r="B302" s="29" t="s">
        <v>22</v>
      </c>
      <c r="C302" s="65">
        <v>4600010711</v>
      </c>
      <c r="D302" s="29">
        <v>2020</v>
      </c>
      <c r="E302" s="29" t="s">
        <v>21</v>
      </c>
      <c r="F302" s="26">
        <f t="shared" si="16"/>
        <v>2021</v>
      </c>
      <c r="G302" s="26">
        <f t="shared" si="17"/>
        <v>1</v>
      </c>
      <c r="H302" s="30">
        <v>44286</v>
      </c>
      <c r="I302" s="26">
        <f t="shared" si="18"/>
        <v>27</v>
      </c>
      <c r="J302" s="30">
        <v>44313</v>
      </c>
      <c r="K302" s="27">
        <f t="shared" si="19"/>
        <v>6</v>
      </c>
      <c r="L302" s="30">
        <v>44319</v>
      </c>
      <c r="M302" s="29">
        <v>10</v>
      </c>
      <c r="N302" s="28" t="s">
        <v>15</v>
      </c>
      <c r="O302" s="29"/>
      <c r="P302" s="64"/>
    </row>
    <row r="303" spans="1:16" ht="15.75" customHeight="1" x14ac:dyDescent="0.25">
      <c r="A303" s="29" t="s">
        <v>11</v>
      </c>
      <c r="B303" s="29" t="s">
        <v>22</v>
      </c>
      <c r="C303" s="65">
        <v>4600010711</v>
      </c>
      <c r="D303" s="29">
        <v>2020</v>
      </c>
      <c r="E303" s="29" t="s">
        <v>21</v>
      </c>
      <c r="F303" s="26">
        <f t="shared" si="16"/>
        <v>2021</v>
      </c>
      <c r="G303" s="26">
        <f t="shared" si="17"/>
        <v>1</v>
      </c>
      <c r="H303" s="30">
        <v>44255</v>
      </c>
      <c r="I303" s="26">
        <f t="shared" si="18"/>
        <v>58</v>
      </c>
      <c r="J303" s="30">
        <v>44313</v>
      </c>
      <c r="K303" s="27">
        <f t="shared" si="19"/>
        <v>6</v>
      </c>
      <c r="L303" s="30">
        <v>44319</v>
      </c>
      <c r="M303" s="29">
        <v>138</v>
      </c>
      <c r="N303" s="28" t="s">
        <v>15</v>
      </c>
      <c r="O303" s="29"/>
      <c r="P303" s="64"/>
    </row>
    <row r="304" spans="1:16" ht="15.75" customHeight="1" x14ac:dyDescent="0.25">
      <c r="A304" s="29" t="s">
        <v>11</v>
      </c>
      <c r="B304" s="29" t="s">
        <v>22</v>
      </c>
      <c r="C304" s="65">
        <v>4600010711</v>
      </c>
      <c r="D304" s="29">
        <v>2020</v>
      </c>
      <c r="E304" s="29" t="s">
        <v>70</v>
      </c>
      <c r="F304" s="26">
        <f t="shared" si="16"/>
        <v>2021</v>
      </c>
      <c r="G304" s="26">
        <f t="shared" si="17"/>
        <v>1</v>
      </c>
      <c r="H304" s="30">
        <v>44255</v>
      </c>
      <c r="I304" s="26">
        <f t="shared" si="18"/>
        <v>58</v>
      </c>
      <c r="J304" s="30">
        <v>44313</v>
      </c>
      <c r="K304" s="27">
        <f t="shared" si="19"/>
        <v>6</v>
      </c>
      <c r="L304" s="30">
        <v>44319</v>
      </c>
      <c r="M304" s="29">
        <v>9</v>
      </c>
      <c r="N304" s="28" t="s">
        <v>15</v>
      </c>
      <c r="O304" s="29"/>
      <c r="P304" s="64"/>
    </row>
    <row r="305" spans="1:197" ht="15.75" customHeight="1" x14ac:dyDescent="0.25">
      <c r="A305" s="29" t="s">
        <v>11</v>
      </c>
      <c r="B305" s="29" t="s">
        <v>22</v>
      </c>
      <c r="C305" s="65">
        <v>4600010711</v>
      </c>
      <c r="D305" s="29">
        <v>2020</v>
      </c>
      <c r="E305" s="29" t="s">
        <v>70</v>
      </c>
      <c r="F305" s="26">
        <f t="shared" si="16"/>
        <v>2021</v>
      </c>
      <c r="G305" s="26">
        <f t="shared" si="17"/>
        <v>1</v>
      </c>
      <c r="H305" s="30">
        <v>44286</v>
      </c>
      <c r="I305" s="26">
        <f t="shared" si="18"/>
        <v>27</v>
      </c>
      <c r="J305" s="30">
        <v>44313</v>
      </c>
      <c r="K305" s="27">
        <f t="shared" si="19"/>
        <v>6</v>
      </c>
      <c r="L305" s="30">
        <v>44319</v>
      </c>
      <c r="M305" s="29">
        <v>11</v>
      </c>
      <c r="N305" s="28" t="s">
        <v>15</v>
      </c>
      <c r="O305" s="29"/>
      <c r="P305" s="64"/>
    </row>
    <row r="306" spans="1:197" ht="15.75" customHeight="1" x14ac:dyDescent="0.25">
      <c r="A306" s="29" t="s">
        <v>11</v>
      </c>
      <c r="B306" s="29" t="s">
        <v>59</v>
      </c>
      <c r="C306" s="65">
        <v>4600010847</v>
      </c>
      <c r="D306" s="29">
        <v>2020</v>
      </c>
      <c r="E306" s="29" t="s">
        <v>71</v>
      </c>
      <c r="F306" s="26">
        <f t="shared" si="16"/>
        <v>2021</v>
      </c>
      <c r="G306" s="26">
        <f t="shared" si="17"/>
        <v>1</v>
      </c>
      <c r="H306" s="30">
        <v>44263</v>
      </c>
      <c r="I306" s="26">
        <f t="shared" si="18"/>
        <v>59</v>
      </c>
      <c r="J306" s="30">
        <v>44322</v>
      </c>
      <c r="K306" s="27">
        <f t="shared" si="19"/>
        <v>0</v>
      </c>
      <c r="L306" s="30">
        <v>44322</v>
      </c>
      <c r="M306" s="29">
        <v>19</v>
      </c>
      <c r="N306" s="28" t="s">
        <v>15</v>
      </c>
      <c r="O306" s="29"/>
      <c r="P306" s="64"/>
    </row>
    <row r="307" spans="1:197" ht="15.75" customHeight="1" x14ac:dyDescent="0.25">
      <c r="A307" s="29" t="s">
        <v>11</v>
      </c>
      <c r="B307" s="29" t="s">
        <v>25</v>
      </c>
      <c r="C307" s="65" t="s">
        <v>72</v>
      </c>
      <c r="D307" s="29">
        <v>2021</v>
      </c>
      <c r="E307" s="29" t="s">
        <v>21</v>
      </c>
      <c r="F307" s="26">
        <f t="shared" si="16"/>
        <v>2021</v>
      </c>
      <c r="G307" s="26">
        <f t="shared" si="17"/>
        <v>0</v>
      </c>
      <c r="H307" s="30">
        <v>44286</v>
      </c>
      <c r="I307" s="26">
        <f t="shared" si="18"/>
        <v>40</v>
      </c>
      <c r="J307" s="30">
        <v>44326</v>
      </c>
      <c r="K307" s="27">
        <f t="shared" si="19"/>
        <v>1</v>
      </c>
      <c r="L307" s="30">
        <v>44327</v>
      </c>
      <c r="M307" s="29">
        <v>128</v>
      </c>
      <c r="N307" s="28" t="s">
        <v>15</v>
      </c>
      <c r="O307" s="29"/>
      <c r="P307" s="64"/>
    </row>
    <row r="308" spans="1:197" ht="15.75" customHeight="1" x14ac:dyDescent="0.25">
      <c r="A308" s="29" t="s">
        <v>11</v>
      </c>
      <c r="B308" s="29" t="s">
        <v>25</v>
      </c>
      <c r="C308" s="65" t="s">
        <v>72</v>
      </c>
      <c r="D308" s="29">
        <v>2021</v>
      </c>
      <c r="E308" s="29" t="s">
        <v>21</v>
      </c>
      <c r="F308" s="26">
        <f t="shared" si="16"/>
        <v>2021</v>
      </c>
      <c r="G308" s="26">
        <f t="shared" si="17"/>
        <v>0</v>
      </c>
      <c r="H308" s="30">
        <v>44286</v>
      </c>
      <c r="I308" s="26">
        <f t="shared" si="18"/>
        <v>40</v>
      </c>
      <c r="J308" s="30">
        <v>44326</v>
      </c>
      <c r="K308" s="27">
        <f t="shared" si="19"/>
        <v>1</v>
      </c>
      <c r="L308" s="30">
        <v>44327</v>
      </c>
      <c r="M308" s="29">
        <v>64</v>
      </c>
      <c r="N308" s="28" t="s">
        <v>15</v>
      </c>
      <c r="O308" s="29"/>
      <c r="P308" s="64"/>
    </row>
    <row r="309" spans="1:197" ht="15.75" customHeight="1" x14ac:dyDescent="0.25">
      <c r="A309" s="29" t="s">
        <v>11</v>
      </c>
      <c r="B309" s="29" t="s">
        <v>25</v>
      </c>
      <c r="C309" s="65" t="s">
        <v>72</v>
      </c>
      <c r="D309" s="29">
        <v>2021</v>
      </c>
      <c r="E309" s="29" t="s">
        <v>21</v>
      </c>
      <c r="F309" s="26">
        <f t="shared" si="16"/>
        <v>2021</v>
      </c>
      <c r="G309" s="26">
        <f t="shared" si="17"/>
        <v>0</v>
      </c>
      <c r="H309" s="30">
        <v>44286</v>
      </c>
      <c r="I309" s="26">
        <f t="shared" si="18"/>
        <v>40</v>
      </c>
      <c r="J309" s="30">
        <v>44326</v>
      </c>
      <c r="K309" s="27">
        <f t="shared" si="19"/>
        <v>1</v>
      </c>
      <c r="L309" s="30">
        <v>44327</v>
      </c>
      <c r="M309" s="29">
        <v>102</v>
      </c>
      <c r="N309" s="28" t="s">
        <v>15</v>
      </c>
      <c r="O309" s="29"/>
      <c r="P309" s="64"/>
    </row>
    <row r="310" spans="1:197" ht="15.75" customHeight="1" x14ac:dyDescent="0.25">
      <c r="A310" s="29" t="s">
        <v>11</v>
      </c>
      <c r="B310" s="29" t="s">
        <v>25</v>
      </c>
      <c r="C310" s="65">
        <v>4600010762</v>
      </c>
      <c r="D310" s="29">
        <v>2020</v>
      </c>
      <c r="E310" s="29" t="s">
        <v>21</v>
      </c>
      <c r="F310" s="26">
        <f t="shared" si="16"/>
        <v>2021</v>
      </c>
      <c r="G310" s="26">
        <f t="shared" si="17"/>
        <v>1</v>
      </c>
      <c r="H310" s="30">
        <v>44286</v>
      </c>
      <c r="I310" s="26">
        <f t="shared" si="18"/>
        <v>27</v>
      </c>
      <c r="J310" s="30">
        <v>44313</v>
      </c>
      <c r="K310" s="27">
        <f t="shared" si="19"/>
        <v>14</v>
      </c>
      <c r="L310" s="30">
        <v>44327</v>
      </c>
      <c r="M310" s="29">
        <v>246</v>
      </c>
      <c r="N310" s="28" t="s">
        <v>15</v>
      </c>
      <c r="O310" s="29"/>
      <c r="P310" s="64"/>
    </row>
    <row r="311" spans="1:197" ht="15.75" customHeight="1" x14ac:dyDescent="0.25">
      <c r="A311" s="29" t="s">
        <v>11</v>
      </c>
      <c r="B311" s="29" t="s">
        <v>25</v>
      </c>
      <c r="C311" s="65">
        <v>4600010762</v>
      </c>
      <c r="D311" s="29">
        <v>2020</v>
      </c>
      <c r="E311" s="29" t="s">
        <v>21</v>
      </c>
      <c r="F311" s="26">
        <f t="shared" si="16"/>
        <v>2021</v>
      </c>
      <c r="G311" s="26">
        <f t="shared" si="17"/>
        <v>1</v>
      </c>
      <c r="H311" s="30">
        <v>44286</v>
      </c>
      <c r="I311" s="26">
        <f t="shared" si="18"/>
        <v>27</v>
      </c>
      <c r="J311" s="30">
        <v>44313</v>
      </c>
      <c r="K311" s="27">
        <f t="shared" si="19"/>
        <v>14</v>
      </c>
      <c r="L311" s="30">
        <v>44327</v>
      </c>
      <c r="M311" s="29">
        <v>7</v>
      </c>
      <c r="N311" s="28" t="s">
        <v>15</v>
      </c>
      <c r="O311" s="29"/>
      <c r="P311" s="64"/>
    </row>
    <row r="312" spans="1:197" ht="15.75" customHeight="1" x14ac:dyDescent="0.25">
      <c r="A312" s="29" t="s">
        <v>11</v>
      </c>
      <c r="B312" s="29" t="s">
        <v>25</v>
      </c>
      <c r="C312" s="65">
        <v>4600010762</v>
      </c>
      <c r="D312" s="29">
        <v>2020</v>
      </c>
      <c r="E312" s="29" t="s">
        <v>21</v>
      </c>
      <c r="F312" s="26">
        <f t="shared" si="16"/>
        <v>2021</v>
      </c>
      <c r="G312" s="26">
        <f t="shared" si="17"/>
        <v>1</v>
      </c>
      <c r="H312" s="30">
        <v>44286</v>
      </c>
      <c r="I312" s="26">
        <f t="shared" si="18"/>
        <v>27</v>
      </c>
      <c r="J312" s="30">
        <v>44313</v>
      </c>
      <c r="K312" s="27">
        <f t="shared" si="19"/>
        <v>14</v>
      </c>
      <c r="L312" s="30">
        <v>44327</v>
      </c>
      <c r="M312" s="29">
        <v>11</v>
      </c>
      <c r="N312" s="28" t="s">
        <v>15</v>
      </c>
      <c r="O312" s="29"/>
      <c r="P312" s="64"/>
    </row>
    <row r="313" spans="1:197" ht="15.75" customHeight="1" x14ac:dyDescent="0.25">
      <c r="A313" s="29" t="s">
        <v>156</v>
      </c>
      <c r="B313" s="29" t="s">
        <v>20</v>
      </c>
      <c r="C313" s="65">
        <v>4600008768</v>
      </c>
      <c r="D313" s="29">
        <v>2018</v>
      </c>
      <c r="E313" s="29" t="s">
        <v>43</v>
      </c>
      <c r="F313" s="26">
        <f t="shared" si="16"/>
        <v>2021</v>
      </c>
      <c r="G313" s="26">
        <f t="shared" si="17"/>
        <v>3</v>
      </c>
      <c r="H313" s="30">
        <v>44313</v>
      </c>
      <c r="I313" s="26">
        <f t="shared" si="18"/>
        <v>7</v>
      </c>
      <c r="J313" s="30">
        <v>44320</v>
      </c>
      <c r="K313" s="27">
        <f t="shared" si="19"/>
        <v>7</v>
      </c>
      <c r="L313" s="30">
        <v>44327</v>
      </c>
      <c r="M313" s="29">
        <v>1</v>
      </c>
      <c r="N313" s="28" t="s">
        <v>15</v>
      </c>
      <c r="O313" s="29"/>
      <c r="P313" s="64"/>
    </row>
    <row r="314" spans="1:197" ht="15.75" customHeight="1" x14ac:dyDescent="0.25">
      <c r="A314" s="29" t="s">
        <v>44</v>
      </c>
      <c r="B314" s="29" t="s">
        <v>45</v>
      </c>
      <c r="C314" s="65" t="s">
        <v>73</v>
      </c>
      <c r="D314" s="29">
        <v>2013</v>
      </c>
      <c r="E314" s="29" t="s">
        <v>14</v>
      </c>
      <c r="F314" s="26">
        <f t="shared" si="16"/>
        <v>2021</v>
      </c>
      <c r="G314" s="26">
        <f t="shared" si="17"/>
        <v>8</v>
      </c>
      <c r="H314" s="30">
        <v>44252</v>
      </c>
      <c r="I314" s="26">
        <f t="shared" si="18"/>
        <v>65</v>
      </c>
      <c r="J314" s="30">
        <v>44317</v>
      </c>
      <c r="K314" s="27">
        <f t="shared" si="19"/>
        <v>10</v>
      </c>
      <c r="L314" s="30">
        <v>44327</v>
      </c>
      <c r="M314" s="29">
        <v>2</v>
      </c>
      <c r="N314" s="28" t="s">
        <v>15</v>
      </c>
      <c r="O314" s="29"/>
      <c r="P314" s="64"/>
    </row>
    <row r="315" spans="1:197" s="13" customFormat="1" ht="15.75" customHeight="1" x14ac:dyDescent="0.25">
      <c r="A315" s="29" t="s">
        <v>156</v>
      </c>
      <c r="B315" s="29" t="s">
        <v>67</v>
      </c>
      <c r="C315" s="65">
        <v>4600008773</v>
      </c>
      <c r="D315" s="29">
        <v>2018</v>
      </c>
      <c r="E315" s="29" t="s">
        <v>43</v>
      </c>
      <c r="F315" s="26">
        <f t="shared" si="16"/>
        <v>2021</v>
      </c>
      <c r="G315" s="26">
        <f t="shared" si="17"/>
        <v>3</v>
      </c>
      <c r="H315" s="30">
        <v>44300</v>
      </c>
      <c r="I315" s="26">
        <f t="shared" si="18"/>
        <v>20</v>
      </c>
      <c r="J315" s="30">
        <v>44320</v>
      </c>
      <c r="K315" s="27">
        <f t="shared" si="19"/>
        <v>7</v>
      </c>
      <c r="L315" s="30">
        <v>44327</v>
      </c>
      <c r="M315" s="29">
        <v>4</v>
      </c>
      <c r="N315" s="28" t="s">
        <v>15</v>
      </c>
      <c r="O315" s="29"/>
      <c r="P315" s="64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</row>
    <row r="316" spans="1:197" ht="15.75" customHeight="1" x14ac:dyDescent="0.25">
      <c r="A316" s="29" t="s">
        <v>68</v>
      </c>
      <c r="B316" s="29" t="s">
        <v>69</v>
      </c>
      <c r="C316" s="65">
        <v>4600010852</v>
      </c>
      <c r="D316" s="29">
        <v>2020</v>
      </c>
      <c r="E316" s="29" t="s">
        <v>21</v>
      </c>
      <c r="F316" s="26">
        <f t="shared" si="16"/>
        <v>2020</v>
      </c>
      <c r="G316" s="26">
        <f t="shared" si="17"/>
        <v>0</v>
      </c>
      <c r="H316" s="31">
        <v>44134</v>
      </c>
      <c r="I316" s="26">
        <f t="shared" si="18"/>
        <v>189</v>
      </c>
      <c r="J316" s="30">
        <v>44323</v>
      </c>
      <c r="K316" s="27">
        <f t="shared" si="19"/>
        <v>4</v>
      </c>
      <c r="L316" s="30">
        <v>44327</v>
      </c>
      <c r="M316" s="29">
        <v>80</v>
      </c>
      <c r="N316" s="28" t="s">
        <v>15</v>
      </c>
      <c r="O316" s="29"/>
      <c r="P316" s="64"/>
    </row>
    <row r="317" spans="1:197" ht="15.75" customHeight="1" x14ac:dyDescent="0.25">
      <c r="A317" s="29" t="s">
        <v>68</v>
      </c>
      <c r="B317" s="29" t="s">
        <v>69</v>
      </c>
      <c r="C317" s="65">
        <v>4600010852</v>
      </c>
      <c r="D317" s="29">
        <v>2020</v>
      </c>
      <c r="E317" s="29" t="s">
        <v>21</v>
      </c>
      <c r="F317" s="26">
        <f t="shared" si="16"/>
        <v>2020</v>
      </c>
      <c r="G317" s="26">
        <f t="shared" si="17"/>
        <v>0</v>
      </c>
      <c r="H317" s="30">
        <v>44165</v>
      </c>
      <c r="I317" s="26">
        <f t="shared" si="18"/>
        <v>158</v>
      </c>
      <c r="J317" s="30">
        <v>44323</v>
      </c>
      <c r="K317" s="27">
        <f t="shared" si="19"/>
        <v>4</v>
      </c>
      <c r="L317" s="30">
        <v>44327</v>
      </c>
      <c r="M317" s="29">
        <v>61</v>
      </c>
      <c r="N317" s="28" t="s">
        <v>15</v>
      </c>
      <c r="O317" s="29"/>
      <c r="P317" s="64"/>
    </row>
    <row r="318" spans="1:197" ht="15.75" customHeight="1" x14ac:dyDescent="0.25">
      <c r="A318" s="29" t="s">
        <v>68</v>
      </c>
      <c r="B318" s="29" t="s">
        <v>69</v>
      </c>
      <c r="C318" s="65">
        <v>4600010852</v>
      </c>
      <c r="D318" s="29">
        <v>2020</v>
      </c>
      <c r="E318" s="29" t="s">
        <v>21</v>
      </c>
      <c r="F318" s="26">
        <f t="shared" si="16"/>
        <v>2020</v>
      </c>
      <c r="G318" s="26">
        <f t="shared" si="17"/>
        <v>0</v>
      </c>
      <c r="H318" s="30">
        <v>44196</v>
      </c>
      <c r="I318" s="26">
        <f t="shared" si="18"/>
        <v>127</v>
      </c>
      <c r="J318" s="30">
        <v>44323</v>
      </c>
      <c r="K318" s="27">
        <f t="shared" si="19"/>
        <v>4</v>
      </c>
      <c r="L318" s="30">
        <v>44327</v>
      </c>
      <c r="M318" s="29">
        <v>88</v>
      </c>
      <c r="N318" s="28" t="s">
        <v>15</v>
      </c>
      <c r="O318" s="29"/>
      <c r="P318" s="64"/>
    </row>
    <row r="319" spans="1:197" ht="15.75" customHeight="1" x14ac:dyDescent="0.25">
      <c r="A319" s="29" t="s">
        <v>68</v>
      </c>
      <c r="B319" s="29" t="s">
        <v>69</v>
      </c>
      <c r="C319" s="65">
        <v>4600010852</v>
      </c>
      <c r="D319" s="29">
        <v>2020</v>
      </c>
      <c r="E319" s="29" t="s">
        <v>21</v>
      </c>
      <c r="F319" s="26">
        <f t="shared" si="16"/>
        <v>2021</v>
      </c>
      <c r="G319" s="26">
        <f t="shared" si="17"/>
        <v>1</v>
      </c>
      <c r="H319" s="30">
        <v>44227</v>
      </c>
      <c r="I319" s="26">
        <f t="shared" si="18"/>
        <v>96</v>
      </c>
      <c r="J319" s="30">
        <v>44323</v>
      </c>
      <c r="K319" s="27">
        <f t="shared" si="19"/>
        <v>4</v>
      </c>
      <c r="L319" s="30">
        <v>44327</v>
      </c>
      <c r="M319" s="29">
        <v>119</v>
      </c>
      <c r="N319" s="28" t="s">
        <v>15</v>
      </c>
      <c r="O319" s="29"/>
      <c r="P319" s="64"/>
    </row>
    <row r="320" spans="1:197" ht="15.75" customHeight="1" x14ac:dyDescent="0.25">
      <c r="A320" s="29" t="s">
        <v>68</v>
      </c>
      <c r="B320" s="29" t="s">
        <v>69</v>
      </c>
      <c r="C320" s="65">
        <v>4600010852</v>
      </c>
      <c r="D320" s="29">
        <v>2020</v>
      </c>
      <c r="E320" s="29" t="s">
        <v>21</v>
      </c>
      <c r="F320" s="26">
        <f t="shared" si="16"/>
        <v>2021</v>
      </c>
      <c r="G320" s="26">
        <f t="shared" si="17"/>
        <v>1</v>
      </c>
      <c r="H320" s="30">
        <v>44255</v>
      </c>
      <c r="I320" s="26">
        <f t="shared" si="18"/>
        <v>68</v>
      </c>
      <c r="J320" s="30">
        <v>44323</v>
      </c>
      <c r="K320" s="27">
        <f t="shared" si="19"/>
        <v>4</v>
      </c>
      <c r="L320" s="30">
        <v>44327</v>
      </c>
      <c r="M320" s="29">
        <v>101</v>
      </c>
      <c r="N320" s="28" t="s">
        <v>15</v>
      </c>
      <c r="O320" s="29"/>
      <c r="P320" s="64"/>
    </row>
    <row r="321" spans="1:197" ht="15.75" customHeight="1" x14ac:dyDescent="0.25">
      <c r="A321" s="29" t="s">
        <v>68</v>
      </c>
      <c r="B321" s="29" t="s">
        <v>69</v>
      </c>
      <c r="C321" s="65">
        <v>4600010852</v>
      </c>
      <c r="D321" s="29">
        <v>2020</v>
      </c>
      <c r="E321" s="29" t="s">
        <v>21</v>
      </c>
      <c r="F321" s="26">
        <f t="shared" si="16"/>
        <v>2021</v>
      </c>
      <c r="G321" s="26">
        <f t="shared" si="17"/>
        <v>1</v>
      </c>
      <c r="H321" s="30">
        <v>44285</v>
      </c>
      <c r="I321" s="26">
        <f t="shared" si="18"/>
        <v>38</v>
      </c>
      <c r="J321" s="30">
        <v>44323</v>
      </c>
      <c r="K321" s="27">
        <f t="shared" si="19"/>
        <v>4</v>
      </c>
      <c r="L321" s="30">
        <v>44327</v>
      </c>
      <c r="M321" s="29">
        <v>80</v>
      </c>
      <c r="N321" s="28" t="s">
        <v>15</v>
      </c>
      <c r="O321" s="29"/>
      <c r="P321" s="64"/>
    </row>
    <row r="322" spans="1:197" ht="15.75" customHeight="1" x14ac:dyDescent="0.25">
      <c r="A322" s="29" t="s">
        <v>68</v>
      </c>
      <c r="B322" s="29" t="s">
        <v>69</v>
      </c>
      <c r="C322" s="65">
        <v>4600010852</v>
      </c>
      <c r="D322" s="29">
        <v>2020</v>
      </c>
      <c r="E322" s="29" t="s">
        <v>21</v>
      </c>
      <c r="F322" s="26">
        <f t="shared" si="16"/>
        <v>2020</v>
      </c>
      <c r="G322" s="26">
        <f t="shared" si="17"/>
        <v>0</v>
      </c>
      <c r="H322" s="30">
        <v>44083</v>
      </c>
      <c r="I322" s="26">
        <f t="shared" si="18"/>
        <v>240</v>
      </c>
      <c r="J322" s="30">
        <v>44323</v>
      </c>
      <c r="K322" s="27">
        <f t="shared" si="19"/>
        <v>4</v>
      </c>
      <c r="L322" s="30">
        <v>44327</v>
      </c>
      <c r="M322" s="29">
        <v>97</v>
      </c>
      <c r="N322" s="28" t="s">
        <v>15</v>
      </c>
      <c r="O322" s="29"/>
      <c r="P322" s="64"/>
    </row>
    <row r="323" spans="1:197" ht="15.75" customHeight="1" x14ac:dyDescent="0.25">
      <c r="A323" s="29" t="s">
        <v>11</v>
      </c>
      <c r="B323" s="29" t="s">
        <v>25</v>
      </c>
      <c r="C323" s="65">
        <v>4600008740</v>
      </c>
      <c r="D323" s="29">
        <v>2018</v>
      </c>
      <c r="E323" s="29" t="s">
        <v>35</v>
      </c>
      <c r="F323" s="26">
        <f t="shared" ref="F323:F386" si="20">YEAR(H323)</f>
        <v>2020</v>
      </c>
      <c r="G323" s="26">
        <f t="shared" ref="G323:G386" si="21">+F323-D323</f>
        <v>2</v>
      </c>
      <c r="H323" s="31">
        <v>44135</v>
      </c>
      <c r="I323" s="26">
        <f t="shared" ref="I323:I386" si="22">+J323-H323</f>
        <v>191</v>
      </c>
      <c r="J323" s="30">
        <v>44326</v>
      </c>
      <c r="K323" s="27">
        <f t="shared" ref="K323:K386" si="23">+L323-J323</f>
        <v>1</v>
      </c>
      <c r="L323" s="30">
        <v>44327</v>
      </c>
      <c r="M323" s="29">
        <v>3</v>
      </c>
      <c r="N323" s="28" t="s">
        <v>15</v>
      </c>
      <c r="O323" s="29"/>
      <c r="P323" s="64"/>
    </row>
    <row r="324" spans="1:197" ht="15.75" customHeight="1" x14ac:dyDescent="0.25">
      <c r="A324" s="29" t="s">
        <v>11</v>
      </c>
      <c r="B324" s="29" t="s">
        <v>25</v>
      </c>
      <c r="C324" s="65">
        <v>4600008740</v>
      </c>
      <c r="D324" s="29">
        <v>2018</v>
      </c>
      <c r="E324" s="29" t="s">
        <v>35</v>
      </c>
      <c r="F324" s="26">
        <f t="shared" si="20"/>
        <v>2020</v>
      </c>
      <c r="G324" s="26">
        <f t="shared" si="21"/>
        <v>2</v>
      </c>
      <c r="H324" s="30">
        <v>44165</v>
      </c>
      <c r="I324" s="26">
        <f t="shared" si="22"/>
        <v>161</v>
      </c>
      <c r="J324" s="30">
        <v>44326</v>
      </c>
      <c r="K324" s="27">
        <f t="shared" si="23"/>
        <v>1</v>
      </c>
      <c r="L324" s="30">
        <v>44327</v>
      </c>
      <c r="M324" s="29">
        <v>2</v>
      </c>
      <c r="N324" s="28" t="s">
        <v>15</v>
      </c>
      <c r="O324" s="29"/>
      <c r="P324" s="64"/>
    </row>
    <row r="325" spans="1:197" ht="15.75" customHeight="1" x14ac:dyDescent="0.25">
      <c r="A325" s="29" t="s">
        <v>11</v>
      </c>
      <c r="B325" s="29" t="s">
        <v>25</v>
      </c>
      <c r="C325" s="65">
        <v>4600008740</v>
      </c>
      <c r="D325" s="29">
        <v>2018</v>
      </c>
      <c r="E325" s="29" t="s">
        <v>35</v>
      </c>
      <c r="F325" s="26">
        <f t="shared" si="20"/>
        <v>2020</v>
      </c>
      <c r="G325" s="26">
        <f t="shared" si="21"/>
        <v>2</v>
      </c>
      <c r="H325" s="30">
        <v>44154</v>
      </c>
      <c r="I325" s="26">
        <f t="shared" si="22"/>
        <v>172</v>
      </c>
      <c r="J325" s="30">
        <v>44326</v>
      </c>
      <c r="K325" s="27">
        <f t="shared" si="23"/>
        <v>1</v>
      </c>
      <c r="L325" s="30">
        <v>44327</v>
      </c>
      <c r="M325" s="29">
        <v>15</v>
      </c>
      <c r="N325" s="28" t="s">
        <v>15</v>
      </c>
      <c r="O325" s="29"/>
      <c r="P325" s="64"/>
    </row>
    <row r="326" spans="1:197" ht="15.75" customHeight="1" x14ac:dyDescent="0.25">
      <c r="A326" s="29" t="s">
        <v>11</v>
      </c>
      <c r="B326" s="29" t="s">
        <v>25</v>
      </c>
      <c r="C326" s="65">
        <v>4600008740</v>
      </c>
      <c r="D326" s="29">
        <v>2018</v>
      </c>
      <c r="E326" s="29" t="s">
        <v>65</v>
      </c>
      <c r="F326" s="26">
        <f t="shared" si="20"/>
        <v>2020</v>
      </c>
      <c r="G326" s="26">
        <f t="shared" si="21"/>
        <v>2</v>
      </c>
      <c r="H326" s="30">
        <v>44162</v>
      </c>
      <c r="I326" s="26">
        <f t="shared" si="22"/>
        <v>164</v>
      </c>
      <c r="J326" s="30">
        <v>44326</v>
      </c>
      <c r="K326" s="27">
        <f t="shared" si="23"/>
        <v>1</v>
      </c>
      <c r="L326" s="30">
        <v>44327</v>
      </c>
      <c r="M326" s="29">
        <v>5</v>
      </c>
      <c r="N326" s="28" t="s">
        <v>15</v>
      </c>
      <c r="O326" s="29"/>
      <c r="P326" s="64"/>
    </row>
    <row r="327" spans="1:197" ht="15.75" customHeight="1" x14ac:dyDescent="0.25">
      <c r="A327" s="29" t="s">
        <v>11</v>
      </c>
      <c r="B327" s="29" t="s">
        <v>12</v>
      </c>
      <c r="C327" s="65">
        <v>4600009024</v>
      </c>
      <c r="D327" s="29">
        <v>2018</v>
      </c>
      <c r="E327" s="29" t="s">
        <v>21</v>
      </c>
      <c r="F327" s="26">
        <f t="shared" si="20"/>
        <v>2020</v>
      </c>
      <c r="G327" s="26">
        <f t="shared" si="21"/>
        <v>2</v>
      </c>
      <c r="H327" s="30">
        <v>43944</v>
      </c>
      <c r="I327" s="26">
        <f t="shared" si="22"/>
        <v>384</v>
      </c>
      <c r="J327" s="30">
        <v>44328</v>
      </c>
      <c r="K327" s="27">
        <f t="shared" si="23"/>
        <v>1</v>
      </c>
      <c r="L327" s="30">
        <v>44329</v>
      </c>
      <c r="M327" s="29">
        <v>723</v>
      </c>
      <c r="N327" s="28" t="s">
        <v>15</v>
      </c>
      <c r="O327" s="29"/>
      <c r="P327" s="64"/>
    </row>
    <row r="328" spans="1:197" s="11" customFormat="1" ht="15.75" customHeight="1" x14ac:dyDescent="0.25">
      <c r="A328" s="29" t="s">
        <v>11</v>
      </c>
      <c r="B328" s="29" t="s">
        <v>59</v>
      </c>
      <c r="C328" s="65">
        <v>4600006919</v>
      </c>
      <c r="D328" s="29">
        <v>2017</v>
      </c>
      <c r="E328" s="29" t="s">
        <v>48</v>
      </c>
      <c r="F328" s="26">
        <f t="shared" si="20"/>
        <v>2017</v>
      </c>
      <c r="G328" s="26">
        <f t="shared" si="21"/>
        <v>0</v>
      </c>
      <c r="H328" s="30">
        <v>42874</v>
      </c>
      <c r="I328" s="26">
        <f t="shared" si="22"/>
        <v>1460</v>
      </c>
      <c r="J328" s="30">
        <v>44334</v>
      </c>
      <c r="K328" s="27">
        <f t="shared" si="23"/>
        <v>0</v>
      </c>
      <c r="L328" s="30">
        <v>44334</v>
      </c>
      <c r="M328" s="29">
        <v>4</v>
      </c>
      <c r="N328" s="28" t="s">
        <v>15</v>
      </c>
      <c r="O328" s="29"/>
      <c r="P328" s="64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</row>
    <row r="329" spans="1:197" ht="15.75" customHeight="1" x14ac:dyDescent="0.25">
      <c r="A329" s="29" t="s">
        <v>44</v>
      </c>
      <c r="B329" s="29" t="s">
        <v>45</v>
      </c>
      <c r="C329" s="65">
        <v>4600008756</v>
      </c>
      <c r="D329" s="29">
        <v>2018</v>
      </c>
      <c r="E329" s="29" t="s">
        <v>14</v>
      </c>
      <c r="F329" s="26">
        <f t="shared" si="20"/>
        <v>2021</v>
      </c>
      <c r="G329" s="26">
        <f t="shared" si="21"/>
        <v>3</v>
      </c>
      <c r="H329" s="30">
        <v>44330</v>
      </c>
      <c r="I329" s="26">
        <f t="shared" si="22"/>
        <v>0</v>
      </c>
      <c r="J329" s="30">
        <v>44330</v>
      </c>
      <c r="K329" s="27">
        <f t="shared" si="23"/>
        <v>6</v>
      </c>
      <c r="L329" s="30">
        <v>44336</v>
      </c>
      <c r="M329" s="29">
        <v>3</v>
      </c>
      <c r="N329" s="28" t="s">
        <v>15</v>
      </c>
      <c r="O329" s="29"/>
      <c r="P329" s="64"/>
    </row>
    <row r="330" spans="1:197" ht="15.75" customHeight="1" x14ac:dyDescent="0.25">
      <c r="A330" s="29" t="s">
        <v>44</v>
      </c>
      <c r="B330" s="29" t="s">
        <v>45</v>
      </c>
      <c r="C330" s="65">
        <v>4600008820</v>
      </c>
      <c r="D330" s="29">
        <v>2018</v>
      </c>
      <c r="E330" s="29" t="s">
        <v>14</v>
      </c>
      <c r="F330" s="26">
        <f t="shared" si="20"/>
        <v>2021</v>
      </c>
      <c r="G330" s="26">
        <f t="shared" si="21"/>
        <v>3</v>
      </c>
      <c r="H330" s="30">
        <v>44330</v>
      </c>
      <c r="I330" s="26">
        <f t="shared" si="22"/>
        <v>0</v>
      </c>
      <c r="J330" s="30">
        <v>44330</v>
      </c>
      <c r="K330" s="27">
        <f t="shared" si="23"/>
        <v>6</v>
      </c>
      <c r="L330" s="30">
        <v>44336</v>
      </c>
      <c r="M330" s="29">
        <v>3</v>
      </c>
      <c r="N330" s="28" t="s">
        <v>15</v>
      </c>
      <c r="O330" s="29"/>
      <c r="P330" s="64"/>
    </row>
    <row r="331" spans="1:197" ht="15.75" customHeight="1" x14ac:dyDescent="0.25">
      <c r="A331" s="29" t="s">
        <v>44</v>
      </c>
      <c r="B331" s="29" t="s">
        <v>45</v>
      </c>
      <c r="C331" s="65">
        <v>4600009682</v>
      </c>
      <c r="D331" s="29">
        <v>2019</v>
      </c>
      <c r="E331" s="29" t="s">
        <v>14</v>
      </c>
      <c r="F331" s="26">
        <f t="shared" si="20"/>
        <v>2021</v>
      </c>
      <c r="G331" s="26">
        <f t="shared" si="21"/>
        <v>2</v>
      </c>
      <c r="H331" s="30">
        <v>44330</v>
      </c>
      <c r="I331" s="26">
        <f t="shared" si="22"/>
        <v>0</v>
      </c>
      <c r="J331" s="30">
        <v>44330</v>
      </c>
      <c r="K331" s="27">
        <f t="shared" si="23"/>
        <v>6</v>
      </c>
      <c r="L331" s="30">
        <v>44336</v>
      </c>
      <c r="M331" s="29">
        <v>2</v>
      </c>
      <c r="N331" s="28" t="s">
        <v>15</v>
      </c>
      <c r="O331" s="29"/>
      <c r="P331" s="64"/>
    </row>
    <row r="332" spans="1:197" ht="15.75" customHeight="1" x14ac:dyDescent="0.25">
      <c r="A332" s="29" t="s">
        <v>44</v>
      </c>
      <c r="B332" s="29" t="s">
        <v>45</v>
      </c>
      <c r="C332" s="65">
        <v>4600008848</v>
      </c>
      <c r="D332" s="29">
        <v>2018</v>
      </c>
      <c r="E332" s="29" t="s">
        <v>14</v>
      </c>
      <c r="F332" s="26">
        <f t="shared" si="20"/>
        <v>2021</v>
      </c>
      <c r="G332" s="26">
        <f t="shared" si="21"/>
        <v>3</v>
      </c>
      <c r="H332" s="30">
        <v>44330</v>
      </c>
      <c r="I332" s="26">
        <f t="shared" si="22"/>
        <v>0</v>
      </c>
      <c r="J332" s="30">
        <v>44330</v>
      </c>
      <c r="K332" s="27">
        <f t="shared" si="23"/>
        <v>6</v>
      </c>
      <c r="L332" s="30">
        <v>44336</v>
      </c>
      <c r="M332" s="29">
        <v>2</v>
      </c>
      <c r="N332" s="28" t="s">
        <v>15</v>
      </c>
      <c r="O332" s="29"/>
      <c r="P332" s="64"/>
    </row>
    <row r="333" spans="1:197" ht="15.75" customHeight="1" x14ac:dyDescent="0.25">
      <c r="A333" s="29" t="s">
        <v>44</v>
      </c>
      <c r="B333" s="29" t="s">
        <v>45</v>
      </c>
      <c r="C333" s="65">
        <v>4600006535</v>
      </c>
      <c r="D333" s="29">
        <v>2017</v>
      </c>
      <c r="E333" s="29" t="s">
        <v>14</v>
      </c>
      <c r="F333" s="26">
        <f t="shared" si="20"/>
        <v>2021</v>
      </c>
      <c r="G333" s="26">
        <f t="shared" si="21"/>
        <v>4</v>
      </c>
      <c r="H333" s="30">
        <v>44322</v>
      </c>
      <c r="I333" s="26">
        <f t="shared" si="22"/>
        <v>8</v>
      </c>
      <c r="J333" s="30">
        <v>44330</v>
      </c>
      <c r="K333" s="27">
        <f t="shared" si="23"/>
        <v>6</v>
      </c>
      <c r="L333" s="30">
        <v>44336</v>
      </c>
      <c r="M333" s="29">
        <v>2</v>
      </c>
      <c r="N333" s="28" t="s">
        <v>15</v>
      </c>
      <c r="O333" s="29"/>
      <c r="P333" s="64"/>
    </row>
    <row r="334" spans="1:197" ht="15.75" customHeight="1" x14ac:dyDescent="0.25">
      <c r="A334" s="29" t="s">
        <v>44</v>
      </c>
      <c r="B334" s="29" t="s">
        <v>45</v>
      </c>
      <c r="C334" s="65">
        <v>4600006532</v>
      </c>
      <c r="D334" s="29">
        <v>2017</v>
      </c>
      <c r="E334" s="29" t="s">
        <v>14</v>
      </c>
      <c r="F334" s="26">
        <f t="shared" si="20"/>
        <v>2021</v>
      </c>
      <c r="G334" s="26">
        <f t="shared" si="21"/>
        <v>4</v>
      </c>
      <c r="H334" s="30">
        <v>44317</v>
      </c>
      <c r="I334" s="26">
        <f t="shared" si="22"/>
        <v>13</v>
      </c>
      <c r="J334" s="30">
        <v>44330</v>
      </c>
      <c r="K334" s="27">
        <f t="shared" si="23"/>
        <v>6</v>
      </c>
      <c r="L334" s="30">
        <v>44336</v>
      </c>
      <c r="M334" s="29">
        <v>3</v>
      </c>
      <c r="N334" s="28" t="s">
        <v>15</v>
      </c>
      <c r="O334" s="29"/>
      <c r="P334" s="64"/>
    </row>
    <row r="335" spans="1:197" ht="15.75" customHeight="1" x14ac:dyDescent="0.25">
      <c r="A335" s="29" t="s">
        <v>11</v>
      </c>
      <c r="B335" s="29" t="s">
        <v>51</v>
      </c>
      <c r="C335" s="65">
        <v>4600009849</v>
      </c>
      <c r="D335" s="29">
        <v>2019</v>
      </c>
      <c r="E335" s="29" t="s">
        <v>21</v>
      </c>
      <c r="F335" s="26">
        <f t="shared" si="20"/>
        <v>2020</v>
      </c>
      <c r="G335" s="26">
        <f t="shared" si="21"/>
        <v>1</v>
      </c>
      <c r="H335" s="30">
        <v>43890</v>
      </c>
      <c r="I335" s="26">
        <f t="shared" si="22"/>
        <v>440</v>
      </c>
      <c r="J335" s="30">
        <v>44330</v>
      </c>
      <c r="K335" s="27">
        <f t="shared" si="23"/>
        <v>6</v>
      </c>
      <c r="L335" s="30">
        <v>44336</v>
      </c>
      <c r="M335" s="29">
        <v>63</v>
      </c>
      <c r="N335" s="28" t="s">
        <v>15</v>
      </c>
      <c r="O335" s="29"/>
      <c r="P335" s="64"/>
    </row>
    <row r="336" spans="1:197" ht="15.75" customHeight="1" x14ac:dyDescent="0.25">
      <c r="A336" s="29" t="s">
        <v>11</v>
      </c>
      <c r="B336" s="29" t="s">
        <v>51</v>
      </c>
      <c r="C336" s="65">
        <v>4600009849</v>
      </c>
      <c r="D336" s="29">
        <v>2019</v>
      </c>
      <c r="E336" s="29" t="s">
        <v>21</v>
      </c>
      <c r="F336" s="26">
        <f t="shared" si="20"/>
        <v>2020</v>
      </c>
      <c r="G336" s="26">
        <f t="shared" si="21"/>
        <v>1</v>
      </c>
      <c r="H336" s="30">
        <v>43890</v>
      </c>
      <c r="I336" s="26">
        <f t="shared" si="22"/>
        <v>440</v>
      </c>
      <c r="J336" s="30">
        <v>44330</v>
      </c>
      <c r="K336" s="27">
        <f t="shared" si="23"/>
        <v>6</v>
      </c>
      <c r="L336" s="30">
        <v>44336</v>
      </c>
      <c r="M336" s="29">
        <v>31</v>
      </c>
      <c r="N336" s="28" t="s">
        <v>15</v>
      </c>
      <c r="O336" s="29"/>
      <c r="P336" s="64"/>
    </row>
    <row r="337" spans="1:16" ht="15.75" customHeight="1" x14ac:dyDescent="0.25">
      <c r="A337" s="29" t="s">
        <v>11</v>
      </c>
      <c r="B337" s="29" t="s">
        <v>51</v>
      </c>
      <c r="C337" s="65">
        <v>4600009849</v>
      </c>
      <c r="D337" s="29">
        <v>2019</v>
      </c>
      <c r="E337" s="29" t="s">
        <v>21</v>
      </c>
      <c r="F337" s="26">
        <f t="shared" si="20"/>
        <v>2020</v>
      </c>
      <c r="G337" s="26">
        <f t="shared" si="21"/>
        <v>1</v>
      </c>
      <c r="H337" s="30">
        <v>43890</v>
      </c>
      <c r="I337" s="26">
        <f t="shared" si="22"/>
        <v>440</v>
      </c>
      <c r="J337" s="30">
        <v>44330</v>
      </c>
      <c r="K337" s="27">
        <f t="shared" si="23"/>
        <v>6</v>
      </c>
      <c r="L337" s="30">
        <v>44336</v>
      </c>
      <c r="M337" s="29">
        <v>24</v>
      </c>
      <c r="N337" s="28" t="s">
        <v>15</v>
      </c>
      <c r="O337" s="29"/>
      <c r="P337" s="64"/>
    </row>
    <row r="338" spans="1:16" ht="15.75" customHeight="1" x14ac:dyDescent="0.25">
      <c r="A338" s="29" t="s">
        <v>11</v>
      </c>
      <c r="B338" s="29" t="s">
        <v>51</v>
      </c>
      <c r="C338" s="65">
        <v>4600009849</v>
      </c>
      <c r="D338" s="29">
        <v>2019</v>
      </c>
      <c r="E338" s="29" t="s">
        <v>21</v>
      </c>
      <c r="F338" s="26">
        <f t="shared" si="20"/>
        <v>2020</v>
      </c>
      <c r="G338" s="26">
        <f t="shared" si="21"/>
        <v>1</v>
      </c>
      <c r="H338" s="30">
        <v>43890</v>
      </c>
      <c r="I338" s="26">
        <f t="shared" si="22"/>
        <v>440</v>
      </c>
      <c r="J338" s="30">
        <v>44330</v>
      </c>
      <c r="K338" s="27">
        <f t="shared" si="23"/>
        <v>6</v>
      </c>
      <c r="L338" s="30">
        <v>44336</v>
      </c>
      <c r="M338" s="29">
        <v>22</v>
      </c>
      <c r="N338" s="28" t="s">
        <v>15</v>
      </c>
      <c r="O338" s="29"/>
      <c r="P338" s="64"/>
    </row>
    <row r="339" spans="1:16" ht="15.75" customHeight="1" x14ac:dyDescent="0.25">
      <c r="A339" s="29" t="s">
        <v>11</v>
      </c>
      <c r="B339" s="29" t="s">
        <v>51</v>
      </c>
      <c r="C339" s="65">
        <v>4600009849</v>
      </c>
      <c r="D339" s="29">
        <v>2019</v>
      </c>
      <c r="E339" s="29" t="s">
        <v>21</v>
      </c>
      <c r="F339" s="26">
        <f t="shared" si="20"/>
        <v>2020</v>
      </c>
      <c r="G339" s="26">
        <f t="shared" si="21"/>
        <v>1</v>
      </c>
      <c r="H339" s="30">
        <v>43861</v>
      </c>
      <c r="I339" s="26">
        <f t="shared" si="22"/>
        <v>469</v>
      </c>
      <c r="J339" s="30">
        <v>44330</v>
      </c>
      <c r="K339" s="27">
        <f t="shared" si="23"/>
        <v>6</v>
      </c>
      <c r="L339" s="30">
        <v>44336</v>
      </c>
      <c r="M339" s="29">
        <v>27</v>
      </c>
      <c r="N339" s="28" t="s">
        <v>15</v>
      </c>
      <c r="O339" s="29"/>
      <c r="P339" s="64"/>
    </row>
    <row r="340" spans="1:16" ht="15.75" customHeight="1" x14ac:dyDescent="0.25">
      <c r="A340" s="29" t="s">
        <v>11</v>
      </c>
      <c r="B340" s="29" t="s">
        <v>51</v>
      </c>
      <c r="C340" s="65">
        <v>4600009849</v>
      </c>
      <c r="D340" s="29">
        <v>2019</v>
      </c>
      <c r="E340" s="29" t="s">
        <v>21</v>
      </c>
      <c r="F340" s="26">
        <f t="shared" si="20"/>
        <v>2020</v>
      </c>
      <c r="G340" s="26">
        <f t="shared" si="21"/>
        <v>1</v>
      </c>
      <c r="H340" s="30">
        <v>43861</v>
      </c>
      <c r="I340" s="26">
        <f t="shared" si="22"/>
        <v>469</v>
      </c>
      <c r="J340" s="30">
        <v>44330</v>
      </c>
      <c r="K340" s="27">
        <f t="shared" si="23"/>
        <v>6</v>
      </c>
      <c r="L340" s="30">
        <v>44336</v>
      </c>
      <c r="M340" s="29">
        <v>65</v>
      </c>
      <c r="N340" s="28" t="s">
        <v>15</v>
      </c>
      <c r="O340" s="29"/>
      <c r="P340" s="64"/>
    </row>
    <row r="341" spans="1:16" ht="15.75" customHeight="1" x14ac:dyDescent="0.25">
      <c r="A341" s="29" t="s">
        <v>11</v>
      </c>
      <c r="B341" s="29" t="s">
        <v>51</v>
      </c>
      <c r="C341" s="65">
        <v>4600009849</v>
      </c>
      <c r="D341" s="29">
        <v>2019</v>
      </c>
      <c r="E341" s="29" t="s">
        <v>21</v>
      </c>
      <c r="F341" s="26">
        <f t="shared" si="20"/>
        <v>2019</v>
      </c>
      <c r="G341" s="26">
        <f t="shared" si="21"/>
        <v>0</v>
      </c>
      <c r="H341" s="30">
        <v>43812</v>
      </c>
      <c r="I341" s="26">
        <f t="shared" si="22"/>
        <v>518</v>
      </c>
      <c r="J341" s="30">
        <v>44330</v>
      </c>
      <c r="K341" s="27">
        <f t="shared" si="23"/>
        <v>6</v>
      </c>
      <c r="L341" s="30">
        <v>44336</v>
      </c>
      <c r="M341" s="29">
        <v>30</v>
      </c>
      <c r="N341" s="28" t="s">
        <v>15</v>
      </c>
      <c r="O341" s="29"/>
      <c r="P341" s="64"/>
    </row>
    <row r="342" spans="1:16" ht="15.75" customHeight="1" x14ac:dyDescent="0.25">
      <c r="A342" s="29" t="s">
        <v>11</v>
      </c>
      <c r="B342" s="29" t="s">
        <v>51</v>
      </c>
      <c r="C342" s="65">
        <v>4600009849</v>
      </c>
      <c r="D342" s="29">
        <v>2019</v>
      </c>
      <c r="E342" s="29" t="s">
        <v>21</v>
      </c>
      <c r="F342" s="26">
        <f t="shared" si="20"/>
        <v>2019</v>
      </c>
      <c r="G342" s="26">
        <f t="shared" si="21"/>
        <v>0</v>
      </c>
      <c r="H342" s="30">
        <v>43830</v>
      </c>
      <c r="I342" s="26">
        <f t="shared" si="22"/>
        <v>500</v>
      </c>
      <c r="J342" s="30">
        <v>44330</v>
      </c>
      <c r="K342" s="27">
        <f t="shared" si="23"/>
        <v>6</v>
      </c>
      <c r="L342" s="30">
        <v>44336</v>
      </c>
      <c r="M342" s="29">
        <v>69</v>
      </c>
      <c r="N342" s="28" t="s">
        <v>15</v>
      </c>
      <c r="O342" s="29"/>
      <c r="P342" s="64"/>
    </row>
    <row r="343" spans="1:16" ht="15.75" customHeight="1" x14ac:dyDescent="0.25">
      <c r="A343" s="29" t="s">
        <v>11</v>
      </c>
      <c r="B343" s="29" t="s">
        <v>51</v>
      </c>
      <c r="C343" s="65">
        <v>4600009849</v>
      </c>
      <c r="D343" s="29">
        <v>2019</v>
      </c>
      <c r="E343" s="29" t="s">
        <v>35</v>
      </c>
      <c r="F343" s="26">
        <f t="shared" si="20"/>
        <v>2020</v>
      </c>
      <c r="G343" s="26">
        <f t="shared" si="21"/>
        <v>1</v>
      </c>
      <c r="H343" s="70">
        <v>43846</v>
      </c>
      <c r="I343" s="26">
        <f t="shared" si="22"/>
        <v>489</v>
      </c>
      <c r="J343" s="71">
        <v>44335</v>
      </c>
      <c r="K343" s="27">
        <f t="shared" si="23"/>
        <v>1</v>
      </c>
      <c r="L343" s="30">
        <v>44336</v>
      </c>
      <c r="M343" s="72">
        <v>41</v>
      </c>
      <c r="N343" s="28" t="s">
        <v>15</v>
      </c>
      <c r="O343" s="29"/>
      <c r="P343" s="64"/>
    </row>
    <row r="344" spans="1:16" ht="15.75" customHeight="1" x14ac:dyDescent="0.25">
      <c r="A344" s="29" t="s">
        <v>11</v>
      </c>
      <c r="B344" s="29" t="s">
        <v>51</v>
      </c>
      <c r="C344" s="65">
        <v>4600009849</v>
      </c>
      <c r="D344" s="29">
        <v>2019</v>
      </c>
      <c r="E344" s="73" t="s">
        <v>35</v>
      </c>
      <c r="F344" s="26">
        <f t="shared" si="20"/>
        <v>2019</v>
      </c>
      <c r="G344" s="26">
        <f t="shared" si="21"/>
        <v>0</v>
      </c>
      <c r="H344" s="74">
        <v>43789</v>
      </c>
      <c r="I344" s="26">
        <f t="shared" si="22"/>
        <v>546</v>
      </c>
      <c r="J344" s="71">
        <v>44335</v>
      </c>
      <c r="K344" s="27">
        <f t="shared" si="23"/>
        <v>1</v>
      </c>
      <c r="L344" s="30">
        <v>44336</v>
      </c>
      <c r="M344" s="75">
        <v>3</v>
      </c>
      <c r="N344" s="28" t="s">
        <v>15</v>
      </c>
      <c r="O344" s="29"/>
      <c r="P344" s="64"/>
    </row>
    <row r="345" spans="1:16" ht="15.75" customHeight="1" x14ac:dyDescent="0.25">
      <c r="A345" s="29" t="s">
        <v>11</v>
      </c>
      <c r="B345" s="29" t="s">
        <v>51</v>
      </c>
      <c r="C345" s="65">
        <v>4600009849</v>
      </c>
      <c r="D345" s="29">
        <v>2019</v>
      </c>
      <c r="E345" s="73" t="s">
        <v>35</v>
      </c>
      <c r="F345" s="26">
        <f t="shared" si="20"/>
        <v>2020</v>
      </c>
      <c r="G345" s="26">
        <f t="shared" si="21"/>
        <v>1</v>
      </c>
      <c r="H345" s="74">
        <v>43894</v>
      </c>
      <c r="I345" s="26">
        <f t="shared" si="22"/>
        <v>441</v>
      </c>
      <c r="J345" s="71">
        <v>44335</v>
      </c>
      <c r="K345" s="27">
        <f t="shared" si="23"/>
        <v>1</v>
      </c>
      <c r="L345" s="30">
        <v>44336</v>
      </c>
      <c r="M345" s="75">
        <v>63</v>
      </c>
      <c r="N345" s="28" t="s">
        <v>15</v>
      </c>
      <c r="O345" s="29"/>
      <c r="P345" s="64"/>
    </row>
    <row r="346" spans="1:16" ht="15.75" customHeight="1" x14ac:dyDescent="0.25">
      <c r="A346" s="29" t="s">
        <v>11</v>
      </c>
      <c r="B346" s="29" t="s">
        <v>51</v>
      </c>
      <c r="C346" s="65">
        <v>4600009849</v>
      </c>
      <c r="D346" s="29">
        <v>2019</v>
      </c>
      <c r="E346" s="73" t="s">
        <v>35</v>
      </c>
      <c r="F346" s="26">
        <f t="shared" si="20"/>
        <v>2019</v>
      </c>
      <c r="G346" s="26">
        <f t="shared" si="21"/>
        <v>0</v>
      </c>
      <c r="H346" s="74">
        <v>43794</v>
      </c>
      <c r="I346" s="26">
        <f t="shared" si="22"/>
        <v>541</v>
      </c>
      <c r="J346" s="71">
        <v>44335</v>
      </c>
      <c r="K346" s="27">
        <f t="shared" si="23"/>
        <v>1</v>
      </c>
      <c r="L346" s="30">
        <v>44336</v>
      </c>
      <c r="M346" s="75">
        <v>16</v>
      </c>
      <c r="N346" s="28" t="s">
        <v>15</v>
      </c>
      <c r="O346" s="29"/>
      <c r="P346" s="64"/>
    </row>
    <row r="347" spans="1:16" ht="15.75" customHeight="1" x14ac:dyDescent="0.25">
      <c r="A347" s="29" t="s">
        <v>11</v>
      </c>
      <c r="B347" s="29" t="s">
        <v>51</v>
      </c>
      <c r="C347" s="65">
        <v>4600009849</v>
      </c>
      <c r="D347" s="29">
        <v>2019</v>
      </c>
      <c r="E347" s="73" t="s">
        <v>35</v>
      </c>
      <c r="F347" s="26">
        <f t="shared" si="20"/>
        <v>2019</v>
      </c>
      <c r="G347" s="26">
        <f t="shared" si="21"/>
        <v>0</v>
      </c>
      <c r="H347" s="74">
        <v>43685</v>
      </c>
      <c r="I347" s="26">
        <f t="shared" si="22"/>
        <v>650</v>
      </c>
      <c r="J347" s="71">
        <v>44335</v>
      </c>
      <c r="K347" s="27">
        <f t="shared" si="23"/>
        <v>1</v>
      </c>
      <c r="L347" s="30">
        <v>44336</v>
      </c>
      <c r="M347" s="75">
        <v>53</v>
      </c>
      <c r="N347" s="28" t="s">
        <v>15</v>
      </c>
      <c r="O347" s="29"/>
      <c r="P347" s="64"/>
    </row>
    <row r="348" spans="1:16" ht="15.75" customHeight="1" x14ac:dyDescent="0.25">
      <c r="A348" s="29" t="s">
        <v>156</v>
      </c>
      <c r="B348" s="29" t="s">
        <v>20</v>
      </c>
      <c r="C348" s="65">
        <v>4600009130</v>
      </c>
      <c r="D348" s="29">
        <v>2018</v>
      </c>
      <c r="E348" s="29" t="s">
        <v>31</v>
      </c>
      <c r="F348" s="26">
        <f t="shared" si="20"/>
        <v>2020</v>
      </c>
      <c r="G348" s="26">
        <f t="shared" si="21"/>
        <v>2</v>
      </c>
      <c r="H348" s="30">
        <v>44090</v>
      </c>
      <c r="I348" s="26">
        <f t="shared" si="22"/>
        <v>246</v>
      </c>
      <c r="J348" s="30">
        <v>44336</v>
      </c>
      <c r="K348" s="27">
        <f t="shared" si="23"/>
        <v>0</v>
      </c>
      <c r="L348" s="30">
        <v>44336</v>
      </c>
      <c r="M348" s="29">
        <v>98</v>
      </c>
      <c r="N348" s="28" t="s">
        <v>15</v>
      </c>
      <c r="O348" s="29"/>
      <c r="P348" s="64"/>
    </row>
    <row r="349" spans="1:16" ht="15.75" customHeight="1" x14ac:dyDescent="0.25">
      <c r="A349" s="29" t="s">
        <v>156</v>
      </c>
      <c r="B349" s="29" t="s">
        <v>20</v>
      </c>
      <c r="C349" s="65">
        <v>4600009130</v>
      </c>
      <c r="D349" s="29">
        <v>2018</v>
      </c>
      <c r="E349" s="29" t="s">
        <v>31</v>
      </c>
      <c r="F349" s="26">
        <f t="shared" si="20"/>
        <v>2020</v>
      </c>
      <c r="G349" s="26">
        <f t="shared" si="21"/>
        <v>2</v>
      </c>
      <c r="H349" s="30">
        <v>44090</v>
      </c>
      <c r="I349" s="26">
        <f t="shared" si="22"/>
        <v>246</v>
      </c>
      <c r="J349" s="30">
        <v>44336</v>
      </c>
      <c r="K349" s="27">
        <f t="shared" si="23"/>
        <v>0</v>
      </c>
      <c r="L349" s="30">
        <v>44336</v>
      </c>
      <c r="M349" s="29">
        <v>67</v>
      </c>
      <c r="N349" s="28" t="s">
        <v>15</v>
      </c>
      <c r="O349" s="29"/>
      <c r="P349" s="64"/>
    </row>
    <row r="350" spans="1:16" ht="15.75" customHeight="1" x14ac:dyDescent="0.25">
      <c r="A350" s="29" t="s">
        <v>156</v>
      </c>
      <c r="B350" s="29" t="s">
        <v>20</v>
      </c>
      <c r="C350" s="65">
        <v>4600009130</v>
      </c>
      <c r="D350" s="29">
        <v>2018</v>
      </c>
      <c r="E350" s="29" t="s">
        <v>31</v>
      </c>
      <c r="F350" s="26">
        <f t="shared" si="20"/>
        <v>2020</v>
      </c>
      <c r="G350" s="26">
        <f t="shared" si="21"/>
        <v>2</v>
      </c>
      <c r="H350" s="30">
        <v>44090</v>
      </c>
      <c r="I350" s="26">
        <f t="shared" si="22"/>
        <v>246</v>
      </c>
      <c r="J350" s="30">
        <v>44336</v>
      </c>
      <c r="K350" s="27">
        <f t="shared" si="23"/>
        <v>0</v>
      </c>
      <c r="L350" s="30">
        <v>44336</v>
      </c>
      <c r="M350" s="29">
        <v>61</v>
      </c>
      <c r="N350" s="28" t="s">
        <v>15</v>
      </c>
      <c r="O350" s="29"/>
      <c r="P350" s="64"/>
    </row>
    <row r="351" spans="1:16" ht="15.75" customHeight="1" x14ac:dyDescent="0.25">
      <c r="A351" s="29" t="s">
        <v>156</v>
      </c>
      <c r="B351" s="29" t="s">
        <v>20</v>
      </c>
      <c r="C351" s="65">
        <v>4600009130</v>
      </c>
      <c r="D351" s="29">
        <v>2018</v>
      </c>
      <c r="E351" s="29" t="s">
        <v>31</v>
      </c>
      <c r="F351" s="26">
        <f t="shared" si="20"/>
        <v>2020</v>
      </c>
      <c r="G351" s="26">
        <f t="shared" si="21"/>
        <v>2</v>
      </c>
      <c r="H351" s="30">
        <v>44090</v>
      </c>
      <c r="I351" s="26">
        <f t="shared" si="22"/>
        <v>246</v>
      </c>
      <c r="J351" s="30">
        <v>44336</v>
      </c>
      <c r="K351" s="27">
        <f t="shared" si="23"/>
        <v>0</v>
      </c>
      <c r="L351" s="30">
        <v>44336</v>
      </c>
      <c r="M351" s="29">
        <v>60</v>
      </c>
      <c r="N351" s="28" t="s">
        <v>15</v>
      </c>
      <c r="O351" s="29"/>
      <c r="P351" s="64"/>
    </row>
    <row r="352" spans="1:16" ht="15.75" customHeight="1" x14ac:dyDescent="0.25">
      <c r="A352" s="29" t="s">
        <v>156</v>
      </c>
      <c r="B352" s="29" t="s">
        <v>20</v>
      </c>
      <c r="C352" s="65">
        <v>4600009130</v>
      </c>
      <c r="D352" s="29">
        <v>2018</v>
      </c>
      <c r="E352" s="29" t="s">
        <v>31</v>
      </c>
      <c r="F352" s="26">
        <f t="shared" si="20"/>
        <v>2020</v>
      </c>
      <c r="G352" s="26">
        <f t="shared" si="21"/>
        <v>2</v>
      </c>
      <c r="H352" s="30">
        <v>44090</v>
      </c>
      <c r="I352" s="26">
        <f t="shared" si="22"/>
        <v>246</v>
      </c>
      <c r="J352" s="30">
        <v>44336</v>
      </c>
      <c r="K352" s="27">
        <f t="shared" si="23"/>
        <v>0</v>
      </c>
      <c r="L352" s="30">
        <v>44336</v>
      </c>
      <c r="M352" s="29">
        <v>2</v>
      </c>
      <c r="N352" s="28" t="s">
        <v>15</v>
      </c>
      <c r="O352" s="29"/>
      <c r="P352" s="64"/>
    </row>
    <row r="353" spans="1:16" ht="15.75" customHeight="1" x14ac:dyDescent="0.25">
      <c r="A353" s="29" t="s">
        <v>156</v>
      </c>
      <c r="B353" s="29" t="s">
        <v>20</v>
      </c>
      <c r="C353" s="65">
        <v>4600009130</v>
      </c>
      <c r="D353" s="29">
        <v>2018</v>
      </c>
      <c r="E353" s="29" t="s">
        <v>31</v>
      </c>
      <c r="F353" s="26">
        <f t="shared" si="20"/>
        <v>2020</v>
      </c>
      <c r="G353" s="26">
        <f t="shared" si="21"/>
        <v>2</v>
      </c>
      <c r="H353" s="30">
        <v>44090</v>
      </c>
      <c r="I353" s="26">
        <f t="shared" si="22"/>
        <v>246</v>
      </c>
      <c r="J353" s="30">
        <v>44336</v>
      </c>
      <c r="K353" s="27">
        <f t="shared" si="23"/>
        <v>0</v>
      </c>
      <c r="L353" s="30">
        <v>44336</v>
      </c>
      <c r="M353" s="29">
        <v>31</v>
      </c>
      <c r="N353" s="28" t="s">
        <v>15</v>
      </c>
      <c r="O353" s="29"/>
      <c r="P353" s="64"/>
    </row>
    <row r="354" spans="1:16" ht="15.75" customHeight="1" x14ac:dyDescent="0.25">
      <c r="A354" s="29" t="s">
        <v>156</v>
      </c>
      <c r="B354" s="29" t="s">
        <v>20</v>
      </c>
      <c r="C354" s="65">
        <v>4600009130</v>
      </c>
      <c r="D354" s="29">
        <v>2018</v>
      </c>
      <c r="E354" s="29" t="s">
        <v>74</v>
      </c>
      <c r="F354" s="26">
        <f t="shared" si="20"/>
        <v>2020</v>
      </c>
      <c r="G354" s="26">
        <f t="shared" si="21"/>
        <v>2</v>
      </c>
      <c r="H354" s="30">
        <v>44090</v>
      </c>
      <c r="I354" s="26">
        <f t="shared" si="22"/>
        <v>246</v>
      </c>
      <c r="J354" s="30">
        <v>44336</v>
      </c>
      <c r="K354" s="27">
        <f t="shared" si="23"/>
        <v>0</v>
      </c>
      <c r="L354" s="30">
        <v>44336</v>
      </c>
      <c r="M354" s="29">
        <v>1</v>
      </c>
      <c r="N354" s="28" t="s">
        <v>15</v>
      </c>
      <c r="O354" s="29"/>
      <c r="P354" s="64"/>
    </row>
    <row r="355" spans="1:16" ht="15.75" customHeight="1" x14ac:dyDescent="0.25">
      <c r="A355" s="29" t="s">
        <v>75</v>
      </c>
      <c r="B355" s="29" t="s">
        <v>76</v>
      </c>
      <c r="C355" s="65" t="s">
        <v>73</v>
      </c>
      <c r="D355" s="29">
        <v>2013</v>
      </c>
      <c r="E355" s="29" t="s">
        <v>77</v>
      </c>
      <c r="F355" s="26">
        <f t="shared" si="20"/>
        <v>2017</v>
      </c>
      <c r="G355" s="26">
        <f t="shared" si="21"/>
        <v>4</v>
      </c>
      <c r="H355" s="30">
        <v>42930</v>
      </c>
      <c r="I355" s="26">
        <f t="shared" si="22"/>
        <v>1406</v>
      </c>
      <c r="J355" s="30">
        <v>44336</v>
      </c>
      <c r="K355" s="27">
        <f t="shared" si="23"/>
        <v>4</v>
      </c>
      <c r="L355" s="30">
        <v>44340</v>
      </c>
      <c r="M355" s="29">
        <v>14</v>
      </c>
      <c r="N355" s="28" t="s">
        <v>15</v>
      </c>
      <c r="O355" s="29"/>
      <c r="P355" s="64"/>
    </row>
    <row r="356" spans="1:16" ht="15.75" customHeight="1" x14ac:dyDescent="0.25">
      <c r="A356" s="29" t="s">
        <v>156</v>
      </c>
      <c r="B356" s="29" t="s">
        <v>67</v>
      </c>
      <c r="C356" s="65">
        <v>4600009125</v>
      </c>
      <c r="D356" s="29">
        <v>2018</v>
      </c>
      <c r="E356" s="29" t="s">
        <v>43</v>
      </c>
      <c r="F356" s="26">
        <f t="shared" si="20"/>
        <v>2021</v>
      </c>
      <c r="G356" s="26">
        <f t="shared" si="21"/>
        <v>3</v>
      </c>
      <c r="H356" s="30">
        <v>44323</v>
      </c>
      <c r="I356" s="26">
        <f t="shared" si="22"/>
        <v>14</v>
      </c>
      <c r="J356" s="30">
        <v>44337</v>
      </c>
      <c r="K356" s="27">
        <f t="shared" si="23"/>
        <v>3</v>
      </c>
      <c r="L356" s="30">
        <v>44340</v>
      </c>
      <c r="M356" s="29">
        <v>4</v>
      </c>
      <c r="N356" s="28" t="s">
        <v>15</v>
      </c>
      <c r="O356" s="29"/>
      <c r="P356" s="64"/>
    </row>
    <row r="357" spans="1:16" ht="15.75" customHeight="1" x14ac:dyDescent="0.25">
      <c r="A357" s="29" t="s">
        <v>156</v>
      </c>
      <c r="B357" s="29" t="s">
        <v>67</v>
      </c>
      <c r="C357" s="65">
        <v>4600008807</v>
      </c>
      <c r="D357" s="29">
        <v>2018</v>
      </c>
      <c r="E357" s="29" t="s">
        <v>43</v>
      </c>
      <c r="F357" s="26">
        <f t="shared" si="20"/>
        <v>2021</v>
      </c>
      <c r="G357" s="26">
        <f t="shared" si="21"/>
        <v>3</v>
      </c>
      <c r="H357" s="30">
        <v>44323</v>
      </c>
      <c r="I357" s="26">
        <f t="shared" si="22"/>
        <v>16</v>
      </c>
      <c r="J357" s="30">
        <v>44339</v>
      </c>
      <c r="K357" s="27">
        <f t="shared" si="23"/>
        <v>1</v>
      </c>
      <c r="L357" s="30">
        <v>44340</v>
      </c>
      <c r="M357" s="29">
        <v>6</v>
      </c>
      <c r="N357" s="28" t="s">
        <v>15</v>
      </c>
      <c r="O357" s="29"/>
      <c r="P357" s="64"/>
    </row>
    <row r="358" spans="1:16" ht="15.75" customHeight="1" x14ac:dyDescent="0.25">
      <c r="A358" s="29" t="s">
        <v>156</v>
      </c>
      <c r="B358" s="29" t="s">
        <v>67</v>
      </c>
      <c r="C358" s="65">
        <v>4600008835</v>
      </c>
      <c r="D358" s="29">
        <v>2018</v>
      </c>
      <c r="E358" s="29" t="s">
        <v>43</v>
      </c>
      <c r="F358" s="26">
        <f t="shared" si="20"/>
        <v>2021</v>
      </c>
      <c r="G358" s="26">
        <f t="shared" si="21"/>
        <v>3</v>
      </c>
      <c r="H358" s="30">
        <v>44315</v>
      </c>
      <c r="I358" s="26">
        <f t="shared" si="22"/>
        <v>27</v>
      </c>
      <c r="J358" s="30">
        <v>44342</v>
      </c>
      <c r="K358" s="27">
        <f t="shared" si="23"/>
        <v>1</v>
      </c>
      <c r="L358" s="30">
        <v>44343</v>
      </c>
      <c r="M358" s="29">
        <v>4</v>
      </c>
      <c r="N358" s="28" t="s">
        <v>15</v>
      </c>
      <c r="O358" s="29"/>
      <c r="P358" s="64"/>
    </row>
    <row r="359" spans="1:16" ht="15.75" customHeight="1" x14ac:dyDescent="0.25">
      <c r="A359" s="29" t="s">
        <v>156</v>
      </c>
      <c r="B359" s="29" t="s">
        <v>67</v>
      </c>
      <c r="C359" s="65">
        <v>4600008996</v>
      </c>
      <c r="D359" s="29">
        <v>2018</v>
      </c>
      <c r="E359" s="29" t="s">
        <v>43</v>
      </c>
      <c r="F359" s="26">
        <f t="shared" si="20"/>
        <v>2021</v>
      </c>
      <c r="G359" s="26">
        <f t="shared" si="21"/>
        <v>3</v>
      </c>
      <c r="H359" s="30">
        <v>44292</v>
      </c>
      <c r="I359" s="26">
        <f t="shared" si="22"/>
        <v>48</v>
      </c>
      <c r="J359" s="30">
        <v>44340</v>
      </c>
      <c r="K359" s="27">
        <f t="shared" si="23"/>
        <v>1</v>
      </c>
      <c r="L359" s="30">
        <v>44341</v>
      </c>
      <c r="M359" s="29">
        <v>3</v>
      </c>
      <c r="N359" s="28" t="s">
        <v>15</v>
      </c>
      <c r="O359" s="29"/>
      <c r="P359" s="64"/>
    </row>
    <row r="360" spans="1:16" ht="15.75" customHeight="1" x14ac:dyDescent="0.25">
      <c r="A360" s="29" t="s">
        <v>156</v>
      </c>
      <c r="B360" s="68" t="s">
        <v>67</v>
      </c>
      <c r="C360" s="65">
        <v>4600008986</v>
      </c>
      <c r="D360" s="29">
        <v>2018</v>
      </c>
      <c r="E360" s="29" t="s">
        <v>43</v>
      </c>
      <c r="F360" s="26">
        <f t="shared" si="20"/>
        <v>2021</v>
      </c>
      <c r="G360" s="26">
        <f t="shared" si="21"/>
        <v>3</v>
      </c>
      <c r="H360" s="30">
        <v>44300</v>
      </c>
      <c r="I360" s="26">
        <f t="shared" si="22"/>
        <v>41</v>
      </c>
      <c r="J360" s="30">
        <v>44341</v>
      </c>
      <c r="K360" s="27">
        <f t="shared" si="23"/>
        <v>0</v>
      </c>
      <c r="L360" s="30">
        <v>44341</v>
      </c>
      <c r="M360" s="29">
        <v>3</v>
      </c>
      <c r="N360" s="28" t="s">
        <v>15</v>
      </c>
      <c r="O360" s="29"/>
      <c r="P360" s="64"/>
    </row>
    <row r="361" spans="1:16" ht="15.75" customHeight="1" x14ac:dyDescent="0.25">
      <c r="A361" s="29" t="s">
        <v>11</v>
      </c>
      <c r="B361" s="29" t="s">
        <v>25</v>
      </c>
      <c r="C361" s="65">
        <v>4600010762</v>
      </c>
      <c r="D361" s="29">
        <v>2020</v>
      </c>
      <c r="E361" s="29" t="s">
        <v>21</v>
      </c>
      <c r="F361" s="26">
        <f t="shared" si="20"/>
        <v>2021</v>
      </c>
      <c r="G361" s="26">
        <f t="shared" si="21"/>
        <v>1</v>
      </c>
      <c r="H361" s="30">
        <v>44285</v>
      </c>
      <c r="I361" s="26">
        <f t="shared" si="22"/>
        <v>55</v>
      </c>
      <c r="J361" s="30">
        <v>44340</v>
      </c>
      <c r="K361" s="27">
        <f t="shared" si="23"/>
        <v>3</v>
      </c>
      <c r="L361" s="30">
        <v>44343</v>
      </c>
      <c r="M361" s="29">
        <v>22</v>
      </c>
      <c r="N361" s="28" t="s">
        <v>15</v>
      </c>
      <c r="O361" s="29"/>
      <c r="P361" s="64"/>
    </row>
    <row r="362" spans="1:16" ht="15.75" customHeight="1" x14ac:dyDescent="0.25">
      <c r="A362" s="29" t="s">
        <v>11</v>
      </c>
      <c r="B362" s="29" t="s">
        <v>25</v>
      </c>
      <c r="C362" s="65">
        <v>4600010762</v>
      </c>
      <c r="D362" s="29">
        <v>2020</v>
      </c>
      <c r="E362" s="29" t="s">
        <v>21</v>
      </c>
      <c r="F362" s="26">
        <f t="shared" si="20"/>
        <v>2021</v>
      </c>
      <c r="G362" s="26">
        <f t="shared" si="21"/>
        <v>1</v>
      </c>
      <c r="H362" s="30">
        <v>44226</v>
      </c>
      <c r="I362" s="26">
        <f t="shared" si="22"/>
        <v>114</v>
      </c>
      <c r="J362" s="30">
        <v>44340</v>
      </c>
      <c r="K362" s="27">
        <f t="shared" si="23"/>
        <v>3</v>
      </c>
      <c r="L362" s="30">
        <v>44343</v>
      </c>
      <c r="M362" s="29">
        <v>11</v>
      </c>
      <c r="N362" s="28" t="s">
        <v>15</v>
      </c>
      <c r="O362" s="29"/>
      <c r="P362" s="64"/>
    </row>
    <row r="363" spans="1:16" ht="15.75" customHeight="1" x14ac:dyDescent="0.25">
      <c r="A363" s="29" t="s">
        <v>11</v>
      </c>
      <c r="B363" s="29" t="s">
        <v>25</v>
      </c>
      <c r="C363" s="65">
        <v>4600010762</v>
      </c>
      <c r="D363" s="29">
        <v>2020</v>
      </c>
      <c r="E363" s="29" t="s">
        <v>21</v>
      </c>
      <c r="F363" s="26">
        <f t="shared" si="20"/>
        <v>2021</v>
      </c>
      <c r="G363" s="26">
        <f t="shared" si="21"/>
        <v>1</v>
      </c>
      <c r="H363" s="30">
        <v>44283</v>
      </c>
      <c r="I363" s="26">
        <f t="shared" si="22"/>
        <v>57</v>
      </c>
      <c r="J363" s="30">
        <v>44340</v>
      </c>
      <c r="K363" s="27">
        <f t="shared" si="23"/>
        <v>3</v>
      </c>
      <c r="L363" s="30">
        <v>44343</v>
      </c>
      <c r="M363" s="29">
        <v>16</v>
      </c>
      <c r="N363" s="28" t="s">
        <v>15</v>
      </c>
      <c r="O363" s="29"/>
      <c r="P363" s="64"/>
    </row>
    <row r="364" spans="1:16" ht="15.75" customHeight="1" x14ac:dyDescent="0.25">
      <c r="A364" s="29" t="s">
        <v>11</v>
      </c>
      <c r="B364" s="29" t="s">
        <v>25</v>
      </c>
      <c r="C364" s="65">
        <v>4600010762</v>
      </c>
      <c r="D364" s="29">
        <v>2020</v>
      </c>
      <c r="E364" s="29" t="s">
        <v>21</v>
      </c>
      <c r="F364" s="26">
        <f t="shared" si="20"/>
        <v>2021</v>
      </c>
      <c r="G364" s="26">
        <f t="shared" si="21"/>
        <v>1</v>
      </c>
      <c r="H364" s="30">
        <v>44285</v>
      </c>
      <c r="I364" s="26">
        <f t="shared" si="22"/>
        <v>55</v>
      </c>
      <c r="J364" s="30">
        <v>44340</v>
      </c>
      <c r="K364" s="27">
        <f t="shared" si="23"/>
        <v>3</v>
      </c>
      <c r="L364" s="30">
        <v>44343</v>
      </c>
      <c r="M364" s="29">
        <v>18</v>
      </c>
      <c r="N364" s="28" t="s">
        <v>15</v>
      </c>
      <c r="O364" s="29"/>
      <c r="P364" s="64"/>
    </row>
    <row r="365" spans="1:16" ht="15.75" customHeight="1" x14ac:dyDescent="0.25">
      <c r="A365" s="29" t="s">
        <v>11</v>
      </c>
      <c r="B365" s="29" t="s">
        <v>25</v>
      </c>
      <c r="C365" s="65" t="s">
        <v>72</v>
      </c>
      <c r="D365" s="29">
        <v>2021</v>
      </c>
      <c r="E365" s="29" t="s">
        <v>21</v>
      </c>
      <c r="F365" s="26">
        <f t="shared" si="20"/>
        <v>2021</v>
      </c>
      <c r="G365" s="26">
        <f t="shared" si="21"/>
        <v>0</v>
      </c>
      <c r="H365" s="30">
        <v>44316</v>
      </c>
      <c r="I365" s="26">
        <f t="shared" si="22"/>
        <v>24</v>
      </c>
      <c r="J365" s="30">
        <v>44340</v>
      </c>
      <c r="K365" s="27">
        <f t="shared" si="23"/>
        <v>3</v>
      </c>
      <c r="L365" s="30">
        <v>44343</v>
      </c>
      <c r="M365" s="29">
        <v>425</v>
      </c>
      <c r="N365" s="28" t="s">
        <v>15</v>
      </c>
      <c r="O365" s="29"/>
      <c r="P365" s="64"/>
    </row>
    <row r="366" spans="1:16" ht="15.75" customHeight="1" x14ac:dyDescent="0.25">
      <c r="A366" s="29" t="s">
        <v>11</v>
      </c>
      <c r="B366" s="29" t="s">
        <v>25</v>
      </c>
      <c r="C366" s="65" t="s">
        <v>72</v>
      </c>
      <c r="D366" s="29">
        <v>2021</v>
      </c>
      <c r="E366" s="29" t="s">
        <v>21</v>
      </c>
      <c r="F366" s="26">
        <f t="shared" si="20"/>
        <v>2021</v>
      </c>
      <c r="G366" s="26">
        <f t="shared" si="21"/>
        <v>0</v>
      </c>
      <c r="H366" s="30">
        <v>44316</v>
      </c>
      <c r="I366" s="26">
        <f t="shared" si="22"/>
        <v>24</v>
      </c>
      <c r="J366" s="30">
        <v>44340</v>
      </c>
      <c r="K366" s="27">
        <f t="shared" si="23"/>
        <v>3</v>
      </c>
      <c r="L366" s="30">
        <v>44343</v>
      </c>
      <c r="M366" s="29">
        <v>162</v>
      </c>
      <c r="N366" s="28" t="s">
        <v>15</v>
      </c>
      <c r="O366" s="29"/>
      <c r="P366" s="64"/>
    </row>
    <row r="367" spans="1:16" ht="15.75" customHeight="1" x14ac:dyDescent="0.25">
      <c r="A367" s="29" t="s">
        <v>11</v>
      </c>
      <c r="B367" s="29" t="s">
        <v>25</v>
      </c>
      <c r="C367" s="65" t="s">
        <v>72</v>
      </c>
      <c r="D367" s="29">
        <v>2021</v>
      </c>
      <c r="E367" s="29" t="s">
        <v>21</v>
      </c>
      <c r="F367" s="26">
        <f t="shared" si="20"/>
        <v>2021</v>
      </c>
      <c r="G367" s="26">
        <f t="shared" si="21"/>
        <v>0</v>
      </c>
      <c r="H367" s="30">
        <v>44316</v>
      </c>
      <c r="I367" s="26">
        <f t="shared" si="22"/>
        <v>24</v>
      </c>
      <c r="J367" s="30">
        <v>44340</v>
      </c>
      <c r="K367" s="27">
        <f t="shared" si="23"/>
        <v>3</v>
      </c>
      <c r="L367" s="30">
        <v>44343</v>
      </c>
      <c r="M367" s="29">
        <v>27</v>
      </c>
      <c r="N367" s="28" t="s">
        <v>15</v>
      </c>
      <c r="O367" s="29"/>
      <c r="P367" s="64"/>
    </row>
    <row r="368" spans="1:16" ht="15.75" customHeight="1" x14ac:dyDescent="0.25">
      <c r="A368" s="29" t="s">
        <v>11</v>
      </c>
      <c r="B368" s="29" t="s">
        <v>25</v>
      </c>
      <c r="C368" s="65" t="s">
        <v>72</v>
      </c>
      <c r="D368" s="29">
        <v>2021</v>
      </c>
      <c r="E368" s="29" t="s">
        <v>21</v>
      </c>
      <c r="F368" s="26">
        <f t="shared" si="20"/>
        <v>2021</v>
      </c>
      <c r="G368" s="26">
        <f t="shared" si="21"/>
        <v>0</v>
      </c>
      <c r="H368" s="30">
        <v>44316</v>
      </c>
      <c r="I368" s="26">
        <f t="shared" si="22"/>
        <v>24</v>
      </c>
      <c r="J368" s="30">
        <v>44340</v>
      </c>
      <c r="K368" s="27">
        <f t="shared" si="23"/>
        <v>3</v>
      </c>
      <c r="L368" s="30">
        <v>44343</v>
      </c>
      <c r="M368" s="29">
        <v>91</v>
      </c>
      <c r="N368" s="28" t="s">
        <v>15</v>
      </c>
      <c r="O368" s="29"/>
      <c r="P368" s="64"/>
    </row>
    <row r="369" spans="1:16" ht="15.75" customHeight="1" x14ac:dyDescent="0.25">
      <c r="A369" s="29" t="s">
        <v>11</v>
      </c>
      <c r="B369" s="29" t="s">
        <v>25</v>
      </c>
      <c r="C369" s="65" t="s">
        <v>72</v>
      </c>
      <c r="D369" s="29">
        <v>2021</v>
      </c>
      <c r="E369" s="29" t="s">
        <v>21</v>
      </c>
      <c r="F369" s="26">
        <f t="shared" si="20"/>
        <v>2021</v>
      </c>
      <c r="G369" s="26">
        <f t="shared" si="21"/>
        <v>0</v>
      </c>
      <c r="H369" s="30">
        <v>44316</v>
      </c>
      <c r="I369" s="26">
        <f t="shared" si="22"/>
        <v>24</v>
      </c>
      <c r="J369" s="30">
        <v>44340</v>
      </c>
      <c r="K369" s="27">
        <f t="shared" si="23"/>
        <v>3</v>
      </c>
      <c r="L369" s="30">
        <v>44343</v>
      </c>
      <c r="M369" s="29">
        <v>161</v>
      </c>
      <c r="N369" s="28" t="s">
        <v>15</v>
      </c>
      <c r="O369" s="29"/>
      <c r="P369" s="64"/>
    </row>
    <row r="370" spans="1:16" ht="15.75" customHeight="1" x14ac:dyDescent="0.25">
      <c r="A370" s="29" t="s">
        <v>11</v>
      </c>
      <c r="B370" s="29" t="s">
        <v>25</v>
      </c>
      <c r="C370" s="65" t="s">
        <v>72</v>
      </c>
      <c r="D370" s="29">
        <v>2021</v>
      </c>
      <c r="E370" s="29" t="s">
        <v>21</v>
      </c>
      <c r="F370" s="26">
        <f t="shared" si="20"/>
        <v>2021</v>
      </c>
      <c r="G370" s="26">
        <f t="shared" si="21"/>
        <v>0</v>
      </c>
      <c r="H370" s="30">
        <v>44286</v>
      </c>
      <c r="I370" s="26">
        <f t="shared" si="22"/>
        <v>54</v>
      </c>
      <c r="J370" s="30">
        <v>44340</v>
      </c>
      <c r="K370" s="27">
        <f t="shared" si="23"/>
        <v>3</v>
      </c>
      <c r="L370" s="30">
        <v>44343</v>
      </c>
      <c r="M370" s="29">
        <v>188</v>
      </c>
      <c r="N370" s="28" t="s">
        <v>15</v>
      </c>
      <c r="O370" s="29"/>
      <c r="P370" s="64"/>
    </row>
    <row r="371" spans="1:16" ht="15.75" customHeight="1" x14ac:dyDescent="0.25">
      <c r="A371" s="29" t="s">
        <v>11</v>
      </c>
      <c r="B371" s="29" t="s">
        <v>25</v>
      </c>
      <c r="C371" s="65" t="s">
        <v>72</v>
      </c>
      <c r="D371" s="29">
        <v>2021</v>
      </c>
      <c r="E371" s="29" t="s">
        <v>21</v>
      </c>
      <c r="F371" s="26">
        <f t="shared" si="20"/>
        <v>2021</v>
      </c>
      <c r="G371" s="26">
        <f t="shared" si="21"/>
        <v>0</v>
      </c>
      <c r="H371" s="30">
        <v>44286</v>
      </c>
      <c r="I371" s="26">
        <f t="shared" si="22"/>
        <v>54</v>
      </c>
      <c r="J371" s="30">
        <v>44340</v>
      </c>
      <c r="K371" s="27">
        <f t="shared" si="23"/>
        <v>3</v>
      </c>
      <c r="L371" s="30">
        <v>44343</v>
      </c>
      <c r="M371" s="29">
        <v>104</v>
      </c>
      <c r="N371" s="28" t="s">
        <v>15</v>
      </c>
      <c r="O371" s="29"/>
      <c r="P371" s="64"/>
    </row>
    <row r="372" spans="1:16" ht="15.75" customHeight="1" x14ac:dyDescent="0.25">
      <c r="A372" s="29" t="s">
        <v>11</v>
      </c>
      <c r="B372" s="29" t="s">
        <v>25</v>
      </c>
      <c r="C372" s="65" t="s">
        <v>78</v>
      </c>
      <c r="D372" s="29">
        <v>2021</v>
      </c>
      <c r="E372" s="29" t="s">
        <v>52</v>
      </c>
      <c r="F372" s="26">
        <f t="shared" si="20"/>
        <v>2021</v>
      </c>
      <c r="G372" s="26">
        <f t="shared" si="21"/>
        <v>0</v>
      </c>
      <c r="H372" s="30">
        <v>44291</v>
      </c>
      <c r="I372" s="26">
        <f t="shared" si="22"/>
        <v>51</v>
      </c>
      <c r="J372" s="30">
        <v>44342</v>
      </c>
      <c r="K372" s="27">
        <f t="shared" si="23"/>
        <v>5</v>
      </c>
      <c r="L372" s="30">
        <v>44347</v>
      </c>
      <c r="M372" s="29">
        <v>38</v>
      </c>
      <c r="N372" s="28" t="s">
        <v>15</v>
      </c>
      <c r="O372" s="29"/>
      <c r="P372" s="64"/>
    </row>
    <row r="373" spans="1:16" ht="15.75" customHeight="1" x14ac:dyDescent="0.25">
      <c r="A373" s="29" t="s">
        <v>11</v>
      </c>
      <c r="B373" s="29" t="s">
        <v>25</v>
      </c>
      <c r="C373" s="65" t="s">
        <v>78</v>
      </c>
      <c r="D373" s="29">
        <v>2021</v>
      </c>
      <c r="E373" s="29" t="s">
        <v>52</v>
      </c>
      <c r="F373" s="26">
        <f t="shared" si="20"/>
        <v>2021</v>
      </c>
      <c r="G373" s="26">
        <f t="shared" si="21"/>
        <v>0</v>
      </c>
      <c r="H373" s="30">
        <v>44286</v>
      </c>
      <c r="I373" s="26">
        <f t="shared" si="22"/>
        <v>56</v>
      </c>
      <c r="J373" s="30">
        <v>44342</v>
      </c>
      <c r="K373" s="27">
        <f t="shared" si="23"/>
        <v>5</v>
      </c>
      <c r="L373" s="30">
        <v>44347</v>
      </c>
      <c r="M373" s="29">
        <v>59</v>
      </c>
      <c r="N373" s="28" t="s">
        <v>15</v>
      </c>
      <c r="O373" s="29"/>
      <c r="P373" s="64"/>
    </row>
    <row r="374" spans="1:16" ht="15.75" customHeight="1" x14ac:dyDescent="0.25">
      <c r="A374" s="29" t="s">
        <v>11</v>
      </c>
      <c r="B374" s="29" t="s">
        <v>25</v>
      </c>
      <c r="C374" s="65" t="s">
        <v>78</v>
      </c>
      <c r="D374" s="29">
        <v>2021</v>
      </c>
      <c r="E374" s="29" t="s">
        <v>52</v>
      </c>
      <c r="F374" s="26">
        <f t="shared" si="20"/>
        <v>2021</v>
      </c>
      <c r="G374" s="26">
        <f t="shared" si="21"/>
        <v>0</v>
      </c>
      <c r="H374" s="30">
        <v>44316</v>
      </c>
      <c r="I374" s="26">
        <f t="shared" si="22"/>
        <v>26</v>
      </c>
      <c r="J374" s="30">
        <v>44342</v>
      </c>
      <c r="K374" s="27">
        <f t="shared" si="23"/>
        <v>5</v>
      </c>
      <c r="L374" s="30">
        <v>44347</v>
      </c>
      <c r="M374" s="29">
        <v>98</v>
      </c>
      <c r="N374" s="28" t="s">
        <v>15</v>
      </c>
      <c r="O374" s="29"/>
      <c r="P374" s="64"/>
    </row>
    <row r="375" spans="1:16" ht="15.75" customHeight="1" x14ac:dyDescent="0.25">
      <c r="A375" s="29" t="s">
        <v>11</v>
      </c>
      <c r="B375" s="29" t="s">
        <v>25</v>
      </c>
      <c r="C375" s="65">
        <v>4600010762</v>
      </c>
      <c r="D375" s="29">
        <v>2020</v>
      </c>
      <c r="E375" s="29" t="s">
        <v>52</v>
      </c>
      <c r="F375" s="26">
        <f t="shared" si="20"/>
        <v>2021</v>
      </c>
      <c r="G375" s="26">
        <f t="shared" si="21"/>
        <v>1</v>
      </c>
      <c r="H375" s="30">
        <v>44226</v>
      </c>
      <c r="I375" s="26">
        <f t="shared" si="22"/>
        <v>116</v>
      </c>
      <c r="J375" s="30">
        <v>44342</v>
      </c>
      <c r="K375" s="27">
        <f t="shared" si="23"/>
        <v>5</v>
      </c>
      <c r="L375" s="30">
        <v>44347</v>
      </c>
      <c r="M375" s="29">
        <v>104</v>
      </c>
      <c r="N375" s="28" t="s">
        <v>15</v>
      </c>
      <c r="O375" s="29"/>
      <c r="P375" s="64"/>
    </row>
    <row r="376" spans="1:16" ht="15.75" customHeight="1" x14ac:dyDescent="0.25">
      <c r="A376" s="29" t="s">
        <v>11</v>
      </c>
      <c r="B376" s="29" t="s">
        <v>25</v>
      </c>
      <c r="C376" s="65">
        <v>4600010762</v>
      </c>
      <c r="D376" s="29">
        <v>2020</v>
      </c>
      <c r="E376" s="29" t="s">
        <v>52</v>
      </c>
      <c r="F376" s="26">
        <f t="shared" si="20"/>
        <v>2021</v>
      </c>
      <c r="G376" s="26">
        <f t="shared" si="21"/>
        <v>1</v>
      </c>
      <c r="H376" s="30">
        <v>44255</v>
      </c>
      <c r="I376" s="26">
        <f t="shared" si="22"/>
        <v>87</v>
      </c>
      <c r="J376" s="30">
        <v>44342</v>
      </c>
      <c r="K376" s="27">
        <f t="shared" si="23"/>
        <v>5</v>
      </c>
      <c r="L376" s="30">
        <v>44347</v>
      </c>
      <c r="M376" s="29">
        <v>173</v>
      </c>
      <c r="N376" s="28" t="s">
        <v>15</v>
      </c>
      <c r="O376" s="29"/>
      <c r="P376" s="64"/>
    </row>
    <row r="377" spans="1:16" ht="15.75" customHeight="1" x14ac:dyDescent="0.25">
      <c r="A377" s="29" t="s">
        <v>11</v>
      </c>
      <c r="B377" s="29" t="s">
        <v>22</v>
      </c>
      <c r="C377" s="65">
        <v>4600010711</v>
      </c>
      <c r="D377" s="29">
        <v>2020</v>
      </c>
      <c r="E377" s="29" t="s">
        <v>21</v>
      </c>
      <c r="F377" s="26">
        <f t="shared" si="20"/>
        <v>2021</v>
      </c>
      <c r="G377" s="26">
        <f t="shared" si="21"/>
        <v>1</v>
      </c>
      <c r="H377" s="30">
        <v>44289</v>
      </c>
      <c r="I377" s="26">
        <f t="shared" si="22"/>
        <v>53</v>
      </c>
      <c r="J377" s="30">
        <v>44342</v>
      </c>
      <c r="K377" s="27">
        <f t="shared" si="23"/>
        <v>5</v>
      </c>
      <c r="L377" s="30">
        <v>44347</v>
      </c>
      <c r="M377" s="29">
        <v>35</v>
      </c>
      <c r="N377" s="28" t="s">
        <v>15</v>
      </c>
      <c r="O377" s="29"/>
      <c r="P377" s="64"/>
    </row>
    <row r="378" spans="1:16" ht="15.75" customHeight="1" x14ac:dyDescent="0.25">
      <c r="A378" s="29" t="s">
        <v>11</v>
      </c>
      <c r="B378" s="29" t="s">
        <v>22</v>
      </c>
      <c r="C378" s="65">
        <v>4600010711</v>
      </c>
      <c r="D378" s="29">
        <v>2020</v>
      </c>
      <c r="E378" s="29" t="s">
        <v>21</v>
      </c>
      <c r="F378" s="26">
        <f t="shared" si="20"/>
        <v>2021</v>
      </c>
      <c r="G378" s="26">
        <f t="shared" si="21"/>
        <v>1</v>
      </c>
      <c r="H378" s="30">
        <v>44316</v>
      </c>
      <c r="I378" s="26">
        <f t="shared" si="22"/>
        <v>26</v>
      </c>
      <c r="J378" s="30">
        <v>44342</v>
      </c>
      <c r="K378" s="27">
        <f t="shared" si="23"/>
        <v>5</v>
      </c>
      <c r="L378" s="30">
        <v>44347</v>
      </c>
      <c r="M378" s="29">
        <v>10</v>
      </c>
      <c r="N378" s="28" t="s">
        <v>15</v>
      </c>
      <c r="O378" s="29"/>
      <c r="P378" s="64"/>
    </row>
    <row r="379" spans="1:16" ht="15.75" customHeight="1" x14ac:dyDescent="0.25">
      <c r="A379" s="29" t="s">
        <v>11</v>
      </c>
      <c r="B379" s="29" t="s">
        <v>22</v>
      </c>
      <c r="C379" s="65">
        <v>4600010711</v>
      </c>
      <c r="D379" s="29">
        <v>2020</v>
      </c>
      <c r="E379" s="29" t="s">
        <v>21</v>
      </c>
      <c r="F379" s="26">
        <f t="shared" si="20"/>
        <v>2021</v>
      </c>
      <c r="G379" s="26">
        <f t="shared" si="21"/>
        <v>1</v>
      </c>
      <c r="H379" s="30">
        <v>44316</v>
      </c>
      <c r="I379" s="26">
        <f t="shared" si="22"/>
        <v>26</v>
      </c>
      <c r="J379" s="30">
        <v>44342</v>
      </c>
      <c r="K379" s="27">
        <f t="shared" si="23"/>
        <v>5</v>
      </c>
      <c r="L379" s="30">
        <v>44347</v>
      </c>
      <c r="M379" s="29">
        <v>15</v>
      </c>
      <c r="N379" s="28" t="s">
        <v>15</v>
      </c>
      <c r="O379" s="29"/>
      <c r="P379" s="64"/>
    </row>
    <row r="380" spans="1:16" ht="15.75" customHeight="1" x14ac:dyDescent="0.25">
      <c r="A380" s="29" t="s">
        <v>11</v>
      </c>
      <c r="B380" s="29" t="s">
        <v>22</v>
      </c>
      <c r="C380" s="65">
        <v>4600010711</v>
      </c>
      <c r="D380" s="29">
        <v>2020</v>
      </c>
      <c r="E380" s="29" t="s">
        <v>70</v>
      </c>
      <c r="F380" s="26">
        <f t="shared" si="20"/>
        <v>2021</v>
      </c>
      <c r="G380" s="26">
        <f t="shared" si="21"/>
        <v>1</v>
      </c>
      <c r="H380" s="30">
        <v>44316</v>
      </c>
      <c r="I380" s="26">
        <f t="shared" si="22"/>
        <v>26</v>
      </c>
      <c r="J380" s="30">
        <v>44342</v>
      </c>
      <c r="K380" s="27">
        <f t="shared" si="23"/>
        <v>5</v>
      </c>
      <c r="L380" s="30">
        <v>44347</v>
      </c>
      <c r="M380" s="29">
        <v>11</v>
      </c>
      <c r="N380" s="28" t="s">
        <v>15</v>
      </c>
      <c r="O380" s="29"/>
      <c r="P380" s="64"/>
    </row>
    <row r="381" spans="1:16" ht="15.75" customHeight="1" x14ac:dyDescent="0.25">
      <c r="A381" s="29" t="s">
        <v>11</v>
      </c>
      <c r="B381" s="29" t="s">
        <v>59</v>
      </c>
      <c r="C381" s="65">
        <v>4600010810</v>
      </c>
      <c r="D381" s="29">
        <v>2020</v>
      </c>
      <c r="E381" s="29" t="s">
        <v>21</v>
      </c>
      <c r="F381" s="26">
        <f t="shared" si="20"/>
        <v>2020</v>
      </c>
      <c r="G381" s="26">
        <f t="shared" si="21"/>
        <v>0</v>
      </c>
      <c r="H381" s="30">
        <v>44135</v>
      </c>
      <c r="I381" s="26">
        <f t="shared" si="22"/>
        <v>213</v>
      </c>
      <c r="J381" s="30">
        <v>44348</v>
      </c>
      <c r="K381" s="27">
        <f t="shared" si="23"/>
        <v>0</v>
      </c>
      <c r="L381" s="30">
        <v>44348</v>
      </c>
      <c r="M381" s="29">
        <v>132</v>
      </c>
      <c r="N381" s="28" t="s">
        <v>15</v>
      </c>
      <c r="O381" s="29"/>
      <c r="P381" s="64"/>
    </row>
    <row r="382" spans="1:16" ht="15.75" customHeight="1" x14ac:dyDescent="0.25">
      <c r="A382" s="29" t="s">
        <v>11</v>
      </c>
      <c r="B382" s="29" t="s">
        <v>59</v>
      </c>
      <c r="C382" s="65">
        <v>4600010810</v>
      </c>
      <c r="D382" s="29">
        <v>2020</v>
      </c>
      <c r="E382" s="29" t="s">
        <v>21</v>
      </c>
      <c r="F382" s="26">
        <f t="shared" si="20"/>
        <v>2020</v>
      </c>
      <c r="G382" s="26">
        <f t="shared" si="21"/>
        <v>0</v>
      </c>
      <c r="H382" s="30">
        <v>44165</v>
      </c>
      <c r="I382" s="26">
        <f t="shared" si="22"/>
        <v>183</v>
      </c>
      <c r="J382" s="30">
        <v>44348</v>
      </c>
      <c r="K382" s="27">
        <f t="shared" si="23"/>
        <v>0</v>
      </c>
      <c r="L382" s="30">
        <v>44348</v>
      </c>
      <c r="M382" s="29">
        <v>34</v>
      </c>
      <c r="N382" s="28" t="s">
        <v>15</v>
      </c>
      <c r="O382" s="29"/>
      <c r="P382" s="64"/>
    </row>
    <row r="383" spans="1:16" ht="15.75" customHeight="1" x14ac:dyDescent="0.25">
      <c r="A383" s="29" t="s">
        <v>11</v>
      </c>
      <c r="B383" s="29" t="s">
        <v>59</v>
      </c>
      <c r="C383" s="65">
        <v>4600010810</v>
      </c>
      <c r="D383" s="29">
        <v>2020</v>
      </c>
      <c r="E383" s="29" t="s">
        <v>21</v>
      </c>
      <c r="F383" s="26">
        <f t="shared" si="20"/>
        <v>2020</v>
      </c>
      <c r="G383" s="26">
        <f t="shared" si="21"/>
        <v>0</v>
      </c>
      <c r="H383" s="30">
        <v>44196</v>
      </c>
      <c r="I383" s="26">
        <f t="shared" si="22"/>
        <v>152</v>
      </c>
      <c r="J383" s="30">
        <v>44348</v>
      </c>
      <c r="K383" s="27">
        <f t="shared" si="23"/>
        <v>0</v>
      </c>
      <c r="L383" s="30">
        <v>44348</v>
      </c>
      <c r="M383" s="29">
        <v>66</v>
      </c>
      <c r="N383" s="28" t="s">
        <v>15</v>
      </c>
      <c r="O383" s="29"/>
      <c r="P383" s="64"/>
    </row>
    <row r="384" spans="1:16" ht="15.75" customHeight="1" x14ac:dyDescent="0.25">
      <c r="A384" s="29" t="s">
        <v>11</v>
      </c>
      <c r="B384" s="29" t="s">
        <v>22</v>
      </c>
      <c r="C384" s="65">
        <v>4600010878</v>
      </c>
      <c r="D384" s="29">
        <v>2020</v>
      </c>
      <c r="E384" s="29" t="s">
        <v>21</v>
      </c>
      <c r="F384" s="26">
        <f t="shared" si="20"/>
        <v>2021</v>
      </c>
      <c r="G384" s="26">
        <f t="shared" si="21"/>
        <v>1</v>
      </c>
      <c r="H384" s="30">
        <v>44307</v>
      </c>
      <c r="I384" s="26">
        <f t="shared" si="22"/>
        <v>42</v>
      </c>
      <c r="J384" s="30">
        <v>44349</v>
      </c>
      <c r="K384" s="27">
        <f t="shared" si="23"/>
        <v>0</v>
      </c>
      <c r="L384" s="30">
        <v>44349</v>
      </c>
      <c r="M384" s="29">
        <v>411</v>
      </c>
      <c r="N384" s="28" t="s">
        <v>15</v>
      </c>
      <c r="O384" s="29"/>
      <c r="P384" s="64"/>
    </row>
    <row r="385" spans="1:16" ht="15.75" customHeight="1" x14ac:dyDescent="0.25">
      <c r="A385" s="29" t="s">
        <v>11</v>
      </c>
      <c r="B385" s="29" t="s">
        <v>22</v>
      </c>
      <c r="C385" s="65">
        <v>4600010878</v>
      </c>
      <c r="D385" s="29">
        <v>2020</v>
      </c>
      <c r="E385" s="29" t="s">
        <v>21</v>
      </c>
      <c r="F385" s="26">
        <f t="shared" si="20"/>
        <v>2021</v>
      </c>
      <c r="G385" s="26">
        <f t="shared" si="21"/>
        <v>1</v>
      </c>
      <c r="H385" s="30">
        <v>44307</v>
      </c>
      <c r="I385" s="26">
        <f t="shared" si="22"/>
        <v>42</v>
      </c>
      <c r="J385" s="30">
        <v>44349</v>
      </c>
      <c r="K385" s="27">
        <f t="shared" si="23"/>
        <v>0</v>
      </c>
      <c r="L385" s="30">
        <v>44349</v>
      </c>
      <c r="M385" s="29">
        <v>328</v>
      </c>
      <c r="N385" s="28" t="s">
        <v>15</v>
      </c>
      <c r="O385" s="29"/>
      <c r="P385" s="64"/>
    </row>
    <row r="386" spans="1:16" ht="15.75" customHeight="1" x14ac:dyDescent="0.25">
      <c r="A386" s="29" t="s">
        <v>11</v>
      </c>
      <c r="B386" s="29" t="s">
        <v>22</v>
      </c>
      <c r="C386" s="65">
        <v>4600010878</v>
      </c>
      <c r="D386" s="29">
        <v>2020</v>
      </c>
      <c r="E386" s="29" t="s">
        <v>21</v>
      </c>
      <c r="F386" s="26">
        <f t="shared" si="20"/>
        <v>2021</v>
      </c>
      <c r="G386" s="26">
        <f t="shared" si="21"/>
        <v>1</v>
      </c>
      <c r="H386" s="30">
        <v>44307</v>
      </c>
      <c r="I386" s="26">
        <f t="shared" si="22"/>
        <v>42</v>
      </c>
      <c r="J386" s="30">
        <v>44349</v>
      </c>
      <c r="K386" s="27">
        <f t="shared" si="23"/>
        <v>0</v>
      </c>
      <c r="L386" s="30">
        <v>44349</v>
      </c>
      <c r="M386" s="29">
        <v>21</v>
      </c>
      <c r="N386" s="28" t="s">
        <v>15</v>
      </c>
      <c r="O386" s="29"/>
      <c r="P386" s="64"/>
    </row>
    <row r="387" spans="1:16" ht="15.75" customHeight="1" x14ac:dyDescent="0.25">
      <c r="A387" s="29" t="s">
        <v>11</v>
      </c>
      <c r="B387" s="29" t="s">
        <v>22</v>
      </c>
      <c r="C387" s="65">
        <v>4600010878</v>
      </c>
      <c r="D387" s="29">
        <v>2020</v>
      </c>
      <c r="E387" s="29" t="s">
        <v>21</v>
      </c>
      <c r="F387" s="26">
        <f t="shared" ref="F387:F450" si="24">YEAR(H387)</f>
        <v>2021</v>
      </c>
      <c r="G387" s="26">
        <f t="shared" ref="G387:G450" si="25">+F387-D387</f>
        <v>1</v>
      </c>
      <c r="H387" s="30">
        <v>44307</v>
      </c>
      <c r="I387" s="26">
        <f t="shared" ref="I387:I450" si="26">+J387-H387</f>
        <v>42</v>
      </c>
      <c r="J387" s="30">
        <v>44349</v>
      </c>
      <c r="K387" s="27">
        <f t="shared" ref="K387:K450" si="27">+L387-J387</f>
        <v>0</v>
      </c>
      <c r="L387" s="30">
        <v>44349</v>
      </c>
      <c r="M387" s="29">
        <v>154</v>
      </c>
      <c r="N387" s="28" t="s">
        <v>15</v>
      </c>
      <c r="O387" s="29"/>
      <c r="P387" s="64"/>
    </row>
    <row r="388" spans="1:16" ht="15.75" customHeight="1" x14ac:dyDescent="0.25">
      <c r="A388" s="29" t="s">
        <v>11</v>
      </c>
      <c r="B388" s="29" t="s">
        <v>22</v>
      </c>
      <c r="C388" s="65">
        <v>4600010878</v>
      </c>
      <c r="D388" s="29">
        <v>2020</v>
      </c>
      <c r="E388" s="29" t="s">
        <v>21</v>
      </c>
      <c r="F388" s="26">
        <f t="shared" si="24"/>
        <v>2021</v>
      </c>
      <c r="G388" s="26">
        <f t="shared" si="25"/>
        <v>1</v>
      </c>
      <c r="H388" s="30">
        <v>44276</v>
      </c>
      <c r="I388" s="26">
        <f t="shared" si="26"/>
        <v>73</v>
      </c>
      <c r="J388" s="30">
        <v>44349</v>
      </c>
      <c r="K388" s="27">
        <f t="shared" si="27"/>
        <v>0</v>
      </c>
      <c r="L388" s="30">
        <v>44349</v>
      </c>
      <c r="M388" s="29">
        <v>398</v>
      </c>
      <c r="N388" s="28" t="s">
        <v>15</v>
      </c>
      <c r="O388" s="29"/>
      <c r="P388" s="64"/>
    </row>
    <row r="389" spans="1:16" ht="15.75" customHeight="1" x14ac:dyDescent="0.25">
      <c r="A389" s="29" t="s">
        <v>11</v>
      </c>
      <c r="B389" s="29" t="s">
        <v>22</v>
      </c>
      <c r="C389" s="65">
        <v>4600010878</v>
      </c>
      <c r="D389" s="29">
        <v>2020</v>
      </c>
      <c r="E389" s="29" t="s">
        <v>21</v>
      </c>
      <c r="F389" s="26">
        <f t="shared" si="24"/>
        <v>2021</v>
      </c>
      <c r="G389" s="26">
        <f t="shared" si="25"/>
        <v>1</v>
      </c>
      <c r="H389" s="30">
        <v>44276</v>
      </c>
      <c r="I389" s="26">
        <f t="shared" si="26"/>
        <v>73</v>
      </c>
      <c r="J389" s="30">
        <v>44349</v>
      </c>
      <c r="K389" s="27">
        <f t="shared" si="27"/>
        <v>0</v>
      </c>
      <c r="L389" s="30">
        <v>44349</v>
      </c>
      <c r="M389" s="29">
        <v>85</v>
      </c>
      <c r="N389" s="28" t="s">
        <v>15</v>
      </c>
      <c r="O389" s="29"/>
      <c r="P389" s="64"/>
    </row>
    <row r="390" spans="1:16" ht="15.75" customHeight="1" x14ac:dyDescent="0.25">
      <c r="A390" s="29" t="s">
        <v>11</v>
      </c>
      <c r="B390" s="29" t="s">
        <v>22</v>
      </c>
      <c r="C390" s="65">
        <v>4600010878</v>
      </c>
      <c r="D390" s="29">
        <v>2020</v>
      </c>
      <c r="E390" s="29" t="s">
        <v>21</v>
      </c>
      <c r="F390" s="26">
        <f t="shared" si="24"/>
        <v>2021</v>
      </c>
      <c r="G390" s="26">
        <f t="shared" si="25"/>
        <v>1</v>
      </c>
      <c r="H390" s="30">
        <v>44276</v>
      </c>
      <c r="I390" s="26">
        <f t="shared" si="26"/>
        <v>73</v>
      </c>
      <c r="J390" s="30">
        <v>44349</v>
      </c>
      <c r="K390" s="27">
        <f t="shared" si="27"/>
        <v>0</v>
      </c>
      <c r="L390" s="30">
        <v>44349</v>
      </c>
      <c r="M390" s="29">
        <v>22</v>
      </c>
      <c r="N390" s="28" t="s">
        <v>15</v>
      </c>
      <c r="O390" s="29"/>
      <c r="P390" s="64"/>
    </row>
    <row r="391" spans="1:16" ht="15.75" customHeight="1" x14ac:dyDescent="0.25">
      <c r="A391" s="29" t="s">
        <v>11</v>
      </c>
      <c r="B391" s="29" t="s">
        <v>22</v>
      </c>
      <c r="C391" s="65">
        <v>4600010878</v>
      </c>
      <c r="D391" s="29">
        <v>2020</v>
      </c>
      <c r="E391" s="29" t="s">
        <v>21</v>
      </c>
      <c r="F391" s="26">
        <f t="shared" si="24"/>
        <v>2021</v>
      </c>
      <c r="G391" s="26">
        <f t="shared" si="25"/>
        <v>1</v>
      </c>
      <c r="H391" s="30">
        <v>44276</v>
      </c>
      <c r="I391" s="26">
        <f t="shared" si="26"/>
        <v>73</v>
      </c>
      <c r="J391" s="30">
        <v>44349</v>
      </c>
      <c r="K391" s="27">
        <f t="shared" si="27"/>
        <v>0</v>
      </c>
      <c r="L391" s="30">
        <v>44349</v>
      </c>
      <c r="M391" s="29">
        <v>198</v>
      </c>
      <c r="N391" s="28" t="s">
        <v>15</v>
      </c>
      <c r="O391" s="29"/>
      <c r="P391" s="64"/>
    </row>
    <row r="392" spans="1:16" ht="15.75" customHeight="1" x14ac:dyDescent="0.25">
      <c r="A392" s="29" t="s">
        <v>11</v>
      </c>
      <c r="B392" s="29" t="s">
        <v>22</v>
      </c>
      <c r="C392" s="65">
        <v>4600010831</v>
      </c>
      <c r="D392" s="29">
        <v>2020</v>
      </c>
      <c r="E392" s="29" t="s">
        <v>52</v>
      </c>
      <c r="F392" s="26">
        <f t="shared" si="24"/>
        <v>2020</v>
      </c>
      <c r="G392" s="26">
        <f t="shared" si="25"/>
        <v>0</v>
      </c>
      <c r="H392" s="30">
        <v>44158</v>
      </c>
      <c r="I392" s="26">
        <f t="shared" si="26"/>
        <v>191</v>
      </c>
      <c r="J392" s="30">
        <v>44349</v>
      </c>
      <c r="K392" s="27">
        <f t="shared" si="27"/>
        <v>0</v>
      </c>
      <c r="L392" s="30">
        <v>44349</v>
      </c>
      <c r="M392" s="29">
        <v>73</v>
      </c>
      <c r="N392" s="28" t="s">
        <v>15</v>
      </c>
      <c r="O392" s="29"/>
      <c r="P392" s="64"/>
    </row>
    <row r="393" spans="1:16" ht="15.75" customHeight="1" x14ac:dyDescent="0.25">
      <c r="A393" s="29" t="s">
        <v>11</v>
      </c>
      <c r="B393" s="29" t="s">
        <v>22</v>
      </c>
      <c r="C393" s="65">
        <v>4600010831</v>
      </c>
      <c r="D393" s="29">
        <v>2020</v>
      </c>
      <c r="E393" s="29" t="s">
        <v>52</v>
      </c>
      <c r="F393" s="26">
        <f t="shared" si="24"/>
        <v>2020</v>
      </c>
      <c r="G393" s="26">
        <f t="shared" si="25"/>
        <v>0</v>
      </c>
      <c r="H393" s="31">
        <v>44180</v>
      </c>
      <c r="I393" s="26">
        <f t="shared" si="26"/>
        <v>169</v>
      </c>
      <c r="J393" s="30">
        <v>44349</v>
      </c>
      <c r="K393" s="27">
        <f t="shared" si="27"/>
        <v>0</v>
      </c>
      <c r="L393" s="30">
        <v>44349</v>
      </c>
      <c r="M393" s="29">
        <v>155</v>
      </c>
      <c r="N393" s="28" t="s">
        <v>15</v>
      </c>
      <c r="O393" s="29"/>
      <c r="P393" s="64"/>
    </row>
    <row r="394" spans="1:16" ht="15.75" customHeight="1" x14ac:dyDescent="0.25">
      <c r="A394" s="29" t="s">
        <v>11</v>
      </c>
      <c r="B394" s="29" t="s">
        <v>22</v>
      </c>
      <c r="C394" s="65">
        <v>4600010831</v>
      </c>
      <c r="D394" s="29">
        <v>2020</v>
      </c>
      <c r="E394" s="29" t="s">
        <v>52</v>
      </c>
      <c r="F394" s="26">
        <f t="shared" si="24"/>
        <v>2020</v>
      </c>
      <c r="G394" s="26">
        <f t="shared" si="25"/>
        <v>0</v>
      </c>
      <c r="H394" s="30">
        <v>44184</v>
      </c>
      <c r="I394" s="26">
        <f t="shared" si="26"/>
        <v>165</v>
      </c>
      <c r="J394" s="30">
        <v>44349</v>
      </c>
      <c r="K394" s="27">
        <f t="shared" si="27"/>
        <v>0</v>
      </c>
      <c r="L394" s="30">
        <v>44349</v>
      </c>
      <c r="M394" s="29">
        <v>185</v>
      </c>
      <c r="N394" s="28" t="s">
        <v>15</v>
      </c>
      <c r="O394" s="29"/>
      <c r="P394" s="64"/>
    </row>
    <row r="395" spans="1:16" ht="15.75" customHeight="1" x14ac:dyDescent="0.25">
      <c r="A395" s="29" t="s">
        <v>11</v>
      </c>
      <c r="B395" s="29" t="s">
        <v>22</v>
      </c>
      <c r="C395" s="65">
        <v>4600010831</v>
      </c>
      <c r="D395" s="29">
        <v>2020</v>
      </c>
      <c r="E395" s="29" t="s">
        <v>52</v>
      </c>
      <c r="F395" s="26">
        <f t="shared" si="24"/>
        <v>2021</v>
      </c>
      <c r="G395" s="26">
        <f t="shared" si="25"/>
        <v>1</v>
      </c>
      <c r="H395" s="30">
        <v>44278</v>
      </c>
      <c r="I395" s="26">
        <f t="shared" si="26"/>
        <v>71</v>
      </c>
      <c r="J395" s="30">
        <v>44349</v>
      </c>
      <c r="K395" s="27">
        <f t="shared" si="27"/>
        <v>0</v>
      </c>
      <c r="L395" s="30">
        <v>44349</v>
      </c>
      <c r="M395" s="29">
        <v>200</v>
      </c>
      <c r="N395" s="28" t="s">
        <v>15</v>
      </c>
      <c r="O395" s="29"/>
      <c r="P395" s="64"/>
    </row>
    <row r="396" spans="1:16" ht="15.75" customHeight="1" x14ac:dyDescent="0.25">
      <c r="A396" s="29" t="s">
        <v>11</v>
      </c>
      <c r="B396" s="29" t="s">
        <v>22</v>
      </c>
      <c r="C396" s="65">
        <v>4600010831</v>
      </c>
      <c r="D396" s="29">
        <v>2020</v>
      </c>
      <c r="E396" s="29" t="s">
        <v>52</v>
      </c>
      <c r="F396" s="26">
        <f t="shared" si="24"/>
        <v>2021</v>
      </c>
      <c r="G396" s="26">
        <f t="shared" si="25"/>
        <v>1</v>
      </c>
      <c r="H396" s="30">
        <v>44301</v>
      </c>
      <c r="I396" s="26">
        <f t="shared" si="26"/>
        <v>48</v>
      </c>
      <c r="J396" s="30">
        <v>44349</v>
      </c>
      <c r="K396" s="27">
        <f t="shared" si="27"/>
        <v>0</v>
      </c>
      <c r="L396" s="30">
        <v>44349</v>
      </c>
      <c r="M396" s="29">
        <v>207</v>
      </c>
      <c r="N396" s="28" t="s">
        <v>15</v>
      </c>
      <c r="O396" s="29"/>
      <c r="P396" s="64"/>
    </row>
    <row r="397" spans="1:16" ht="15.75" customHeight="1" x14ac:dyDescent="0.25">
      <c r="A397" s="29" t="s">
        <v>11</v>
      </c>
      <c r="B397" s="29" t="s">
        <v>12</v>
      </c>
      <c r="C397" s="65">
        <v>4600009905</v>
      </c>
      <c r="D397" s="29">
        <v>2020</v>
      </c>
      <c r="E397" s="29" t="s">
        <v>21</v>
      </c>
      <c r="F397" s="26">
        <f t="shared" si="24"/>
        <v>2021</v>
      </c>
      <c r="G397" s="26">
        <f t="shared" si="25"/>
        <v>1</v>
      </c>
      <c r="H397" s="30">
        <v>44216</v>
      </c>
      <c r="I397" s="26">
        <f t="shared" si="26"/>
        <v>134</v>
      </c>
      <c r="J397" s="30">
        <v>44350</v>
      </c>
      <c r="K397" s="27">
        <f t="shared" si="27"/>
        <v>0</v>
      </c>
      <c r="L397" s="30">
        <v>44350</v>
      </c>
      <c r="M397" s="29">
        <v>13</v>
      </c>
      <c r="N397" s="28" t="s">
        <v>15</v>
      </c>
      <c r="O397" s="29"/>
      <c r="P397" s="64"/>
    </row>
    <row r="398" spans="1:16" ht="15.75" customHeight="1" x14ac:dyDescent="0.25">
      <c r="A398" s="29" t="s">
        <v>11</v>
      </c>
      <c r="B398" s="29" t="s">
        <v>12</v>
      </c>
      <c r="C398" s="65">
        <v>4600009905</v>
      </c>
      <c r="D398" s="29">
        <v>2020</v>
      </c>
      <c r="E398" s="29" t="s">
        <v>21</v>
      </c>
      <c r="F398" s="26">
        <f t="shared" si="24"/>
        <v>2021</v>
      </c>
      <c r="G398" s="26">
        <f t="shared" si="25"/>
        <v>1</v>
      </c>
      <c r="H398" s="30">
        <v>44247</v>
      </c>
      <c r="I398" s="26">
        <f t="shared" si="26"/>
        <v>103</v>
      </c>
      <c r="J398" s="30">
        <v>44350</v>
      </c>
      <c r="K398" s="27">
        <f t="shared" si="27"/>
        <v>0</v>
      </c>
      <c r="L398" s="30">
        <v>44350</v>
      </c>
      <c r="M398" s="29">
        <v>14</v>
      </c>
      <c r="N398" s="28" t="s">
        <v>15</v>
      </c>
      <c r="O398" s="29"/>
      <c r="P398" s="64"/>
    </row>
    <row r="399" spans="1:16" ht="15.75" customHeight="1" x14ac:dyDescent="0.25">
      <c r="A399" s="29" t="s">
        <v>11</v>
      </c>
      <c r="B399" s="29" t="s">
        <v>12</v>
      </c>
      <c r="C399" s="65">
        <v>4600009905</v>
      </c>
      <c r="D399" s="29">
        <v>2020</v>
      </c>
      <c r="E399" s="29" t="s">
        <v>21</v>
      </c>
      <c r="F399" s="26">
        <f t="shared" si="24"/>
        <v>2020</v>
      </c>
      <c r="G399" s="26">
        <f t="shared" si="25"/>
        <v>0</v>
      </c>
      <c r="H399" s="30">
        <v>43910</v>
      </c>
      <c r="I399" s="26">
        <f t="shared" si="26"/>
        <v>440</v>
      </c>
      <c r="J399" s="30">
        <v>44350</v>
      </c>
      <c r="K399" s="27">
        <f t="shared" si="27"/>
        <v>0</v>
      </c>
      <c r="L399" s="30">
        <v>44350</v>
      </c>
      <c r="M399" s="29">
        <v>15</v>
      </c>
      <c r="N399" s="28" t="s">
        <v>15</v>
      </c>
      <c r="O399" s="29"/>
      <c r="P399" s="64"/>
    </row>
    <row r="400" spans="1:16" ht="15.75" customHeight="1" x14ac:dyDescent="0.25">
      <c r="A400" s="29" t="s">
        <v>11</v>
      </c>
      <c r="B400" s="29" t="s">
        <v>12</v>
      </c>
      <c r="C400" s="65">
        <v>4600009905</v>
      </c>
      <c r="D400" s="29">
        <v>2020</v>
      </c>
      <c r="E400" s="29" t="s">
        <v>21</v>
      </c>
      <c r="F400" s="26">
        <f t="shared" si="24"/>
        <v>2021</v>
      </c>
      <c r="G400" s="26">
        <f t="shared" si="25"/>
        <v>1</v>
      </c>
      <c r="H400" s="30">
        <v>44247</v>
      </c>
      <c r="I400" s="26">
        <f t="shared" si="26"/>
        <v>103</v>
      </c>
      <c r="J400" s="30">
        <v>44350</v>
      </c>
      <c r="K400" s="27">
        <f t="shared" si="27"/>
        <v>0</v>
      </c>
      <c r="L400" s="30">
        <v>44350</v>
      </c>
      <c r="M400" s="29">
        <v>12</v>
      </c>
      <c r="N400" s="28" t="s">
        <v>15</v>
      </c>
      <c r="O400" s="29"/>
      <c r="P400" s="64"/>
    </row>
    <row r="401" spans="1:16" ht="15.75" customHeight="1" x14ac:dyDescent="0.25">
      <c r="A401" s="29" t="s">
        <v>11</v>
      </c>
      <c r="B401" s="29" t="s">
        <v>12</v>
      </c>
      <c r="C401" s="65">
        <v>4600009905</v>
      </c>
      <c r="D401" s="29">
        <v>2020</v>
      </c>
      <c r="E401" s="29" t="s">
        <v>21</v>
      </c>
      <c r="F401" s="26">
        <f t="shared" si="24"/>
        <v>2020</v>
      </c>
      <c r="G401" s="26">
        <f t="shared" si="25"/>
        <v>0</v>
      </c>
      <c r="H401" s="30">
        <v>43910</v>
      </c>
      <c r="I401" s="26">
        <f t="shared" si="26"/>
        <v>440</v>
      </c>
      <c r="J401" s="30">
        <v>44350</v>
      </c>
      <c r="K401" s="27">
        <f t="shared" si="27"/>
        <v>0</v>
      </c>
      <c r="L401" s="30">
        <v>44350</v>
      </c>
      <c r="M401" s="29">
        <v>12</v>
      </c>
      <c r="N401" s="28" t="s">
        <v>15</v>
      </c>
      <c r="O401" s="29"/>
      <c r="P401" s="64"/>
    </row>
    <row r="402" spans="1:16" ht="15.75" customHeight="1" x14ac:dyDescent="0.25">
      <c r="A402" s="29" t="s">
        <v>11</v>
      </c>
      <c r="B402" s="29" t="s">
        <v>59</v>
      </c>
      <c r="C402" s="65">
        <v>4600010810</v>
      </c>
      <c r="D402" s="29">
        <v>2020</v>
      </c>
      <c r="E402" s="29" t="s">
        <v>21</v>
      </c>
      <c r="F402" s="26">
        <f t="shared" si="24"/>
        <v>2021</v>
      </c>
      <c r="G402" s="26">
        <f t="shared" si="25"/>
        <v>1</v>
      </c>
      <c r="H402" s="30">
        <v>44227</v>
      </c>
      <c r="I402" s="26">
        <f t="shared" si="26"/>
        <v>128</v>
      </c>
      <c r="J402" s="30">
        <v>44355</v>
      </c>
      <c r="K402" s="27">
        <f t="shared" si="27"/>
        <v>0</v>
      </c>
      <c r="L402" s="30">
        <v>44355</v>
      </c>
      <c r="M402" s="29">
        <v>35</v>
      </c>
      <c r="N402" s="28" t="s">
        <v>15</v>
      </c>
      <c r="O402" s="29"/>
      <c r="P402" s="64"/>
    </row>
    <row r="403" spans="1:16" ht="15.75" customHeight="1" x14ac:dyDescent="0.25">
      <c r="A403" s="29" t="s">
        <v>11</v>
      </c>
      <c r="B403" s="29" t="s">
        <v>59</v>
      </c>
      <c r="C403" s="65">
        <v>4600010810</v>
      </c>
      <c r="D403" s="29">
        <v>2020</v>
      </c>
      <c r="E403" s="29" t="s">
        <v>21</v>
      </c>
      <c r="F403" s="26">
        <f t="shared" si="24"/>
        <v>2021</v>
      </c>
      <c r="G403" s="26">
        <f t="shared" si="25"/>
        <v>1</v>
      </c>
      <c r="H403" s="30">
        <v>44255</v>
      </c>
      <c r="I403" s="26">
        <f t="shared" si="26"/>
        <v>100</v>
      </c>
      <c r="J403" s="30">
        <v>44355</v>
      </c>
      <c r="K403" s="27">
        <f t="shared" si="27"/>
        <v>0</v>
      </c>
      <c r="L403" s="30">
        <v>44355</v>
      </c>
      <c r="M403" s="29">
        <v>81</v>
      </c>
      <c r="N403" s="28" t="s">
        <v>15</v>
      </c>
      <c r="O403" s="29"/>
      <c r="P403" s="64"/>
    </row>
    <row r="404" spans="1:16" ht="15.75" customHeight="1" x14ac:dyDescent="0.25">
      <c r="A404" s="29" t="s">
        <v>68</v>
      </c>
      <c r="B404" s="29" t="s">
        <v>69</v>
      </c>
      <c r="C404" s="65">
        <v>4600010861</v>
      </c>
      <c r="D404" s="29">
        <v>2020</v>
      </c>
      <c r="E404" s="29" t="s">
        <v>21</v>
      </c>
      <c r="F404" s="26">
        <f t="shared" si="24"/>
        <v>2020</v>
      </c>
      <c r="G404" s="26">
        <f t="shared" si="25"/>
        <v>0</v>
      </c>
      <c r="H404" s="30">
        <v>44135</v>
      </c>
      <c r="I404" s="26">
        <f t="shared" si="26"/>
        <v>228</v>
      </c>
      <c r="J404" s="30">
        <v>44363</v>
      </c>
      <c r="K404" s="27">
        <f t="shared" si="27"/>
        <v>0</v>
      </c>
      <c r="L404" s="30">
        <v>44363</v>
      </c>
      <c r="M404" s="29">
        <v>326</v>
      </c>
      <c r="N404" s="28" t="s">
        <v>15</v>
      </c>
      <c r="O404" s="29"/>
      <c r="P404" s="64"/>
    </row>
    <row r="405" spans="1:16" ht="15.75" customHeight="1" x14ac:dyDescent="0.25">
      <c r="A405" s="29" t="s">
        <v>68</v>
      </c>
      <c r="B405" s="29" t="s">
        <v>69</v>
      </c>
      <c r="C405" s="65">
        <v>4600010861</v>
      </c>
      <c r="D405" s="29">
        <v>2020</v>
      </c>
      <c r="E405" s="29" t="s">
        <v>21</v>
      </c>
      <c r="F405" s="26">
        <f t="shared" si="24"/>
        <v>2020</v>
      </c>
      <c r="G405" s="26">
        <f t="shared" si="25"/>
        <v>0</v>
      </c>
      <c r="H405" s="30">
        <v>44165</v>
      </c>
      <c r="I405" s="26">
        <f t="shared" si="26"/>
        <v>198</v>
      </c>
      <c r="J405" s="30">
        <v>44363</v>
      </c>
      <c r="K405" s="27">
        <f t="shared" si="27"/>
        <v>0</v>
      </c>
      <c r="L405" s="30">
        <v>44363</v>
      </c>
      <c r="M405" s="29">
        <v>356</v>
      </c>
      <c r="N405" s="28" t="s">
        <v>15</v>
      </c>
      <c r="O405" s="29"/>
      <c r="P405" s="64"/>
    </row>
    <row r="406" spans="1:16" ht="15.75" customHeight="1" x14ac:dyDescent="0.25">
      <c r="A406" s="29" t="s">
        <v>68</v>
      </c>
      <c r="B406" s="29" t="s">
        <v>69</v>
      </c>
      <c r="C406" s="65">
        <v>4600010861</v>
      </c>
      <c r="D406" s="29">
        <v>2020</v>
      </c>
      <c r="E406" s="29" t="s">
        <v>21</v>
      </c>
      <c r="F406" s="26">
        <f t="shared" si="24"/>
        <v>2020</v>
      </c>
      <c r="G406" s="26">
        <f t="shared" si="25"/>
        <v>0</v>
      </c>
      <c r="H406" s="30">
        <v>44196</v>
      </c>
      <c r="I406" s="26">
        <f t="shared" si="26"/>
        <v>167</v>
      </c>
      <c r="J406" s="30">
        <v>44363</v>
      </c>
      <c r="K406" s="27">
        <f t="shared" si="27"/>
        <v>0</v>
      </c>
      <c r="L406" s="30">
        <v>44363</v>
      </c>
      <c r="M406" s="29">
        <v>171</v>
      </c>
      <c r="N406" s="28" t="s">
        <v>15</v>
      </c>
      <c r="O406" s="29"/>
      <c r="P406" s="64"/>
    </row>
    <row r="407" spans="1:16" ht="15.75" customHeight="1" x14ac:dyDescent="0.25">
      <c r="A407" s="29" t="s">
        <v>68</v>
      </c>
      <c r="B407" s="29" t="s">
        <v>69</v>
      </c>
      <c r="C407" s="65">
        <v>4600010861</v>
      </c>
      <c r="D407" s="29">
        <v>2020</v>
      </c>
      <c r="E407" s="29" t="s">
        <v>21</v>
      </c>
      <c r="F407" s="26">
        <f t="shared" si="24"/>
        <v>2021</v>
      </c>
      <c r="G407" s="26">
        <f t="shared" si="25"/>
        <v>1</v>
      </c>
      <c r="H407" s="30">
        <v>44227</v>
      </c>
      <c r="I407" s="26">
        <f t="shared" si="26"/>
        <v>136</v>
      </c>
      <c r="J407" s="30">
        <v>44363</v>
      </c>
      <c r="K407" s="27">
        <f t="shared" si="27"/>
        <v>0</v>
      </c>
      <c r="L407" s="30">
        <v>44363</v>
      </c>
      <c r="M407" s="29">
        <v>138</v>
      </c>
      <c r="N407" s="28" t="s">
        <v>15</v>
      </c>
      <c r="O407" s="29"/>
      <c r="P407" s="64"/>
    </row>
    <row r="408" spans="1:16" ht="15.75" customHeight="1" x14ac:dyDescent="0.25">
      <c r="A408" s="29" t="s">
        <v>32</v>
      </c>
      <c r="B408" s="29" t="s">
        <v>33</v>
      </c>
      <c r="C408" s="65">
        <v>4600010742</v>
      </c>
      <c r="D408" s="29">
        <v>2020</v>
      </c>
      <c r="E408" s="29" t="s">
        <v>21</v>
      </c>
      <c r="F408" s="26">
        <f t="shared" si="24"/>
        <v>2020</v>
      </c>
      <c r="G408" s="26">
        <f t="shared" si="25"/>
        <v>0</v>
      </c>
      <c r="H408" s="30">
        <v>43921</v>
      </c>
      <c r="I408" s="26">
        <f t="shared" si="26"/>
        <v>443</v>
      </c>
      <c r="J408" s="30">
        <v>44364</v>
      </c>
      <c r="K408" s="27">
        <f t="shared" si="27"/>
        <v>0</v>
      </c>
      <c r="L408" s="30">
        <v>44364</v>
      </c>
      <c r="M408" s="29">
        <v>43</v>
      </c>
      <c r="N408" s="28" t="s">
        <v>15</v>
      </c>
      <c r="O408" s="29"/>
      <c r="P408" s="64"/>
    </row>
    <row r="409" spans="1:16" ht="15.75" customHeight="1" x14ac:dyDescent="0.25">
      <c r="A409" s="29" t="s">
        <v>32</v>
      </c>
      <c r="B409" s="29" t="s">
        <v>33</v>
      </c>
      <c r="C409" s="65">
        <v>4600010742</v>
      </c>
      <c r="D409" s="29">
        <v>2020</v>
      </c>
      <c r="E409" s="29" t="s">
        <v>21</v>
      </c>
      <c r="F409" s="26">
        <f t="shared" si="24"/>
        <v>2020</v>
      </c>
      <c r="G409" s="26">
        <f t="shared" si="25"/>
        <v>0</v>
      </c>
      <c r="H409" s="30">
        <v>43951</v>
      </c>
      <c r="I409" s="26">
        <f t="shared" si="26"/>
        <v>413</v>
      </c>
      <c r="J409" s="30">
        <v>44364</v>
      </c>
      <c r="K409" s="27">
        <f t="shared" si="27"/>
        <v>0</v>
      </c>
      <c r="L409" s="30">
        <v>44364</v>
      </c>
      <c r="M409" s="29">
        <v>54</v>
      </c>
      <c r="N409" s="28" t="s">
        <v>15</v>
      </c>
      <c r="O409" s="29"/>
      <c r="P409" s="64"/>
    </row>
    <row r="410" spans="1:16" ht="15.75" customHeight="1" x14ac:dyDescent="0.25">
      <c r="A410" s="29" t="s">
        <v>32</v>
      </c>
      <c r="B410" s="29" t="s">
        <v>33</v>
      </c>
      <c r="C410" s="65">
        <v>4600011374</v>
      </c>
      <c r="D410" s="29">
        <v>2020</v>
      </c>
      <c r="E410" s="29" t="s">
        <v>21</v>
      </c>
      <c r="F410" s="26">
        <f t="shared" si="24"/>
        <v>2020</v>
      </c>
      <c r="G410" s="26">
        <f t="shared" si="25"/>
        <v>0</v>
      </c>
      <c r="H410" s="30">
        <v>43982</v>
      </c>
      <c r="I410" s="26">
        <f t="shared" si="26"/>
        <v>382</v>
      </c>
      <c r="J410" s="30">
        <v>44364</v>
      </c>
      <c r="K410" s="27">
        <f t="shared" si="27"/>
        <v>0</v>
      </c>
      <c r="L410" s="30">
        <v>44364</v>
      </c>
      <c r="M410" s="29">
        <v>46</v>
      </c>
      <c r="N410" s="28" t="s">
        <v>15</v>
      </c>
      <c r="O410" s="29"/>
      <c r="P410" s="64"/>
    </row>
    <row r="411" spans="1:16" ht="15.75" customHeight="1" x14ac:dyDescent="0.25">
      <c r="A411" s="29" t="s">
        <v>32</v>
      </c>
      <c r="B411" s="29" t="s">
        <v>33</v>
      </c>
      <c r="C411" s="65">
        <v>4600011374</v>
      </c>
      <c r="D411" s="29">
        <v>2020</v>
      </c>
      <c r="E411" s="29" t="s">
        <v>21</v>
      </c>
      <c r="F411" s="26">
        <f t="shared" si="24"/>
        <v>2020</v>
      </c>
      <c r="G411" s="26">
        <f t="shared" si="25"/>
        <v>0</v>
      </c>
      <c r="H411" s="30">
        <v>44012</v>
      </c>
      <c r="I411" s="26">
        <f t="shared" si="26"/>
        <v>352</v>
      </c>
      <c r="J411" s="30">
        <v>44364</v>
      </c>
      <c r="K411" s="27">
        <f t="shared" si="27"/>
        <v>0</v>
      </c>
      <c r="L411" s="30">
        <v>44364</v>
      </c>
      <c r="M411" s="29">
        <v>51</v>
      </c>
      <c r="N411" s="28" t="s">
        <v>15</v>
      </c>
      <c r="O411" s="29"/>
      <c r="P411" s="64"/>
    </row>
    <row r="412" spans="1:16" ht="15.75" customHeight="1" x14ac:dyDescent="0.25">
      <c r="A412" s="29" t="s">
        <v>32</v>
      </c>
      <c r="B412" s="29" t="s">
        <v>33</v>
      </c>
      <c r="C412" s="65">
        <v>4600011374</v>
      </c>
      <c r="D412" s="29">
        <v>2020</v>
      </c>
      <c r="E412" s="29" t="s">
        <v>21</v>
      </c>
      <c r="F412" s="26">
        <f t="shared" si="24"/>
        <v>2020</v>
      </c>
      <c r="G412" s="26">
        <f t="shared" si="25"/>
        <v>0</v>
      </c>
      <c r="H412" s="30">
        <v>44043</v>
      </c>
      <c r="I412" s="26">
        <f t="shared" si="26"/>
        <v>321</v>
      </c>
      <c r="J412" s="30">
        <v>44364</v>
      </c>
      <c r="K412" s="27">
        <f t="shared" si="27"/>
        <v>0</v>
      </c>
      <c r="L412" s="30">
        <v>44364</v>
      </c>
      <c r="M412" s="29">
        <v>61</v>
      </c>
      <c r="N412" s="28" t="s">
        <v>15</v>
      </c>
      <c r="O412" s="29"/>
      <c r="P412" s="64"/>
    </row>
    <row r="413" spans="1:16" ht="15.75" customHeight="1" x14ac:dyDescent="0.25">
      <c r="A413" s="29" t="s">
        <v>32</v>
      </c>
      <c r="B413" s="29" t="s">
        <v>33</v>
      </c>
      <c r="C413" s="65">
        <v>4600011374</v>
      </c>
      <c r="D413" s="29">
        <v>2020</v>
      </c>
      <c r="E413" s="29" t="s">
        <v>21</v>
      </c>
      <c r="F413" s="26">
        <f t="shared" si="24"/>
        <v>2020</v>
      </c>
      <c r="G413" s="26">
        <f t="shared" si="25"/>
        <v>0</v>
      </c>
      <c r="H413" s="30">
        <v>44074</v>
      </c>
      <c r="I413" s="26">
        <f t="shared" si="26"/>
        <v>290</v>
      </c>
      <c r="J413" s="30">
        <v>44364</v>
      </c>
      <c r="K413" s="27">
        <f t="shared" si="27"/>
        <v>0</v>
      </c>
      <c r="L413" s="30">
        <v>44364</v>
      </c>
      <c r="M413" s="29">
        <v>114</v>
      </c>
      <c r="N413" s="28" t="s">
        <v>15</v>
      </c>
      <c r="O413" s="29"/>
      <c r="P413" s="64"/>
    </row>
    <row r="414" spans="1:16" ht="15.75" customHeight="1" x14ac:dyDescent="0.25">
      <c r="A414" s="29" t="s">
        <v>32</v>
      </c>
      <c r="B414" s="29" t="s">
        <v>33</v>
      </c>
      <c r="C414" s="65">
        <v>4600011374</v>
      </c>
      <c r="D414" s="29">
        <v>2020</v>
      </c>
      <c r="E414" s="29" t="s">
        <v>21</v>
      </c>
      <c r="F414" s="26">
        <f t="shared" si="24"/>
        <v>2020</v>
      </c>
      <c r="G414" s="26">
        <f t="shared" si="25"/>
        <v>0</v>
      </c>
      <c r="H414" s="30">
        <v>44104</v>
      </c>
      <c r="I414" s="26">
        <f t="shared" si="26"/>
        <v>260</v>
      </c>
      <c r="J414" s="30">
        <v>44364</v>
      </c>
      <c r="K414" s="27">
        <f t="shared" si="27"/>
        <v>0</v>
      </c>
      <c r="L414" s="30">
        <v>44364</v>
      </c>
      <c r="M414" s="29">
        <v>55</v>
      </c>
      <c r="N414" s="28" t="s">
        <v>15</v>
      </c>
      <c r="O414" s="29"/>
      <c r="P414" s="64"/>
    </row>
    <row r="415" spans="1:16" ht="15.75" customHeight="1" x14ac:dyDescent="0.25">
      <c r="A415" s="29" t="s">
        <v>32</v>
      </c>
      <c r="B415" s="29" t="s">
        <v>33</v>
      </c>
      <c r="C415" s="65">
        <v>4600011374</v>
      </c>
      <c r="D415" s="29">
        <v>2020</v>
      </c>
      <c r="E415" s="29" t="s">
        <v>21</v>
      </c>
      <c r="F415" s="26">
        <f t="shared" si="24"/>
        <v>2020</v>
      </c>
      <c r="G415" s="26">
        <f t="shared" si="25"/>
        <v>0</v>
      </c>
      <c r="H415" s="31">
        <v>44135</v>
      </c>
      <c r="I415" s="26">
        <f t="shared" si="26"/>
        <v>229</v>
      </c>
      <c r="J415" s="30">
        <v>44364</v>
      </c>
      <c r="K415" s="27">
        <f t="shared" si="27"/>
        <v>0</v>
      </c>
      <c r="L415" s="30">
        <v>44364</v>
      </c>
      <c r="M415" s="29">
        <v>27</v>
      </c>
      <c r="N415" s="28" t="s">
        <v>15</v>
      </c>
      <c r="O415" s="29"/>
      <c r="P415" s="64"/>
    </row>
    <row r="416" spans="1:16" ht="15.75" customHeight="1" x14ac:dyDescent="0.25">
      <c r="A416" s="29" t="s">
        <v>32</v>
      </c>
      <c r="B416" s="29" t="s">
        <v>33</v>
      </c>
      <c r="C416" s="65">
        <v>4600009905</v>
      </c>
      <c r="D416" s="29">
        <v>2020</v>
      </c>
      <c r="E416" s="29" t="s">
        <v>21</v>
      </c>
      <c r="F416" s="26">
        <f t="shared" si="24"/>
        <v>2020</v>
      </c>
      <c r="G416" s="26">
        <f t="shared" si="25"/>
        <v>0</v>
      </c>
      <c r="H416" s="31">
        <v>44195</v>
      </c>
      <c r="I416" s="26">
        <f t="shared" si="26"/>
        <v>169</v>
      </c>
      <c r="J416" s="30">
        <v>44364</v>
      </c>
      <c r="K416" s="27">
        <f t="shared" si="27"/>
        <v>0</v>
      </c>
      <c r="L416" s="30">
        <v>44364</v>
      </c>
      <c r="M416" s="76">
        <v>366</v>
      </c>
      <c r="N416" s="28" t="s">
        <v>15</v>
      </c>
      <c r="O416" s="29"/>
      <c r="P416" s="64"/>
    </row>
    <row r="417" spans="1:16" ht="15.75" customHeight="1" x14ac:dyDescent="0.25">
      <c r="A417" s="29" t="s">
        <v>32</v>
      </c>
      <c r="B417" s="29" t="s">
        <v>33</v>
      </c>
      <c r="C417" s="65">
        <v>4600009905</v>
      </c>
      <c r="D417" s="29">
        <v>2020</v>
      </c>
      <c r="E417" s="29" t="s">
        <v>21</v>
      </c>
      <c r="F417" s="26">
        <f t="shared" si="24"/>
        <v>2021</v>
      </c>
      <c r="G417" s="26">
        <f t="shared" si="25"/>
        <v>1</v>
      </c>
      <c r="H417" s="30">
        <v>44227</v>
      </c>
      <c r="I417" s="26">
        <f t="shared" si="26"/>
        <v>137</v>
      </c>
      <c r="J417" s="30">
        <v>44364</v>
      </c>
      <c r="K417" s="27">
        <f t="shared" si="27"/>
        <v>0</v>
      </c>
      <c r="L417" s="30">
        <v>44364</v>
      </c>
      <c r="M417" s="29">
        <v>317</v>
      </c>
      <c r="N417" s="28" t="s">
        <v>15</v>
      </c>
      <c r="O417" s="29"/>
      <c r="P417" s="64"/>
    </row>
    <row r="418" spans="1:16" ht="15.75" customHeight="1" x14ac:dyDescent="0.25">
      <c r="A418" s="29" t="s">
        <v>32</v>
      </c>
      <c r="B418" s="29" t="s">
        <v>33</v>
      </c>
      <c r="C418" s="65">
        <v>4600009905</v>
      </c>
      <c r="D418" s="29">
        <v>2020</v>
      </c>
      <c r="E418" s="29" t="s">
        <v>21</v>
      </c>
      <c r="F418" s="26">
        <f t="shared" si="24"/>
        <v>2021</v>
      </c>
      <c r="G418" s="26">
        <f t="shared" si="25"/>
        <v>1</v>
      </c>
      <c r="H418" s="30">
        <v>44247</v>
      </c>
      <c r="I418" s="26">
        <f t="shared" si="26"/>
        <v>117</v>
      </c>
      <c r="J418" s="30">
        <v>44364</v>
      </c>
      <c r="K418" s="27">
        <f t="shared" si="27"/>
        <v>0</v>
      </c>
      <c r="L418" s="30">
        <v>44364</v>
      </c>
      <c r="M418" s="29">
        <v>190</v>
      </c>
      <c r="N418" s="28" t="s">
        <v>15</v>
      </c>
      <c r="O418" s="29"/>
      <c r="P418" s="64"/>
    </row>
    <row r="419" spans="1:16" ht="15.75" customHeight="1" x14ac:dyDescent="0.25">
      <c r="A419" s="29" t="s">
        <v>32</v>
      </c>
      <c r="B419" s="29" t="s">
        <v>33</v>
      </c>
      <c r="C419" s="65">
        <v>4600009905</v>
      </c>
      <c r="D419" s="29">
        <v>2020</v>
      </c>
      <c r="E419" s="29" t="s">
        <v>21</v>
      </c>
      <c r="F419" s="26">
        <f t="shared" si="24"/>
        <v>2021</v>
      </c>
      <c r="G419" s="26">
        <f t="shared" si="25"/>
        <v>1</v>
      </c>
      <c r="H419" s="30">
        <v>44275</v>
      </c>
      <c r="I419" s="26">
        <f t="shared" si="26"/>
        <v>89</v>
      </c>
      <c r="J419" s="30">
        <v>44364</v>
      </c>
      <c r="K419" s="27">
        <f t="shared" si="27"/>
        <v>0</v>
      </c>
      <c r="L419" s="30">
        <v>44364</v>
      </c>
      <c r="M419" s="29">
        <v>106</v>
      </c>
      <c r="N419" s="28" t="s">
        <v>15</v>
      </c>
      <c r="O419" s="29"/>
      <c r="P419" s="64"/>
    </row>
    <row r="420" spans="1:16" ht="15.75" customHeight="1" x14ac:dyDescent="0.25">
      <c r="A420" s="29" t="s">
        <v>32</v>
      </c>
      <c r="B420" s="29" t="s">
        <v>33</v>
      </c>
      <c r="C420" s="65">
        <v>4600009905</v>
      </c>
      <c r="D420" s="29">
        <v>2020</v>
      </c>
      <c r="E420" s="29" t="s">
        <v>21</v>
      </c>
      <c r="F420" s="26">
        <f t="shared" si="24"/>
        <v>2020</v>
      </c>
      <c r="G420" s="26">
        <f t="shared" si="25"/>
        <v>0</v>
      </c>
      <c r="H420" s="31">
        <v>44180</v>
      </c>
      <c r="I420" s="26">
        <f t="shared" si="26"/>
        <v>184</v>
      </c>
      <c r="J420" s="30">
        <v>44364</v>
      </c>
      <c r="K420" s="27">
        <f t="shared" si="27"/>
        <v>0</v>
      </c>
      <c r="L420" s="30">
        <v>44364</v>
      </c>
      <c r="M420" s="29">
        <v>35</v>
      </c>
      <c r="N420" s="28" t="s">
        <v>15</v>
      </c>
      <c r="O420" s="29"/>
      <c r="P420" s="64"/>
    </row>
    <row r="421" spans="1:16" ht="15.75" customHeight="1" x14ac:dyDescent="0.25">
      <c r="A421" s="29" t="s">
        <v>32</v>
      </c>
      <c r="B421" s="29" t="s">
        <v>33</v>
      </c>
      <c r="C421" s="65">
        <v>4600009905</v>
      </c>
      <c r="D421" s="29">
        <v>2020</v>
      </c>
      <c r="E421" s="29" t="s">
        <v>21</v>
      </c>
      <c r="F421" s="26">
        <f t="shared" si="24"/>
        <v>2021</v>
      </c>
      <c r="G421" s="26">
        <f t="shared" si="25"/>
        <v>1</v>
      </c>
      <c r="H421" s="30">
        <v>44221</v>
      </c>
      <c r="I421" s="26">
        <f t="shared" si="26"/>
        <v>143</v>
      </c>
      <c r="J421" s="30">
        <v>44364</v>
      </c>
      <c r="K421" s="27">
        <f t="shared" si="27"/>
        <v>0</v>
      </c>
      <c r="L421" s="30">
        <v>44364</v>
      </c>
      <c r="M421" s="29">
        <v>45</v>
      </c>
      <c r="N421" s="28" t="s">
        <v>15</v>
      </c>
      <c r="O421" s="29"/>
      <c r="P421" s="64"/>
    </row>
    <row r="422" spans="1:16" ht="15.75" customHeight="1" x14ac:dyDescent="0.25">
      <c r="A422" s="29" t="s">
        <v>32</v>
      </c>
      <c r="B422" s="29" t="s">
        <v>33</v>
      </c>
      <c r="C422" s="65">
        <v>4600009905</v>
      </c>
      <c r="D422" s="29">
        <v>2020</v>
      </c>
      <c r="E422" s="29" t="s">
        <v>21</v>
      </c>
      <c r="F422" s="26">
        <f t="shared" si="24"/>
        <v>2021</v>
      </c>
      <c r="G422" s="26">
        <f t="shared" si="25"/>
        <v>1</v>
      </c>
      <c r="H422" s="30">
        <v>44252</v>
      </c>
      <c r="I422" s="26">
        <f t="shared" si="26"/>
        <v>112</v>
      </c>
      <c r="J422" s="30">
        <v>44364</v>
      </c>
      <c r="K422" s="27">
        <f t="shared" si="27"/>
        <v>0</v>
      </c>
      <c r="L422" s="30">
        <v>44364</v>
      </c>
      <c r="M422" s="29">
        <v>54</v>
      </c>
      <c r="N422" s="28" t="s">
        <v>15</v>
      </c>
      <c r="O422" s="29"/>
      <c r="P422" s="64"/>
    </row>
    <row r="423" spans="1:16" ht="15.75" customHeight="1" x14ac:dyDescent="0.25">
      <c r="A423" s="29" t="s">
        <v>32</v>
      </c>
      <c r="B423" s="29" t="s">
        <v>33</v>
      </c>
      <c r="C423" s="65">
        <v>4600009905</v>
      </c>
      <c r="D423" s="29">
        <v>2020</v>
      </c>
      <c r="E423" s="29" t="s">
        <v>21</v>
      </c>
      <c r="F423" s="26">
        <f t="shared" si="24"/>
        <v>2021</v>
      </c>
      <c r="G423" s="26">
        <f t="shared" si="25"/>
        <v>1</v>
      </c>
      <c r="H423" s="30">
        <v>44280</v>
      </c>
      <c r="I423" s="26">
        <f t="shared" si="26"/>
        <v>84</v>
      </c>
      <c r="J423" s="30">
        <v>44364</v>
      </c>
      <c r="K423" s="27">
        <f t="shared" si="27"/>
        <v>0</v>
      </c>
      <c r="L423" s="30">
        <v>44364</v>
      </c>
      <c r="M423" s="29">
        <v>25</v>
      </c>
      <c r="N423" s="28" t="s">
        <v>15</v>
      </c>
      <c r="O423" s="29"/>
      <c r="P423" s="64"/>
    </row>
    <row r="424" spans="1:16" ht="15.75" customHeight="1" x14ac:dyDescent="0.25">
      <c r="A424" s="29" t="s">
        <v>154</v>
      </c>
      <c r="B424" s="29" t="s">
        <v>79</v>
      </c>
      <c r="C424" s="65">
        <v>4600010953</v>
      </c>
      <c r="D424" s="29">
        <v>2020</v>
      </c>
      <c r="E424" s="29" t="s">
        <v>80</v>
      </c>
      <c r="F424" s="26">
        <f t="shared" si="24"/>
        <v>2020</v>
      </c>
      <c r="G424" s="26">
        <f t="shared" si="25"/>
        <v>0</v>
      </c>
      <c r="H424" s="31">
        <v>44117</v>
      </c>
      <c r="I424" s="26">
        <f t="shared" si="26"/>
        <v>248</v>
      </c>
      <c r="J424" s="30">
        <v>44365</v>
      </c>
      <c r="K424" s="27">
        <f t="shared" si="27"/>
        <v>0</v>
      </c>
      <c r="L424" s="30">
        <v>44365</v>
      </c>
      <c r="M424" s="29">
        <v>3</v>
      </c>
      <c r="N424" s="28" t="s">
        <v>15</v>
      </c>
      <c r="O424" s="29"/>
      <c r="P424" s="64"/>
    </row>
    <row r="425" spans="1:16" ht="15.75" customHeight="1" x14ac:dyDescent="0.25">
      <c r="A425" s="29" t="s">
        <v>154</v>
      </c>
      <c r="B425" s="29" t="s">
        <v>79</v>
      </c>
      <c r="C425" s="65">
        <v>4600010953</v>
      </c>
      <c r="D425" s="29">
        <v>2020</v>
      </c>
      <c r="E425" s="29" t="s">
        <v>81</v>
      </c>
      <c r="F425" s="26">
        <f t="shared" si="24"/>
        <v>2020</v>
      </c>
      <c r="G425" s="26">
        <f t="shared" si="25"/>
        <v>0</v>
      </c>
      <c r="H425" s="30">
        <v>44063</v>
      </c>
      <c r="I425" s="26">
        <f t="shared" si="26"/>
        <v>302</v>
      </c>
      <c r="J425" s="30">
        <v>44365</v>
      </c>
      <c r="K425" s="27">
        <f t="shared" si="27"/>
        <v>0</v>
      </c>
      <c r="L425" s="30">
        <v>44365</v>
      </c>
      <c r="M425" s="29">
        <v>3</v>
      </c>
      <c r="N425" s="28" t="s">
        <v>15</v>
      </c>
      <c r="O425" s="29"/>
      <c r="P425" s="64"/>
    </row>
    <row r="426" spans="1:16" ht="15.75" customHeight="1" x14ac:dyDescent="0.25">
      <c r="A426" s="29" t="s">
        <v>154</v>
      </c>
      <c r="B426" s="29" t="s">
        <v>79</v>
      </c>
      <c r="C426" s="65">
        <v>4600010953</v>
      </c>
      <c r="D426" s="29">
        <v>2020</v>
      </c>
      <c r="E426" s="29" t="s">
        <v>82</v>
      </c>
      <c r="F426" s="26">
        <f t="shared" si="24"/>
        <v>2020</v>
      </c>
      <c r="G426" s="26">
        <f t="shared" si="25"/>
        <v>0</v>
      </c>
      <c r="H426" s="30">
        <v>44082</v>
      </c>
      <c r="I426" s="26">
        <f t="shared" si="26"/>
        <v>283</v>
      </c>
      <c r="J426" s="30">
        <v>44365</v>
      </c>
      <c r="K426" s="27">
        <f t="shared" si="27"/>
        <v>0</v>
      </c>
      <c r="L426" s="30">
        <v>44365</v>
      </c>
      <c r="M426" s="29">
        <v>37</v>
      </c>
      <c r="N426" s="28" t="s">
        <v>15</v>
      </c>
      <c r="O426" s="29"/>
      <c r="P426" s="64"/>
    </row>
    <row r="427" spans="1:16" ht="15.75" customHeight="1" x14ac:dyDescent="0.25">
      <c r="A427" s="29" t="s">
        <v>154</v>
      </c>
      <c r="B427" s="29" t="s">
        <v>79</v>
      </c>
      <c r="C427" s="65">
        <v>4600010953</v>
      </c>
      <c r="D427" s="29">
        <v>2020</v>
      </c>
      <c r="E427" s="29" t="s">
        <v>83</v>
      </c>
      <c r="F427" s="26">
        <f t="shared" si="24"/>
        <v>2020</v>
      </c>
      <c r="G427" s="26">
        <f t="shared" si="25"/>
        <v>0</v>
      </c>
      <c r="H427" s="30">
        <v>44063</v>
      </c>
      <c r="I427" s="26">
        <f t="shared" si="26"/>
        <v>302</v>
      </c>
      <c r="J427" s="30">
        <v>44365</v>
      </c>
      <c r="K427" s="27">
        <f t="shared" si="27"/>
        <v>0</v>
      </c>
      <c r="L427" s="30">
        <v>44365</v>
      </c>
      <c r="M427" s="29">
        <v>1</v>
      </c>
      <c r="N427" s="28" t="s">
        <v>15</v>
      </c>
      <c r="O427" s="29"/>
      <c r="P427" s="64"/>
    </row>
    <row r="428" spans="1:16" ht="15.75" customHeight="1" x14ac:dyDescent="0.25">
      <c r="A428" s="29" t="s">
        <v>154</v>
      </c>
      <c r="B428" s="29" t="s">
        <v>79</v>
      </c>
      <c r="C428" s="65">
        <v>4600010953</v>
      </c>
      <c r="D428" s="29">
        <v>2020</v>
      </c>
      <c r="E428" s="29" t="s">
        <v>84</v>
      </c>
      <c r="F428" s="26">
        <f t="shared" si="24"/>
        <v>2020</v>
      </c>
      <c r="G428" s="26">
        <f t="shared" si="25"/>
        <v>0</v>
      </c>
      <c r="H428" s="30">
        <v>44068</v>
      </c>
      <c r="I428" s="26">
        <f t="shared" si="26"/>
        <v>297</v>
      </c>
      <c r="J428" s="30">
        <v>44365</v>
      </c>
      <c r="K428" s="27">
        <f t="shared" si="27"/>
        <v>0</v>
      </c>
      <c r="L428" s="30">
        <v>44365</v>
      </c>
      <c r="M428" s="29">
        <v>2</v>
      </c>
      <c r="N428" s="28" t="s">
        <v>15</v>
      </c>
      <c r="O428" s="29"/>
      <c r="P428" s="64"/>
    </row>
    <row r="429" spans="1:16" ht="15.75" customHeight="1" x14ac:dyDescent="0.25">
      <c r="A429" s="29" t="s">
        <v>154</v>
      </c>
      <c r="B429" s="29" t="s">
        <v>79</v>
      </c>
      <c r="C429" s="65">
        <v>4600010953</v>
      </c>
      <c r="D429" s="29">
        <v>2020</v>
      </c>
      <c r="E429" s="29" t="s">
        <v>85</v>
      </c>
      <c r="F429" s="26">
        <f t="shared" si="24"/>
        <v>2020</v>
      </c>
      <c r="G429" s="26">
        <f t="shared" si="25"/>
        <v>0</v>
      </c>
      <c r="H429" s="30">
        <v>44069</v>
      </c>
      <c r="I429" s="26">
        <f t="shared" si="26"/>
        <v>296</v>
      </c>
      <c r="J429" s="30">
        <v>44365</v>
      </c>
      <c r="K429" s="27">
        <f t="shared" si="27"/>
        <v>0</v>
      </c>
      <c r="L429" s="30">
        <v>44365</v>
      </c>
      <c r="M429" s="29">
        <v>2</v>
      </c>
      <c r="N429" s="28" t="s">
        <v>15</v>
      </c>
      <c r="O429" s="29"/>
      <c r="P429" s="64"/>
    </row>
    <row r="430" spans="1:16" ht="15.75" customHeight="1" x14ac:dyDescent="0.25">
      <c r="A430" s="29" t="s">
        <v>154</v>
      </c>
      <c r="B430" s="29" t="s">
        <v>79</v>
      </c>
      <c r="C430" s="65">
        <v>4600010953</v>
      </c>
      <c r="D430" s="29">
        <v>2020</v>
      </c>
      <c r="E430" s="29" t="s">
        <v>86</v>
      </c>
      <c r="F430" s="26">
        <f t="shared" si="24"/>
        <v>2020</v>
      </c>
      <c r="G430" s="26">
        <f t="shared" si="25"/>
        <v>0</v>
      </c>
      <c r="H430" s="30">
        <v>44069</v>
      </c>
      <c r="I430" s="26">
        <f t="shared" si="26"/>
        <v>296</v>
      </c>
      <c r="J430" s="30">
        <v>44365</v>
      </c>
      <c r="K430" s="27">
        <f t="shared" si="27"/>
        <v>0</v>
      </c>
      <c r="L430" s="30">
        <v>44365</v>
      </c>
      <c r="M430" s="29">
        <v>1</v>
      </c>
      <c r="N430" s="28" t="s">
        <v>15</v>
      </c>
      <c r="O430" s="29"/>
      <c r="P430" s="64"/>
    </row>
    <row r="431" spans="1:16" ht="15.75" customHeight="1" x14ac:dyDescent="0.25">
      <c r="A431" s="29" t="s">
        <v>154</v>
      </c>
      <c r="B431" s="29" t="s">
        <v>79</v>
      </c>
      <c r="C431" s="65">
        <v>4600010953</v>
      </c>
      <c r="D431" s="29">
        <v>2020</v>
      </c>
      <c r="E431" s="29" t="s">
        <v>87</v>
      </c>
      <c r="F431" s="26">
        <f t="shared" si="24"/>
        <v>2020</v>
      </c>
      <c r="G431" s="26">
        <f t="shared" si="25"/>
        <v>0</v>
      </c>
      <c r="H431" s="30">
        <v>44077</v>
      </c>
      <c r="I431" s="26">
        <f t="shared" si="26"/>
        <v>288</v>
      </c>
      <c r="J431" s="30">
        <v>44365</v>
      </c>
      <c r="K431" s="27">
        <f t="shared" si="27"/>
        <v>0</v>
      </c>
      <c r="L431" s="30">
        <v>44365</v>
      </c>
      <c r="M431" s="29">
        <v>3</v>
      </c>
      <c r="N431" s="28" t="s">
        <v>15</v>
      </c>
      <c r="O431" s="29"/>
      <c r="P431" s="64"/>
    </row>
    <row r="432" spans="1:16" ht="15.75" customHeight="1" x14ac:dyDescent="0.25">
      <c r="A432" s="29" t="s">
        <v>154</v>
      </c>
      <c r="B432" s="29" t="s">
        <v>79</v>
      </c>
      <c r="C432" s="65">
        <v>4600010953</v>
      </c>
      <c r="D432" s="29">
        <v>2020</v>
      </c>
      <c r="E432" s="29" t="s">
        <v>88</v>
      </c>
      <c r="F432" s="26">
        <f t="shared" si="24"/>
        <v>2020</v>
      </c>
      <c r="G432" s="26">
        <f t="shared" si="25"/>
        <v>0</v>
      </c>
      <c r="H432" s="30">
        <v>44082</v>
      </c>
      <c r="I432" s="26">
        <f t="shared" si="26"/>
        <v>283</v>
      </c>
      <c r="J432" s="30">
        <v>44365</v>
      </c>
      <c r="K432" s="27">
        <f t="shared" si="27"/>
        <v>0</v>
      </c>
      <c r="L432" s="30">
        <v>44365</v>
      </c>
      <c r="M432" s="29">
        <v>1</v>
      </c>
      <c r="N432" s="28" t="s">
        <v>15</v>
      </c>
      <c r="O432" s="29"/>
      <c r="P432" s="64"/>
    </row>
    <row r="433" spans="1:16" ht="15.75" customHeight="1" x14ac:dyDescent="0.25">
      <c r="A433" s="29" t="s">
        <v>154</v>
      </c>
      <c r="B433" s="29" t="s">
        <v>79</v>
      </c>
      <c r="C433" s="65">
        <v>4600010953</v>
      </c>
      <c r="D433" s="29">
        <v>2020</v>
      </c>
      <c r="E433" s="29" t="s">
        <v>89</v>
      </c>
      <c r="F433" s="26">
        <f t="shared" si="24"/>
        <v>2020</v>
      </c>
      <c r="G433" s="26">
        <f t="shared" si="25"/>
        <v>0</v>
      </c>
      <c r="H433" s="30">
        <v>44098</v>
      </c>
      <c r="I433" s="26">
        <f t="shared" si="26"/>
        <v>267</v>
      </c>
      <c r="J433" s="30">
        <v>44365</v>
      </c>
      <c r="K433" s="27">
        <f t="shared" si="27"/>
        <v>0</v>
      </c>
      <c r="L433" s="30">
        <v>44365</v>
      </c>
      <c r="M433" s="29">
        <v>1</v>
      </c>
      <c r="N433" s="28" t="s">
        <v>15</v>
      </c>
      <c r="O433" s="29"/>
      <c r="P433" s="64"/>
    </row>
    <row r="434" spans="1:16" ht="15.75" customHeight="1" x14ac:dyDescent="0.25">
      <c r="A434" s="29" t="s">
        <v>154</v>
      </c>
      <c r="B434" s="29" t="s">
        <v>79</v>
      </c>
      <c r="C434" s="65">
        <v>4600010953</v>
      </c>
      <c r="D434" s="29">
        <v>2020</v>
      </c>
      <c r="E434" s="29" t="s">
        <v>63</v>
      </c>
      <c r="F434" s="26">
        <f t="shared" si="24"/>
        <v>2020</v>
      </c>
      <c r="G434" s="26">
        <f t="shared" si="25"/>
        <v>0</v>
      </c>
      <c r="H434" s="30">
        <v>44138</v>
      </c>
      <c r="I434" s="26">
        <f t="shared" si="26"/>
        <v>227</v>
      </c>
      <c r="J434" s="30">
        <v>44365</v>
      </c>
      <c r="K434" s="27">
        <f t="shared" si="27"/>
        <v>0</v>
      </c>
      <c r="L434" s="30">
        <v>44365</v>
      </c>
      <c r="M434" s="29">
        <v>2</v>
      </c>
      <c r="N434" s="28" t="s">
        <v>15</v>
      </c>
      <c r="O434" s="29"/>
      <c r="P434" s="64"/>
    </row>
    <row r="435" spans="1:16" ht="15.75" customHeight="1" x14ac:dyDescent="0.25">
      <c r="A435" s="29" t="s">
        <v>154</v>
      </c>
      <c r="B435" s="29" t="s">
        <v>79</v>
      </c>
      <c r="C435" s="65">
        <v>4600010953</v>
      </c>
      <c r="D435" s="29">
        <v>2020</v>
      </c>
      <c r="E435" s="29" t="s">
        <v>47</v>
      </c>
      <c r="F435" s="26">
        <f t="shared" si="24"/>
        <v>2020</v>
      </c>
      <c r="G435" s="26">
        <f t="shared" si="25"/>
        <v>0</v>
      </c>
      <c r="H435" s="30">
        <v>44139</v>
      </c>
      <c r="I435" s="26">
        <f t="shared" si="26"/>
        <v>226</v>
      </c>
      <c r="J435" s="30">
        <v>44365</v>
      </c>
      <c r="K435" s="27">
        <f t="shared" si="27"/>
        <v>0</v>
      </c>
      <c r="L435" s="30">
        <v>44365</v>
      </c>
      <c r="M435" s="29">
        <v>3</v>
      </c>
      <c r="N435" s="28" t="s">
        <v>15</v>
      </c>
      <c r="O435" s="29"/>
      <c r="P435" s="64"/>
    </row>
    <row r="436" spans="1:16" ht="15.75" customHeight="1" x14ac:dyDescent="0.25">
      <c r="A436" s="29" t="s">
        <v>154</v>
      </c>
      <c r="B436" s="29" t="s">
        <v>79</v>
      </c>
      <c r="C436" s="65">
        <v>4600010972</v>
      </c>
      <c r="D436" s="29">
        <v>2020</v>
      </c>
      <c r="E436" s="29" t="s">
        <v>80</v>
      </c>
      <c r="F436" s="26">
        <f t="shared" si="24"/>
        <v>2020</v>
      </c>
      <c r="G436" s="26">
        <f t="shared" si="25"/>
        <v>0</v>
      </c>
      <c r="H436" s="31">
        <v>44124</v>
      </c>
      <c r="I436" s="26">
        <f t="shared" si="26"/>
        <v>241</v>
      </c>
      <c r="J436" s="30">
        <v>44365</v>
      </c>
      <c r="K436" s="27">
        <f t="shared" si="27"/>
        <v>0</v>
      </c>
      <c r="L436" s="30">
        <v>44365</v>
      </c>
      <c r="M436" s="29">
        <v>4</v>
      </c>
      <c r="N436" s="28" t="s">
        <v>15</v>
      </c>
      <c r="O436" s="29"/>
      <c r="P436" s="64"/>
    </row>
    <row r="437" spans="1:16" ht="15.75" customHeight="1" x14ac:dyDescent="0.25">
      <c r="A437" s="29" t="s">
        <v>154</v>
      </c>
      <c r="B437" s="29" t="s">
        <v>79</v>
      </c>
      <c r="C437" s="65">
        <v>4600010972</v>
      </c>
      <c r="D437" s="29">
        <v>2020</v>
      </c>
      <c r="E437" s="29" t="s">
        <v>81</v>
      </c>
      <c r="F437" s="26">
        <f t="shared" si="24"/>
        <v>2020</v>
      </c>
      <c r="G437" s="26">
        <f t="shared" si="25"/>
        <v>0</v>
      </c>
      <c r="H437" s="30">
        <v>44063</v>
      </c>
      <c r="I437" s="26">
        <f t="shared" si="26"/>
        <v>302</v>
      </c>
      <c r="J437" s="30">
        <v>44365</v>
      </c>
      <c r="K437" s="27">
        <f t="shared" si="27"/>
        <v>0</v>
      </c>
      <c r="L437" s="30">
        <v>44365</v>
      </c>
      <c r="M437" s="29">
        <v>3</v>
      </c>
      <c r="N437" s="28" t="s">
        <v>15</v>
      </c>
      <c r="O437" s="29"/>
      <c r="P437" s="64"/>
    </row>
    <row r="438" spans="1:16" ht="15.75" customHeight="1" x14ac:dyDescent="0.25">
      <c r="A438" s="29" t="s">
        <v>154</v>
      </c>
      <c r="B438" s="29" t="s">
        <v>79</v>
      </c>
      <c r="C438" s="65">
        <v>4600010972</v>
      </c>
      <c r="D438" s="29">
        <v>2020</v>
      </c>
      <c r="E438" s="29" t="s">
        <v>82</v>
      </c>
      <c r="F438" s="26">
        <f t="shared" si="24"/>
        <v>2020</v>
      </c>
      <c r="G438" s="26">
        <f t="shared" si="25"/>
        <v>0</v>
      </c>
      <c r="H438" s="30">
        <v>44063</v>
      </c>
      <c r="I438" s="26">
        <f t="shared" si="26"/>
        <v>302</v>
      </c>
      <c r="J438" s="30">
        <v>44365</v>
      </c>
      <c r="K438" s="27">
        <f t="shared" si="27"/>
        <v>0</v>
      </c>
      <c r="L438" s="30">
        <v>44365</v>
      </c>
      <c r="M438" s="29">
        <v>39</v>
      </c>
      <c r="N438" s="28" t="s">
        <v>15</v>
      </c>
      <c r="O438" s="29"/>
      <c r="P438" s="64"/>
    </row>
    <row r="439" spans="1:16" ht="15.75" customHeight="1" x14ac:dyDescent="0.25">
      <c r="A439" s="29" t="s">
        <v>154</v>
      </c>
      <c r="B439" s="29" t="s">
        <v>79</v>
      </c>
      <c r="C439" s="65">
        <v>4600010972</v>
      </c>
      <c r="D439" s="29">
        <v>2020</v>
      </c>
      <c r="E439" s="29" t="s">
        <v>83</v>
      </c>
      <c r="F439" s="26">
        <f t="shared" si="24"/>
        <v>2020</v>
      </c>
      <c r="G439" s="26">
        <f t="shared" si="25"/>
        <v>0</v>
      </c>
      <c r="H439" s="30">
        <v>44063</v>
      </c>
      <c r="I439" s="26">
        <f t="shared" si="26"/>
        <v>302</v>
      </c>
      <c r="J439" s="30">
        <v>44365</v>
      </c>
      <c r="K439" s="27">
        <f t="shared" si="27"/>
        <v>0</v>
      </c>
      <c r="L439" s="30">
        <v>44365</v>
      </c>
      <c r="M439" s="29">
        <v>1</v>
      </c>
      <c r="N439" s="28" t="s">
        <v>15</v>
      </c>
      <c r="O439" s="29"/>
      <c r="P439" s="64"/>
    </row>
    <row r="440" spans="1:16" ht="15.75" customHeight="1" x14ac:dyDescent="0.25">
      <c r="A440" s="29" t="s">
        <v>154</v>
      </c>
      <c r="B440" s="29" t="s">
        <v>79</v>
      </c>
      <c r="C440" s="65">
        <v>4600010972</v>
      </c>
      <c r="D440" s="29">
        <v>2020</v>
      </c>
      <c r="E440" s="29" t="s">
        <v>84</v>
      </c>
      <c r="F440" s="26">
        <f t="shared" si="24"/>
        <v>2020</v>
      </c>
      <c r="G440" s="26">
        <f t="shared" si="25"/>
        <v>0</v>
      </c>
      <c r="H440" s="30">
        <v>44068</v>
      </c>
      <c r="I440" s="26">
        <f t="shared" si="26"/>
        <v>297</v>
      </c>
      <c r="J440" s="30">
        <v>44365</v>
      </c>
      <c r="K440" s="27">
        <f t="shared" si="27"/>
        <v>0</v>
      </c>
      <c r="L440" s="30">
        <v>44365</v>
      </c>
      <c r="M440" s="29">
        <v>2</v>
      </c>
      <c r="N440" s="28" t="s">
        <v>15</v>
      </c>
      <c r="O440" s="29"/>
      <c r="P440" s="64"/>
    </row>
    <row r="441" spans="1:16" ht="15.75" customHeight="1" x14ac:dyDescent="0.25">
      <c r="A441" s="29" t="s">
        <v>154</v>
      </c>
      <c r="B441" s="29" t="s">
        <v>79</v>
      </c>
      <c r="C441" s="65">
        <v>4600010972</v>
      </c>
      <c r="D441" s="29">
        <v>2020</v>
      </c>
      <c r="E441" s="29" t="s">
        <v>85</v>
      </c>
      <c r="F441" s="26">
        <f t="shared" si="24"/>
        <v>2020</v>
      </c>
      <c r="G441" s="26">
        <f t="shared" si="25"/>
        <v>0</v>
      </c>
      <c r="H441" s="30">
        <v>44069</v>
      </c>
      <c r="I441" s="26">
        <f t="shared" si="26"/>
        <v>296</v>
      </c>
      <c r="J441" s="30">
        <v>44365</v>
      </c>
      <c r="K441" s="27">
        <f t="shared" si="27"/>
        <v>0</v>
      </c>
      <c r="L441" s="30">
        <v>44365</v>
      </c>
      <c r="M441" s="29">
        <v>2</v>
      </c>
      <c r="N441" s="28" t="s">
        <v>15</v>
      </c>
      <c r="O441" s="29"/>
      <c r="P441" s="64"/>
    </row>
    <row r="442" spans="1:16" ht="15.75" customHeight="1" x14ac:dyDescent="0.25">
      <c r="A442" s="29" t="s">
        <v>154</v>
      </c>
      <c r="B442" s="29" t="s">
        <v>79</v>
      </c>
      <c r="C442" s="65">
        <v>4600010972</v>
      </c>
      <c r="D442" s="29">
        <v>2020</v>
      </c>
      <c r="E442" s="29" t="s">
        <v>90</v>
      </c>
      <c r="F442" s="26">
        <f t="shared" si="24"/>
        <v>2020</v>
      </c>
      <c r="G442" s="26">
        <f t="shared" si="25"/>
        <v>0</v>
      </c>
      <c r="H442" s="30">
        <v>44068</v>
      </c>
      <c r="I442" s="26">
        <f t="shared" si="26"/>
        <v>297</v>
      </c>
      <c r="J442" s="30">
        <v>44365</v>
      </c>
      <c r="K442" s="27">
        <f t="shared" si="27"/>
        <v>0</v>
      </c>
      <c r="L442" s="30">
        <v>44365</v>
      </c>
      <c r="M442" s="29">
        <v>1</v>
      </c>
      <c r="N442" s="28" t="s">
        <v>15</v>
      </c>
      <c r="O442" s="29"/>
      <c r="P442" s="64"/>
    </row>
    <row r="443" spans="1:16" ht="15.75" customHeight="1" x14ac:dyDescent="0.25">
      <c r="A443" s="29" t="s">
        <v>154</v>
      </c>
      <c r="B443" s="29" t="s">
        <v>79</v>
      </c>
      <c r="C443" s="65">
        <v>4600010972</v>
      </c>
      <c r="D443" s="29">
        <v>2020</v>
      </c>
      <c r="E443" s="29" t="s">
        <v>87</v>
      </c>
      <c r="F443" s="26">
        <f t="shared" si="24"/>
        <v>2020</v>
      </c>
      <c r="G443" s="26">
        <f t="shared" si="25"/>
        <v>0</v>
      </c>
      <c r="H443" s="30">
        <v>44077</v>
      </c>
      <c r="I443" s="26">
        <f t="shared" si="26"/>
        <v>288</v>
      </c>
      <c r="J443" s="30">
        <v>44365</v>
      </c>
      <c r="K443" s="27">
        <f t="shared" si="27"/>
        <v>0</v>
      </c>
      <c r="L443" s="30">
        <v>44365</v>
      </c>
      <c r="M443" s="29">
        <v>4</v>
      </c>
      <c r="N443" s="28" t="s">
        <v>15</v>
      </c>
      <c r="O443" s="29"/>
      <c r="P443" s="64"/>
    </row>
    <row r="444" spans="1:16" ht="15.75" customHeight="1" x14ac:dyDescent="0.25">
      <c r="A444" s="29" t="s">
        <v>154</v>
      </c>
      <c r="B444" s="29" t="s">
        <v>79</v>
      </c>
      <c r="C444" s="65">
        <v>4600010972</v>
      </c>
      <c r="D444" s="29">
        <v>2020</v>
      </c>
      <c r="E444" s="29" t="s">
        <v>88</v>
      </c>
      <c r="F444" s="26">
        <f t="shared" si="24"/>
        <v>2020</v>
      </c>
      <c r="G444" s="26">
        <f t="shared" si="25"/>
        <v>0</v>
      </c>
      <c r="H444" s="30">
        <v>44082</v>
      </c>
      <c r="I444" s="26">
        <f t="shared" si="26"/>
        <v>283</v>
      </c>
      <c r="J444" s="30">
        <v>44365</v>
      </c>
      <c r="K444" s="27">
        <f t="shared" si="27"/>
        <v>0</v>
      </c>
      <c r="L444" s="30">
        <v>44365</v>
      </c>
      <c r="M444" s="29">
        <v>1</v>
      </c>
      <c r="N444" s="28" t="s">
        <v>15</v>
      </c>
      <c r="O444" s="29"/>
      <c r="P444" s="64"/>
    </row>
    <row r="445" spans="1:16" ht="15.75" customHeight="1" x14ac:dyDescent="0.25">
      <c r="A445" s="29" t="s">
        <v>154</v>
      </c>
      <c r="B445" s="29" t="s">
        <v>79</v>
      </c>
      <c r="C445" s="65">
        <v>4600010972</v>
      </c>
      <c r="D445" s="29">
        <v>2020</v>
      </c>
      <c r="E445" s="29" t="s">
        <v>89</v>
      </c>
      <c r="F445" s="26">
        <f t="shared" si="24"/>
        <v>2020</v>
      </c>
      <c r="G445" s="26">
        <f t="shared" si="25"/>
        <v>0</v>
      </c>
      <c r="H445" s="30">
        <v>44098</v>
      </c>
      <c r="I445" s="26">
        <f t="shared" si="26"/>
        <v>267</v>
      </c>
      <c r="J445" s="30">
        <v>44365</v>
      </c>
      <c r="K445" s="27">
        <f t="shared" si="27"/>
        <v>0</v>
      </c>
      <c r="L445" s="30">
        <v>44365</v>
      </c>
      <c r="M445" s="29">
        <v>1</v>
      </c>
      <c r="N445" s="28" t="s">
        <v>15</v>
      </c>
      <c r="O445" s="29"/>
      <c r="P445" s="64"/>
    </row>
    <row r="446" spans="1:16" ht="15.75" customHeight="1" x14ac:dyDescent="0.25">
      <c r="A446" s="29" t="s">
        <v>154</v>
      </c>
      <c r="B446" s="29" t="s">
        <v>79</v>
      </c>
      <c r="C446" s="65">
        <v>4600010972</v>
      </c>
      <c r="D446" s="29">
        <v>2020</v>
      </c>
      <c r="E446" s="29" t="s">
        <v>63</v>
      </c>
      <c r="F446" s="26">
        <f t="shared" si="24"/>
        <v>2020</v>
      </c>
      <c r="G446" s="26">
        <f t="shared" si="25"/>
        <v>0</v>
      </c>
      <c r="H446" s="30">
        <v>44138</v>
      </c>
      <c r="I446" s="26">
        <f t="shared" si="26"/>
        <v>227</v>
      </c>
      <c r="J446" s="30">
        <v>44365</v>
      </c>
      <c r="K446" s="27">
        <f t="shared" si="27"/>
        <v>0</v>
      </c>
      <c r="L446" s="30">
        <v>44365</v>
      </c>
      <c r="M446" s="29">
        <v>3</v>
      </c>
      <c r="N446" s="28" t="s">
        <v>15</v>
      </c>
      <c r="O446" s="29"/>
      <c r="P446" s="64"/>
    </row>
    <row r="447" spans="1:16" ht="15.75" customHeight="1" x14ac:dyDescent="0.25">
      <c r="A447" s="29" t="s">
        <v>154</v>
      </c>
      <c r="B447" s="29" t="s">
        <v>79</v>
      </c>
      <c r="C447" s="65">
        <v>4600010972</v>
      </c>
      <c r="D447" s="29">
        <v>2020</v>
      </c>
      <c r="E447" s="29" t="s">
        <v>47</v>
      </c>
      <c r="F447" s="26">
        <f t="shared" si="24"/>
        <v>2020</v>
      </c>
      <c r="G447" s="26">
        <f t="shared" si="25"/>
        <v>0</v>
      </c>
      <c r="H447" s="31">
        <v>44152</v>
      </c>
      <c r="I447" s="26">
        <f t="shared" si="26"/>
        <v>213</v>
      </c>
      <c r="J447" s="30">
        <v>44365</v>
      </c>
      <c r="K447" s="27">
        <f t="shared" si="27"/>
        <v>0</v>
      </c>
      <c r="L447" s="30">
        <v>44365</v>
      </c>
      <c r="M447" s="29">
        <v>3</v>
      </c>
      <c r="N447" s="28" t="s">
        <v>15</v>
      </c>
      <c r="O447" s="29"/>
      <c r="P447" s="64"/>
    </row>
    <row r="448" spans="1:16" ht="15.75" customHeight="1" x14ac:dyDescent="0.25">
      <c r="A448" s="29" t="s">
        <v>154</v>
      </c>
      <c r="B448" s="29" t="s">
        <v>79</v>
      </c>
      <c r="C448" s="65">
        <v>4600010965</v>
      </c>
      <c r="D448" s="29">
        <v>2020</v>
      </c>
      <c r="E448" s="29" t="s">
        <v>80</v>
      </c>
      <c r="F448" s="26">
        <f t="shared" si="24"/>
        <v>2020</v>
      </c>
      <c r="G448" s="26">
        <f t="shared" si="25"/>
        <v>0</v>
      </c>
      <c r="H448" s="31">
        <v>44124</v>
      </c>
      <c r="I448" s="26">
        <f t="shared" si="26"/>
        <v>241</v>
      </c>
      <c r="J448" s="30">
        <v>44365</v>
      </c>
      <c r="K448" s="27">
        <f t="shared" si="27"/>
        <v>0</v>
      </c>
      <c r="L448" s="30">
        <v>44365</v>
      </c>
      <c r="M448" s="29">
        <v>4</v>
      </c>
      <c r="N448" s="28" t="s">
        <v>15</v>
      </c>
      <c r="O448" s="29"/>
      <c r="P448" s="64"/>
    </row>
    <row r="449" spans="1:16" ht="15.75" customHeight="1" x14ac:dyDescent="0.25">
      <c r="A449" s="29" t="s">
        <v>154</v>
      </c>
      <c r="B449" s="29" t="s">
        <v>79</v>
      </c>
      <c r="C449" s="65">
        <v>4600010965</v>
      </c>
      <c r="D449" s="29">
        <v>2020</v>
      </c>
      <c r="E449" s="29" t="s">
        <v>81</v>
      </c>
      <c r="F449" s="26">
        <f t="shared" si="24"/>
        <v>2020</v>
      </c>
      <c r="G449" s="26">
        <f t="shared" si="25"/>
        <v>0</v>
      </c>
      <c r="H449" s="30">
        <v>44063</v>
      </c>
      <c r="I449" s="26">
        <f t="shared" si="26"/>
        <v>302</v>
      </c>
      <c r="J449" s="30">
        <v>44365</v>
      </c>
      <c r="K449" s="27">
        <f t="shared" si="27"/>
        <v>0</v>
      </c>
      <c r="L449" s="30">
        <v>44365</v>
      </c>
      <c r="M449" s="29">
        <v>3</v>
      </c>
      <c r="N449" s="28" t="s">
        <v>15</v>
      </c>
      <c r="O449" s="29"/>
      <c r="P449" s="64"/>
    </row>
    <row r="450" spans="1:16" ht="15.75" customHeight="1" x14ac:dyDescent="0.25">
      <c r="A450" s="29" t="s">
        <v>154</v>
      </c>
      <c r="B450" s="29" t="s">
        <v>79</v>
      </c>
      <c r="C450" s="65">
        <v>4600010965</v>
      </c>
      <c r="D450" s="29">
        <v>2020</v>
      </c>
      <c r="E450" s="29" t="s">
        <v>82</v>
      </c>
      <c r="F450" s="26">
        <f t="shared" si="24"/>
        <v>2020</v>
      </c>
      <c r="G450" s="26">
        <f t="shared" si="25"/>
        <v>0</v>
      </c>
      <c r="H450" s="30">
        <v>44063</v>
      </c>
      <c r="I450" s="26">
        <f t="shared" si="26"/>
        <v>302</v>
      </c>
      <c r="J450" s="30">
        <v>44365</v>
      </c>
      <c r="K450" s="27">
        <f t="shared" si="27"/>
        <v>0</v>
      </c>
      <c r="L450" s="30">
        <v>44365</v>
      </c>
      <c r="M450" s="29">
        <v>39</v>
      </c>
      <c r="N450" s="28" t="s">
        <v>15</v>
      </c>
      <c r="O450" s="29"/>
      <c r="P450" s="64"/>
    </row>
    <row r="451" spans="1:16" ht="15.75" customHeight="1" x14ac:dyDescent="0.25">
      <c r="A451" s="29" t="s">
        <v>154</v>
      </c>
      <c r="B451" s="29" t="s">
        <v>79</v>
      </c>
      <c r="C451" s="65">
        <v>4600010965</v>
      </c>
      <c r="D451" s="29">
        <v>2020</v>
      </c>
      <c r="E451" s="29" t="s">
        <v>83</v>
      </c>
      <c r="F451" s="26">
        <f t="shared" ref="F451:F514" si="28">YEAR(H451)</f>
        <v>2020</v>
      </c>
      <c r="G451" s="26">
        <f t="shared" ref="G451:G514" si="29">+F451-D451</f>
        <v>0</v>
      </c>
      <c r="H451" s="30">
        <v>44063</v>
      </c>
      <c r="I451" s="26">
        <f t="shared" ref="I451:I514" si="30">+J451-H451</f>
        <v>302</v>
      </c>
      <c r="J451" s="30">
        <v>44365</v>
      </c>
      <c r="K451" s="27">
        <f t="shared" ref="K451:K514" si="31">+L451-J451</f>
        <v>0</v>
      </c>
      <c r="L451" s="30">
        <v>44365</v>
      </c>
      <c r="M451" s="29">
        <v>1</v>
      </c>
      <c r="N451" s="28" t="s">
        <v>15</v>
      </c>
      <c r="O451" s="29"/>
      <c r="P451" s="64"/>
    </row>
    <row r="452" spans="1:16" ht="15.75" customHeight="1" x14ac:dyDescent="0.25">
      <c r="A452" s="29" t="s">
        <v>154</v>
      </c>
      <c r="B452" s="29" t="s">
        <v>79</v>
      </c>
      <c r="C452" s="65">
        <v>4600010965</v>
      </c>
      <c r="D452" s="29">
        <v>2020</v>
      </c>
      <c r="E452" s="29" t="s">
        <v>84</v>
      </c>
      <c r="F452" s="26">
        <f t="shared" si="28"/>
        <v>2020</v>
      </c>
      <c r="G452" s="26">
        <f t="shared" si="29"/>
        <v>0</v>
      </c>
      <c r="H452" s="30">
        <v>44068</v>
      </c>
      <c r="I452" s="26">
        <f t="shared" si="30"/>
        <v>297</v>
      </c>
      <c r="J452" s="30">
        <v>44365</v>
      </c>
      <c r="K452" s="27">
        <f t="shared" si="31"/>
        <v>0</v>
      </c>
      <c r="L452" s="30">
        <v>44365</v>
      </c>
      <c r="M452" s="29">
        <v>2</v>
      </c>
      <c r="N452" s="28" t="s">
        <v>15</v>
      </c>
      <c r="O452" s="29"/>
      <c r="P452" s="64"/>
    </row>
    <row r="453" spans="1:16" ht="15.75" customHeight="1" x14ac:dyDescent="0.25">
      <c r="A453" s="29" t="s">
        <v>154</v>
      </c>
      <c r="B453" s="29" t="s">
        <v>79</v>
      </c>
      <c r="C453" s="65">
        <v>4600010965</v>
      </c>
      <c r="D453" s="29">
        <v>2020</v>
      </c>
      <c r="E453" s="29" t="s">
        <v>85</v>
      </c>
      <c r="F453" s="26">
        <f t="shared" si="28"/>
        <v>2020</v>
      </c>
      <c r="G453" s="26">
        <f t="shared" si="29"/>
        <v>0</v>
      </c>
      <c r="H453" s="30">
        <v>44069</v>
      </c>
      <c r="I453" s="26">
        <f t="shared" si="30"/>
        <v>296</v>
      </c>
      <c r="J453" s="30">
        <v>44365</v>
      </c>
      <c r="K453" s="27">
        <f t="shared" si="31"/>
        <v>0</v>
      </c>
      <c r="L453" s="30">
        <v>44365</v>
      </c>
      <c r="M453" s="29">
        <v>2</v>
      </c>
      <c r="N453" s="28" t="s">
        <v>15</v>
      </c>
      <c r="O453" s="29"/>
      <c r="P453" s="64"/>
    </row>
    <row r="454" spans="1:16" ht="15.75" customHeight="1" x14ac:dyDescent="0.25">
      <c r="A454" s="29" t="s">
        <v>154</v>
      </c>
      <c r="B454" s="29" t="s">
        <v>79</v>
      </c>
      <c r="C454" s="65">
        <v>4600010965</v>
      </c>
      <c r="D454" s="29">
        <v>2020</v>
      </c>
      <c r="E454" s="29" t="s">
        <v>90</v>
      </c>
      <c r="F454" s="26">
        <f t="shared" si="28"/>
        <v>2020</v>
      </c>
      <c r="G454" s="26">
        <f t="shared" si="29"/>
        <v>0</v>
      </c>
      <c r="H454" s="30">
        <v>44068</v>
      </c>
      <c r="I454" s="26">
        <f t="shared" si="30"/>
        <v>297</v>
      </c>
      <c r="J454" s="30">
        <v>44365</v>
      </c>
      <c r="K454" s="27">
        <f t="shared" si="31"/>
        <v>0</v>
      </c>
      <c r="L454" s="30">
        <v>44365</v>
      </c>
      <c r="M454" s="29">
        <v>1</v>
      </c>
      <c r="N454" s="28" t="s">
        <v>15</v>
      </c>
      <c r="O454" s="29"/>
      <c r="P454" s="64"/>
    </row>
    <row r="455" spans="1:16" ht="15.75" customHeight="1" x14ac:dyDescent="0.25">
      <c r="A455" s="29" t="s">
        <v>154</v>
      </c>
      <c r="B455" s="29" t="s">
        <v>79</v>
      </c>
      <c r="C455" s="65">
        <v>4600010965</v>
      </c>
      <c r="D455" s="29">
        <v>2020</v>
      </c>
      <c r="E455" s="29" t="s">
        <v>87</v>
      </c>
      <c r="F455" s="26">
        <f t="shared" si="28"/>
        <v>2020</v>
      </c>
      <c r="G455" s="26">
        <f t="shared" si="29"/>
        <v>0</v>
      </c>
      <c r="H455" s="30">
        <v>44077</v>
      </c>
      <c r="I455" s="26">
        <f t="shared" si="30"/>
        <v>288</v>
      </c>
      <c r="J455" s="30">
        <v>44365</v>
      </c>
      <c r="K455" s="27">
        <f t="shared" si="31"/>
        <v>0</v>
      </c>
      <c r="L455" s="30">
        <v>44365</v>
      </c>
      <c r="M455" s="29">
        <v>4</v>
      </c>
      <c r="N455" s="28" t="s">
        <v>15</v>
      </c>
      <c r="O455" s="29"/>
      <c r="P455" s="64"/>
    </row>
    <row r="456" spans="1:16" ht="15.75" customHeight="1" x14ac:dyDescent="0.25">
      <c r="A456" s="29" t="s">
        <v>154</v>
      </c>
      <c r="B456" s="29" t="s">
        <v>79</v>
      </c>
      <c r="C456" s="65">
        <v>4600010965</v>
      </c>
      <c r="D456" s="29">
        <v>2020</v>
      </c>
      <c r="E456" s="29" t="s">
        <v>88</v>
      </c>
      <c r="F456" s="26">
        <f t="shared" si="28"/>
        <v>2020</v>
      </c>
      <c r="G456" s="26">
        <f t="shared" si="29"/>
        <v>0</v>
      </c>
      <c r="H456" s="30">
        <v>44082</v>
      </c>
      <c r="I456" s="26">
        <f t="shared" si="30"/>
        <v>283</v>
      </c>
      <c r="J456" s="30">
        <v>44365</v>
      </c>
      <c r="K456" s="27">
        <f t="shared" si="31"/>
        <v>0</v>
      </c>
      <c r="L456" s="30">
        <v>44365</v>
      </c>
      <c r="M456" s="29">
        <v>1</v>
      </c>
      <c r="N456" s="28" t="s">
        <v>15</v>
      </c>
      <c r="O456" s="29"/>
      <c r="P456" s="64"/>
    </row>
    <row r="457" spans="1:16" ht="15.75" customHeight="1" x14ac:dyDescent="0.25">
      <c r="A457" s="29" t="s">
        <v>154</v>
      </c>
      <c r="B457" s="29" t="s">
        <v>79</v>
      </c>
      <c r="C457" s="65">
        <v>4600010965</v>
      </c>
      <c r="D457" s="29">
        <v>2020</v>
      </c>
      <c r="E457" s="29" t="s">
        <v>89</v>
      </c>
      <c r="F457" s="26">
        <f t="shared" si="28"/>
        <v>2020</v>
      </c>
      <c r="G457" s="26">
        <f t="shared" si="29"/>
        <v>0</v>
      </c>
      <c r="H457" s="30">
        <v>44098</v>
      </c>
      <c r="I457" s="26">
        <f t="shared" si="30"/>
        <v>267</v>
      </c>
      <c r="J457" s="30">
        <v>44365</v>
      </c>
      <c r="K457" s="27">
        <f t="shared" si="31"/>
        <v>0</v>
      </c>
      <c r="L457" s="30">
        <v>44365</v>
      </c>
      <c r="M457" s="29">
        <v>1</v>
      </c>
      <c r="N457" s="28" t="s">
        <v>15</v>
      </c>
      <c r="O457" s="29"/>
      <c r="P457" s="64"/>
    </row>
    <row r="458" spans="1:16" ht="15.75" customHeight="1" x14ac:dyDescent="0.25">
      <c r="A458" s="29" t="s">
        <v>154</v>
      </c>
      <c r="B458" s="29" t="s">
        <v>79</v>
      </c>
      <c r="C458" s="65">
        <v>4600010965</v>
      </c>
      <c r="D458" s="29">
        <v>2020</v>
      </c>
      <c r="E458" s="29" t="s">
        <v>63</v>
      </c>
      <c r="F458" s="26">
        <f t="shared" si="28"/>
        <v>2020</v>
      </c>
      <c r="G458" s="26">
        <f t="shared" si="29"/>
        <v>0</v>
      </c>
      <c r="H458" s="30">
        <v>44138</v>
      </c>
      <c r="I458" s="26">
        <f t="shared" si="30"/>
        <v>227</v>
      </c>
      <c r="J458" s="30">
        <v>44365</v>
      </c>
      <c r="K458" s="27">
        <f t="shared" si="31"/>
        <v>0</v>
      </c>
      <c r="L458" s="30">
        <v>44365</v>
      </c>
      <c r="M458" s="29">
        <v>3</v>
      </c>
      <c r="N458" s="28" t="s">
        <v>15</v>
      </c>
      <c r="O458" s="29"/>
      <c r="P458" s="64"/>
    </row>
    <row r="459" spans="1:16" ht="15.75" customHeight="1" x14ac:dyDescent="0.25">
      <c r="A459" s="29" t="s">
        <v>154</v>
      </c>
      <c r="B459" s="29" t="s">
        <v>79</v>
      </c>
      <c r="C459" s="65">
        <v>4600010965</v>
      </c>
      <c r="D459" s="29">
        <v>2020</v>
      </c>
      <c r="E459" s="29" t="s">
        <v>47</v>
      </c>
      <c r="F459" s="26">
        <f t="shared" si="28"/>
        <v>2020</v>
      </c>
      <c r="G459" s="26">
        <f t="shared" si="29"/>
        <v>0</v>
      </c>
      <c r="H459" s="30">
        <v>44139</v>
      </c>
      <c r="I459" s="26">
        <f t="shared" si="30"/>
        <v>226</v>
      </c>
      <c r="J459" s="30">
        <v>44365</v>
      </c>
      <c r="K459" s="27">
        <f t="shared" si="31"/>
        <v>0</v>
      </c>
      <c r="L459" s="30">
        <v>44365</v>
      </c>
      <c r="M459" s="29">
        <v>3</v>
      </c>
      <c r="N459" s="28" t="s">
        <v>15</v>
      </c>
      <c r="O459" s="29"/>
      <c r="P459" s="64"/>
    </row>
    <row r="460" spans="1:16" ht="15.75" customHeight="1" x14ac:dyDescent="0.25">
      <c r="A460" s="29" t="s">
        <v>154</v>
      </c>
      <c r="B460" s="29" t="s">
        <v>79</v>
      </c>
      <c r="C460" s="65">
        <v>4600011008</v>
      </c>
      <c r="D460" s="29">
        <v>2020</v>
      </c>
      <c r="E460" s="29" t="s">
        <v>80</v>
      </c>
      <c r="F460" s="26">
        <f t="shared" si="28"/>
        <v>2020</v>
      </c>
      <c r="G460" s="26">
        <f t="shared" si="29"/>
        <v>0</v>
      </c>
      <c r="H460" s="31">
        <v>44124</v>
      </c>
      <c r="I460" s="26">
        <f t="shared" si="30"/>
        <v>241</v>
      </c>
      <c r="J460" s="30">
        <v>44365</v>
      </c>
      <c r="K460" s="27">
        <f t="shared" si="31"/>
        <v>0</v>
      </c>
      <c r="L460" s="30">
        <v>44365</v>
      </c>
      <c r="M460" s="29">
        <v>4</v>
      </c>
      <c r="N460" s="28" t="s">
        <v>15</v>
      </c>
      <c r="O460" s="29"/>
      <c r="P460" s="64"/>
    </row>
    <row r="461" spans="1:16" ht="15.75" customHeight="1" x14ac:dyDescent="0.25">
      <c r="A461" s="29" t="s">
        <v>154</v>
      </c>
      <c r="B461" s="29" t="s">
        <v>79</v>
      </c>
      <c r="C461" s="65">
        <v>4600011008</v>
      </c>
      <c r="D461" s="29">
        <v>2020</v>
      </c>
      <c r="E461" s="29" t="s">
        <v>81</v>
      </c>
      <c r="F461" s="26">
        <f t="shared" si="28"/>
        <v>2020</v>
      </c>
      <c r="G461" s="26">
        <f t="shared" si="29"/>
        <v>0</v>
      </c>
      <c r="H461" s="30">
        <v>44063</v>
      </c>
      <c r="I461" s="26">
        <f t="shared" si="30"/>
        <v>302</v>
      </c>
      <c r="J461" s="30">
        <v>44365</v>
      </c>
      <c r="K461" s="27">
        <f t="shared" si="31"/>
        <v>0</v>
      </c>
      <c r="L461" s="30">
        <v>44365</v>
      </c>
      <c r="M461" s="29">
        <v>39</v>
      </c>
      <c r="N461" s="28" t="s">
        <v>15</v>
      </c>
      <c r="O461" s="29"/>
      <c r="P461" s="64"/>
    </row>
    <row r="462" spans="1:16" ht="15.75" customHeight="1" x14ac:dyDescent="0.25">
      <c r="A462" s="29" t="s">
        <v>154</v>
      </c>
      <c r="B462" s="29" t="s">
        <v>79</v>
      </c>
      <c r="C462" s="65">
        <v>4600011008</v>
      </c>
      <c r="D462" s="29">
        <v>2020</v>
      </c>
      <c r="E462" s="29" t="s">
        <v>82</v>
      </c>
      <c r="F462" s="26">
        <f t="shared" si="28"/>
        <v>2020</v>
      </c>
      <c r="G462" s="26">
        <f t="shared" si="29"/>
        <v>0</v>
      </c>
      <c r="H462" s="30">
        <v>44063</v>
      </c>
      <c r="I462" s="26">
        <f t="shared" si="30"/>
        <v>302</v>
      </c>
      <c r="J462" s="30">
        <v>44365</v>
      </c>
      <c r="K462" s="27">
        <f t="shared" si="31"/>
        <v>0</v>
      </c>
      <c r="L462" s="30">
        <v>44365</v>
      </c>
      <c r="M462" s="29">
        <v>1</v>
      </c>
      <c r="N462" s="28" t="s">
        <v>15</v>
      </c>
      <c r="O462" s="29"/>
      <c r="P462" s="64"/>
    </row>
    <row r="463" spans="1:16" ht="15.75" customHeight="1" x14ac:dyDescent="0.25">
      <c r="A463" s="29" t="s">
        <v>154</v>
      </c>
      <c r="B463" s="29" t="s">
        <v>79</v>
      </c>
      <c r="C463" s="65">
        <v>4600011008</v>
      </c>
      <c r="D463" s="29">
        <v>2020</v>
      </c>
      <c r="E463" s="29" t="s">
        <v>83</v>
      </c>
      <c r="F463" s="26">
        <f t="shared" si="28"/>
        <v>2020</v>
      </c>
      <c r="G463" s="26">
        <f t="shared" si="29"/>
        <v>0</v>
      </c>
      <c r="H463" s="30">
        <v>44063</v>
      </c>
      <c r="I463" s="26">
        <f t="shared" si="30"/>
        <v>302</v>
      </c>
      <c r="J463" s="30">
        <v>44365</v>
      </c>
      <c r="K463" s="27">
        <f t="shared" si="31"/>
        <v>0</v>
      </c>
      <c r="L463" s="30">
        <v>44365</v>
      </c>
      <c r="M463" s="29">
        <v>1</v>
      </c>
      <c r="N463" s="28" t="s">
        <v>15</v>
      </c>
      <c r="O463" s="29"/>
      <c r="P463" s="64"/>
    </row>
    <row r="464" spans="1:16" ht="15.75" customHeight="1" x14ac:dyDescent="0.25">
      <c r="A464" s="29" t="s">
        <v>154</v>
      </c>
      <c r="B464" s="29" t="s">
        <v>79</v>
      </c>
      <c r="C464" s="65">
        <v>4600011008</v>
      </c>
      <c r="D464" s="29">
        <v>2020</v>
      </c>
      <c r="E464" s="29" t="s">
        <v>84</v>
      </c>
      <c r="F464" s="26">
        <f t="shared" si="28"/>
        <v>2020</v>
      </c>
      <c r="G464" s="26">
        <f t="shared" si="29"/>
        <v>0</v>
      </c>
      <c r="H464" s="30">
        <v>44068</v>
      </c>
      <c r="I464" s="26">
        <f t="shared" si="30"/>
        <v>297</v>
      </c>
      <c r="J464" s="30">
        <v>44365</v>
      </c>
      <c r="K464" s="27">
        <f t="shared" si="31"/>
        <v>0</v>
      </c>
      <c r="L464" s="30">
        <v>44365</v>
      </c>
      <c r="M464" s="29">
        <v>2</v>
      </c>
      <c r="N464" s="28" t="s">
        <v>15</v>
      </c>
      <c r="O464" s="29"/>
      <c r="P464" s="64"/>
    </row>
    <row r="465" spans="1:16" ht="15.75" customHeight="1" x14ac:dyDescent="0.25">
      <c r="A465" s="29" t="s">
        <v>154</v>
      </c>
      <c r="B465" s="29" t="s">
        <v>79</v>
      </c>
      <c r="C465" s="65">
        <v>4600011008</v>
      </c>
      <c r="D465" s="29">
        <v>2020</v>
      </c>
      <c r="E465" s="29" t="s">
        <v>85</v>
      </c>
      <c r="F465" s="26">
        <f t="shared" si="28"/>
        <v>2020</v>
      </c>
      <c r="G465" s="26">
        <f t="shared" si="29"/>
        <v>0</v>
      </c>
      <c r="H465" s="30">
        <v>44068</v>
      </c>
      <c r="I465" s="26">
        <f t="shared" si="30"/>
        <v>297</v>
      </c>
      <c r="J465" s="30">
        <v>44365</v>
      </c>
      <c r="K465" s="27">
        <f t="shared" si="31"/>
        <v>0</v>
      </c>
      <c r="L465" s="30">
        <v>44365</v>
      </c>
      <c r="M465" s="29">
        <v>2</v>
      </c>
      <c r="N465" s="28" t="s">
        <v>15</v>
      </c>
      <c r="O465" s="29"/>
      <c r="P465" s="64"/>
    </row>
    <row r="466" spans="1:16" ht="15.75" customHeight="1" x14ac:dyDescent="0.25">
      <c r="A466" s="29" t="s">
        <v>154</v>
      </c>
      <c r="B466" s="29" t="s">
        <v>79</v>
      </c>
      <c r="C466" s="65">
        <v>4600011008</v>
      </c>
      <c r="D466" s="29">
        <v>2020</v>
      </c>
      <c r="E466" s="29" t="s">
        <v>86</v>
      </c>
      <c r="F466" s="26">
        <f t="shared" si="28"/>
        <v>2020</v>
      </c>
      <c r="G466" s="26">
        <f t="shared" si="29"/>
        <v>0</v>
      </c>
      <c r="H466" s="30">
        <v>44068</v>
      </c>
      <c r="I466" s="26">
        <f t="shared" si="30"/>
        <v>297</v>
      </c>
      <c r="J466" s="30">
        <v>44365</v>
      </c>
      <c r="K466" s="27">
        <f t="shared" si="31"/>
        <v>0</v>
      </c>
      <c r="L466" s="30">
        <v>44365</v>
      </c>
      <c r="M466" s="29">
        <v>1</v>
      </c>
      <c r="N466" s="28" t="s">
        <v>15</v>
      </c>
      <c r="O466" s="29"/>
      <c r="P466" s="64"/>
    </row>
    <row r="467" spans="1:16" ht="15.75" customHeight="1" x14ac:dyDescent="0.25">
      <c r="A467" s="29" t="s">
        <v>154</v>
      </c>
      <c r="B467" s="29" t="s">
        <v>79</v>
      </c>
      <c r="C467" s="65">
        <v>4600011008</v>
      </c>
      <c r="D467" s="29">
        <v>2020</v>
      </c>
      <c r="E467" s="29" t="s">
        <v>87</v>
      </c>
      <c r="F467" s="26">
        <f t="shared" si="28"/>
        <v>2020</v>
      </c>
      <c r="G467" s="26">
        <f t="shared" si="29"/>
        <v>0</v>
      </c>
      <c r="H467" s="30">
        <v>44078</v>
      </c>
      <c r="I467" s="26">
        <f t="shared" si="30"/>
        <v>287</v>
      </c>
      <c r="J467" s="30">
        <v>44365</v>
      </c>
      <c r="K467" s="27">
        <f t="shared" si="31"/>
        <v>0</v>
      </c>
      <c r="L467" s="30">
        <v>44365</v>
      </c>
      <c r="M467" s="29">
        <v>4</v>
      </c>
      <c r="N467" s="28" t="s">
        <v>15</v>
      </c>
      <c r="O467" s="29"/>
      <c r="P467" s="64"/>
    </row>
    <row r="468" spans="1:16" ht="15.75" customHeight="1" x14ac:dyDescent="0.25">
      <c r="A468" s="29" t="s">
        <v>154</v>
      </c>
      <c r="B468" s="29" t="s">
        <v>79</v>
      </c>
      <c r="C468" s="65">
        <v>4600011008</v>
      </c>
      <c r="D468" s="29">
        <v>2020</v>
      </c>
      <c r="E468" s="29" t="s">
        <v>88</v>
      </c>
      <c r="F468" s="26">
        <f t="shared" si="28"/>
        <v>2020</v>
      </c>
      <c r="G468" s="26">
        <f t="shared" si="29"/>
        <v>0</v>
      </c>
      <c r="H468" s="30">
        <v>44082</v>
      </c>
      <c r="I468" s="26">
        <f t="shared" si="30"/>
        <v>283</v>
      </c>
      <c r="J468" s="30">
        <v>44365</v>
      </c>
      <c r="K468" s="27">
        <f t="shared" si="31"/>
        <v>0</v>
      </c>
      <c r="L468" s="30">
        <v>44365</v>
      </c>
      <c r="M468" s="29">
        <v>1</v>
      </c>
      <c r="N468" s="28" t="s">
        <v>15</v>
      </c>
      <c r="O468" s="29"/>
      <c r="P468" s="64"/>
    </row>
    <row r="469" spans="1:16" ht="15.75" customHeight="1" x14ac:dyDescent="0.25">
      <c r="A469" s="29" t="s">
        <v>154</v>
      </c>
      <c r="B469" s="29" t="s">
        <v>79</v>
      </c>
      <c r="C469" s="65">
        <v>4600011008</v>
      </c>
      <c r="D469" s="29">
        <v>2020</v>
      </c>
      <c r="E469" s="29" t="s">
        <v>89</v>
      </c>
      <c r="F469" s="26">
        <f t="shared" si="28"/>
        <v>2020</v>
      </c>
      <c r="G469" s="26">
        <f t="shared" si="29"/>
        <v>0</v>
      </c>
      <c r="H469" s="30">
        <v>44098</v>
      </c>
      <c r="I469" s="26">
        <f t="shared" si="30"/>
        <v>267</v>
      </c>
      <c r="J469" s="30">
        <v>44365</v>
      </c>
      <c r="K469" s="27">
        <f t="shared" si="31"/>
        <v>0</v>
      </c>
      <c r="L469" s="30">
        <v>44365</v>
      </c>
      <c r="M469" s="29">
        <v>1</v>
      </c>
      <c r="N469" s="28" t="s">
        <v>15</v>
      </c>
      <c r="O469" s="29"/>
      <c r="P469" s="64"/>
    </row>
    <row r="470" spans="1:16" ht="15.75" customHeight="1" x14ac:dyDescent="0.25">
      <c r="A470" s="29" t="s">
        <v>154</v>
      </c>
      <c r="B470" s="29" t="s">
        <v>79</v>
      </c>
      <c r="C470" s="65">
        <v>4600011008</v>
      </c>
      <c r="D470" s="29">
        <v>2020</v>
      </c>
      <c r="E470" s="29" t="s">
        <v>63</v>
      </c>
      <c r="F470" s="26">
        <f t="shared" si="28"/>
        <v>2020</v>
      </c>
      <c r="G470" s="26">
        <f t="shared" si="29"/>
        <v>0</v>
      </c>
      <c r="H470" s="30">
        <v>44138</v>
      </c>
      <c r="I470" s="26">
        <f t="shared" si="30"/>
        <v>227</v>
      </c>
      <c r="J470" s="30">
        <v>44365</v>
      </c>
      <c r="K470" s="27">
        <f t="shared" si="31"/>
        <v>0</v>
      </c>
      <c r="L470" s="30">
        <v>44365</v>
      </c>
      <c r="M470" s="29">
        <v>3</v>
      </c>
      <c r="N470" s="28" t="s">
        <v>15</v>
      </c>
      <c r="O470" s="29"/>
      <c r="P470" s="64"/>
    </row>
    <row r="471" spans="1:16" ht="15.75" customHeight="1" x14ac:dyDescent="0.25">
      <c r="A471" s="29" t="s">
        <v>154</v>
      </c>
      <c r="B471" s="29" t="s">
        <v>79</v>
      </c>
      <c r="C471" s="65">
        <v>4600011008</v>
      </c>
      <c r="D471" s="29">
        <v>2020</v>
      </c>
      <c r="E471" s="29" t="s">
        <v>47</v>
      </c>
      <c r="F471" s="26">
        <f t="shared" si="28"/>
        <v>2020</v>
      </c>
      <c r="G471" s="26">
        <f t="shared" si="29"/>
        <v>0</v>
      </c>
      <c r="H471" s="30">
        <v>44139</v>
      </c>
      <c r="I471" s="26">
        <f t="shared" si="30"/>
        <v>226</v>
      </c>
      <c r="J471" s="30">
        <v>44365</v>
      </c>
      <c r="K471" s="27">
        <f t="shared" si="31"/>
        <v>0</v>
      </c>
      <c r="L471" s="30">
        <v>44365</v>
      </c>
      <c r="M471" s="29">
        <v>3</v>
      </c>
      <c r="N471" s="28" t="s">
        <v>15</v>
      </c>
      <c r="O471" s="29"/>
      <c r="P471" s="64"/>
    </row>
    <row r="472" spans="1:16" ht="15.75" customHeight="1" x14ac:dyDescent="0.25">
      <c r="A472" s="29" t="s">
        <v>154</v>
      </c>
      <c r="B472" s="29" t="s">
        <v>79</v>
      </c>
      <c r="C472" s="65">
        <v>4600010962</v>
      </c>
      <c r="D472" s="29">
        <v>2020</v>
      </c>
      <c r="E472" s="29" t="s">
        <v>80</v>
      </c>
      <c r="F472" s="26">
        <f t="shared" si="28"/>
        <v>2020</v>
      </c>
      <c r="G472" s="26">
        <f t="shared" si="29"/>
        <v>0</v>
      </c>
      <c r="H472" s="31">
        <v>44124</v>
      </c>
      <c r="I472" s="26">
        <f t="shared" si="30"/>
        <v>241</v>
      </c>
      <c r="J472" s="30">
        <v>44365</v>
      </c>
      <c r="K472" s="27">
        <f t="shared" si="31"/>
        <v>0</v>
      </c>
      <c r="L472" s="30">
        <v>44365</v>
      </c>
      <c r="M472" s="29">
        <v>4</v>
      </c>
      <c r="N472" s="28" t="s">
        <v>15</v>
      </c>
      <c r="O472" s="29"/>
      <c r="P472" s="64"/>
    </row>
    <row r="473" spans="1:16" ht="15.75" customHeight="1" x14ac:dyDescent="0.25">
      <c r="A473" s="29" t="s">
        <v>154</v>
      </c>
      <c r="B473" s="29" t="s">
        <v>79</v>
      </c>
      <c r="C473" s="65">
        <v>4600010962</v>
      </c>
      <c r="D473" s="29">
        <v>2020</v>
      </c>
      <c r="E473" s="29" t="s">
        <v>81</v>
      </c>
      <c r="F473" s="26">
        <f t="shared" si="28"/>
        <v>2020</v>
      </c>
      <c r="G473" s="26">
        <f t="shared" si="29"/>
        <v>0</v>
      </c>
      <c r="H473" s="30">
        <v>44063</v>
      </c>
      <c r="I473" s="26">
        <f t="shared" si="30"/>
        <v>302</v>
      </c>
      <c r="J473" s="30">
        <v>44365</v>
      </c>
      <c r="K473" s="27">
        <f t="shared" si="31"/>
        <v>0</v>
      </c>
      <c r="L473" s="30">
        <v>44365</v>
      </c>
      <c r="M473" s="29">
        <v>3</v>
      </c>
      <c r="N473" s="28" t="s">
        <v>15</v>
      </c>
      <c r="O473" s="29"/>
      <c r="P473" s="64"/>
    </row>
    <row r="474" spans="1:16" ht="15.75" customHeight="1" x14ac:dyDescent="0.25">
      <c r="A474" s="29" t="s">
        <v>154</v>
      </c>
      <c r="B474" s="29" t="s">
        <v>79</v>
      </c>
      <c r="C474" s="65">
        <v>4600010962</v>
      </c>
      <c r="D474" s="29">
        <v>2020</v>
      </c>
      <c r="E474" s="29" t="s">
        <v>82</v>
      </c>
      <c r="F474" s="26">
        <f t="shared" si="28"/>
        <v>2020</v>
      </c>
      <c r="G474" s="26">
        <f t="shared" si="29"/>
        <v>0</v>
      </c>
      <c r="H474" s="30">
        <v>44063</v>
      </c>
      <c r="I474" s="26">
        <f t="shared" si="30"/>
        <v>302</v>
      </c>
      <c r="J474" s="30">
        <v>44365</v>
      </c>
      <c r="K474" s="27">
        <f t="shared" si="31"/>
        <v>0</v>
      </c>
      <c r="L474" s="30">
        <v>44365</v>
      </c>
      <c r="M474" s="29">
        <v>38</v>
      </c>
      <c r="N474" s="28" t="s">
        <v>15</v>
      </c>
      <c r="O474" s="29"/>
      <c r="P474" s="64"/>
    </row>
    <row r="475" spans="1:16" ht="15.75" customHeight="1" x14ac:dyDescent="0.25">
      <c r="A475" s="29" t="s">
        <v>154</v>
      </c>
      <c r="B475" s="29" t="s">
        <v>79</v>
      </c>
      <c r="C475" s="65">
        <v>4600010962</v>
      </c>
      <c r="D475" s="29">
        <v>2020</v>
      </c>
      <c r="E475" s="29" t="s">
        <v>83</v>
      </c>
      <c r="F475" s="26">
        <f t="shared" si="28"/>
        <v>2020</v>
      </c>
      <c r="G475" s="26">
        <f t="shared" si="29"/>
        <v>0</v>
      </c>
      <c r="H475" s="30">
        <v>44064</v>
      </c>
      <c r="I475" s="26">
        <f t="shared" si="30"/>
        <v>301</v>
      </c>
      <c r="J475" s="30">
        <v>44365</v>
      </c>
      <c r="K475" s="27">
        <f t="shared" si="31"/>
        <v>0</v>
      </c>
      <c r="L475" s="30">
        <v>44365</v>
      </c>
      <c r="M475" s="29">
        <v>1</v>
      </c>
      <c r="N475" s="28" t="s">
        <v>15</v>
      </c>
      <c r="O475" s="29"/>
      <c r="P475" s="64"/>
    </row>
    <row r="476" spans="1:16" ht="15.75" customHeight="1" x14ac:dyDescent="0.25">
      <c r="A476" s="29" t="s">
        <v>154</v>
      </c>
      <c r="B476" s="29" t="s">
        <v>79</v>
      </c>
      <c r="C476" s="65">
        <v>4600010962</v>
      </c>
      <c r="D476" s="29">
        <v>2020</v>
      </c>
      <c r="E476" s="29" t="s">
        <v>84</v>
      </c>
      <c r="F476" s="26">
        <f t="shared" si="28"/>
        <v>2020</v>
      </c>
      <c r="G476" s="26">
        <f t="shared" si="29"/>
        <v>0</v>
      </c>
      <c r="H476" s="30">
        <v>44068</v>
      </c>
      <c r="I476" s="26">
        <f t="shared" si="30"/>
        <v>297</v>
      </c>
      <c r="J476" s="30">
        <v>44365</v>
      </c>
      <c r="K476" s="27">
        <f t="shared" si="31"/>
        <v>0</v>
      </c>
      <c r="L476" s="30">
        <v>44365</v>
      </c>
      <c r="M476" s="29">
        <v>2</v>
      </c>
      <c r="N476" s="28" t="s">
        <v>15</v>
      </c>
      <c r="O476" s="29"/>
      <c r="P476" s="64"/>
    </row>
    <row r="477" spans="1:16" ht="15.75" customHeight="1" x14ac:dyDescent="0.25">
      <c r="A477" s="29" t="s">
        <v>154</v>
      </c>
      <c r="B477" s="29" t="s">
        <v>79</v>
      </c>
      <c r="C477" s="65">
        <v>4600010962</v>
      </c>
      <c r="D477" s="29">
        <v>2020</v>
      </c>
      <c r="E477" s="29" t="s">
        <v>85</v>
      </c>
      <c r="F477" s="26">
        <f t="shared" si="28"/>
        <v>2020</v>
      </c>
      <c r="G477" s="26">
        <f t="shared" si="29"/>
        <v>0</v>
      </c>
      <c r="H477" s="30">
        <v>44069</v>
      </c>
      <c r="I477" s="26">
        <f t="shared" si="30"/>
        <v>296</v>
      </c>
      <c r="J477" s="30">
        <v>44365</v>
      </c>
      <c r="K477" s="27">
        <f t="shared" si="31"/>
        <v>0</v>
      </c>
      <c r="L477" s="30">
        <v>44365</v>
      </c>
      <c r="M477" s="29">
        <v>2</v>
      </c>
      <c r="N477" s="28" t="s">
        <v>15</v>
      </c>
      <c r="O477" s="29"/>
      <c r="P477" s="64"/>
    </row>
    <row r="478" spans="1:16" ht="15.75" customHeight="1" x14ac:dyDescent="0.25">
      <c r="A478" s="29" t="s">
        <v>154</v>
      </c>
      <c r="B478" s="29" t="s">
        <v>79</v>
      </c>
      <c r="C478" s="65">
        <v>4600010962</v>
      </c>
      <c r="D478" s="29">
        <v>2020</v>
      </c>
      <c r="E478" s="29" t="s">
        <v>86</v>
      </c>
      <c r="F478" s="26">
        <f t="shared" si="28"/>
        <v>2020</v>
      </c>
      <c r="G478" s="26">
        <f t="shared" si="29"/>
        <v>0</v>
      </c>
      <c r="H478" s="30">
        <v>44068</v>
      </c>
      <c r="I478" s="26">
        <f t="shared" si="30"/>
        <v>297</v>
      </c>
      <c r="J478" s="30">
        <v>44365</v>
      </c>
      <c r="K478" s="27">
        <f t="shared" si="31"/>
        <v>0</v>
      </c>
      <c r="L478" s="30">
        <v>44365</v>
      </c>
      <c r="M478" s="29">
        <v>1</v>
      </c>
      <c r="N478" s="28" t="s">
        <v>15</v>
      </c>
      <c r="O478" s="29"/>
      <c r="P478" s="64"/>
    </row>
    <row r="479" spans="1:16" ht="15.75" customHeight="1" x14ac:dyDescent="0.25">
      <c r="A479" s="29" t="s">
        <v>154</v>
      </c>
      <c r="B479" s="29" t="s">
        <v>79</v>
      </c>
      <c r="C479" s="65">
        <v>4600010962</v>
      </c>
      <c r="D479" s="29">
        <v>2020</v>
      </c>
      <c r="E479" s="29" t="s">
        <v>87</v>
      </c>
      <c r="F479" s="26">
        <f t="shared" si="28"/>
        <v>2020</v>
      </c>
      <c r="G479" s="26">
        <f t="shared" si="29"/>
        <v>0</v>
      </c>
      <c r="H479" s="30">
        <v>44077</v>
      </c>
      <c r="I479" s="26">
        <f t="shared" si="30"/>
        <v>288</v>
      </c>
      <c r="J479" s="30">
        <v>44365</v>
      </c>
      <c r="K479" s="27">
        <f t="shared" si="31"/>
        <v>0</v>
      </c>
      <c r="L479" s="30">
        <v>44365</v>
      </c>
      <c r="M479" s="29">
        <v>4</v>
      </c>
      <c r="N479" s="28" t="s">
        <v>15</v>
      </c>
      <c r="O479" s="29"/>
      <c r="P479" s="64"/>
    </row>
    <row r="480" spans="1:16" ht="15.75" customHeight="1" x14ac:dyDescent="0.25">
      <c r="A480" s="29" t="s">
        <v>154</v>
      </c>
      <c r="B480" s="29" t="s">
        <v>79</v>
      </c>
      <c r="C480" s="65">
        <v>4600010962</v>
      </c>
      <c r="D480" s="29">
        <v>2020</v>
      </c>
      <c r="E480" s="29" t="s">
        <v>88</v>
      </c>
      <c r="F480" s="26">
        <f t="shared" si="28"/>
        <v>2020</v>
      </c>
      <c r="G480" s="26">
        <f t="shared" si="29"/>
        <v>0</v>
      </c>
      <c r="H480" s="30">
        <v>44082</v>
      </c>
      <c r="I480" s="26">
        <f t="shared" si="30"/>
        <v>283</v>
      </c>
      <c r="J480" s="30">
        <v>44365</v>
      </c>
      <c r="K480" s="27">
        <f t="shared" si="31"/>
        <v>0</v>
      </c>
      <c r="L480" s="30">
        <v>44365</v>
      </c>
      <c r="M480" s="29">
        <v>1</v>
      </c>
      <c r="N480" s="28" t="s">
        <v>15</v>
      </c>
      <c r="O480" s="29"/>
      <c r="P480" s="64"/>
    </row>
    <row r="481" spans="1:16" ht="15.75" customHeight="1" x14ac:dyDescent="0.25">
      <c r="A481" s="29" t="s">
        <v>154</v>
      </c>
      <c r="B481" s="29" t="s">
        <v>79</v>
      </c>
      <c r="C481" s="65">
        <v>4600010962</v>
      </c>
      <c r="D481" s="29">
        <v>2020</v>
      </c>
      <c r="E481" s="29" t="s">
        <v>89</v>
      </c>
      <c r="F481" s="26">
        <f t="shared" si="28"/>
        <v>2020</v>
      </c>
      <c r="G481" s="26">
        <f t="shared" si="29"/>
        <v>0</v>
      </c>
      <c r="H481" s="30">
        <v>44098</v>
      </c>
      <c r="I481" s="26">
        <f t="shared" si="30"/>
        <v>267</v>
      </c>
      <c r="J481" s="30">
        <v>44365</v>
      </c>
      <c r="K481" s="27">
        <f t="shared" si="31"/>
        <v>0</v>
      </c>
      <c r="L481" s="30">
        <v>44365</v>
      </c>
      <c r="M481" s="29">
        <v>1</v>
      </c>
      <c r="N481" s="28" t="s">
        <v>15</v>
      </c>
      <c r="O481" s="29"/>
      <c r="P481" s="64"/>
    </row>
    <row r="482" spans="1:16" ht="15.75" customHeight="1" x14ac:dyDescent="0.25">
      <c r="A482" s="29" t="s">
        <v>154</v>
      </c>
      <c r="B482" s="29" t="s">
        <v>79</v>
      </c>
      <c r="C482" s="65">
        <v>4600010962</v>
      </c>
      <c r="D482" s="29">
        <v>2020</v>
      </c>
      <c r="E482" s="29" t="s">
        <v>63</v>
      </c>
      <c r="F482" s="26">
        <f t="shared" si="28"/>
        <v>2020</v>
      </c>
      <c r="G482" s="26">
        <f t="shared" si="29"/>
        <v>0</v>
      </c>
      <c r="H482" s="30">
        <v>44112</v>
      </c>
      <c r="I482" s="26">
        <f t="shared" si="30"/>
        <v>253</v>
      </c>
      <c r="J482" s="30">
        <v>44365</v>
      </c>
      <c r="K482" s="27">
        <f t="shared" si="31"/>
        <v>0</v>
      </c>
      <c r="L482" s="30">
        <v>44365</v>
      </c>
      <c r="M482" s="29">
        <v>3</v>
      </c>
      <c r="N482" s="28" t="s">
        <v>15</v>
      </c>
      <c r="O482" s="29"/>
      <c r="P482" s="64"/>
    </row>
    <row r="483" spans="1:16" ht="15.75" customHeight="1" x14ac:dyDescent="0.25">
      <c r="A483" s="29" t="s">
        <v>154</v>
      </c>
      <c r="B483" s="29" t="s">
        <v>79</v>
      </c>
      <c r="C483" s="65">
        <v>4600010962</v>
      </c>
      <c r="D483" s="29">
        <v>2020</v>
      </c>
      <c r="E483" s="29" t="s">
        <v>47</v>
      </c>
      <c r="F483" s="26">
        <f t="shared" si="28"/>
        <v>2020</v>
      </c>
      <c r="G483" s="26">
        <f t="shared" si="29"/>
        <v>0</v>
      </c>
      <c r="H483" s="31">
        <v>44133</v>
      </c>
      <c r="I483" s="26">
        <f t="shared" si="30"/>
        <v>232</v>
      </c>
      <c r="J483" s="30">
        <v>44365</v>
      </c>
      <c r="K483" s="27">
        <f t="shared" si="31"/>
        <v>0</v>
      </c>
      <c r="L483" s="30">
        <v>44365</v>
      </c>
      <c r="M483" s="29">
        <v>3</v>
      </c>
      <c r="N483" s="28" t="s">
        <v>15</v>
      </c>
      <c r="O483" s="29"/>
      <c r="P483" s="64"/>
    </row>
    <row r="484" spans="1:16" ht="15.75" customHeight="1" x14ac:dyDescent="0.25">
      <c r="A484" s="29" t="s">
        <v>154</v>
      </c>
      <c r="B484" s="29" t="s">
        <v>79</v>
      </c>
      <c r="C484" s="65">
        <v>4600010968</v>
      </c>
      <c r="D484" s="29">
        <v>2020</v>
      </c>
      <c r="E484" s="29" t="s">
        <v>80</v>
      </c>
      <c r="F484" s="26">
        <f t="shared" si="28"/>
        <v>2020</v>
      </c>
      <c r="G484" s="26">
        <f t="shared" si="29"/>
        <v>0</v>
      </c>
      <c r="H484" s="31">
        <v>44117</v>
      </c>
      <c r="I484" s="26">
        <f t="shared" si="30"/>
        <v>248</v>
      </c>
      <c r="J484" s="30">
        <v>44365</v>
      </c>
      <c r="K484" s="27">
        <f t="shared" si="31"/>
        <v>0</v>
      </c>
      <c r="L484" s="30">
        <v>44365</v>
      </c>
      <c r="M484" s="29">
        <v>1</v>
      </c>
      <c r="N484" s="28" t="s">
        <v>15</v>
      </c>
      <c r="O484" s="29"/>
      <c r="P484" s="64"/>
    </row>
    <row r="485" spans="1:16" ht="15.75" customHeight="1" x14ac:dyDescent="0.25">
      <c r="A485" s="29" t="s">
        <v>154</v>
      </c>
      <c r="B485" s="29" t="s">
        <v>79</v>
      </c>
      <c r="C485" s="65">
        <v>4600010968</v>
      </c>
      <c r="D485" s="29">
        <v>2020</v>
      </c>
      <c r="E485" s="29" t="s">
        <v>81</v>
      </c>
      <c r="F485" s="26">
        <f t="shared" si="28"/>
        <v>2020</v>
      </c>
      <c r="G485" s="26">
        <f t="shared" si="29"/>
        <v>0</v>
      </c>
      <c r="H485" s="30">
        <v>44063</v>
      </c>
      <c r="I485" s="26">
        <f t="shared" si="30"/>
        <v>302</v>
      </c>
      <c r="J485" s="30">
        <v>44365</v>
      </c>
      <c r="K485" s="27">
        <f t="shared" si="31"/>
        <v>0</v>
      </c>
      <c r="L485" s="30">
        <v>44365</v>
      </c>
      <c r="M485" s="29">
        <v>3</v>
      </c>
      <c r="N485" s="28" t="s">
        <v>15</v>
      </c>
      <c r="O485" s="29"/>
      <c r="P485" s="64"/>
    </row>
    <row r="486" spans="1:16" ht="15.75" customHeight="1" x14ac:dyDescent="0.25">
      <c r="A486" s="29" t="s">
        <v>154</v>
      </c>
      <c r="B486" s="29" t="s">
        <v>79</v>
      </c>
      <c r="C486" s="65">
        <v>4600010968</v>
      </c>
      <c r="D486" s="29">
        <v>2020</v>
      </c>
      <c r="E486" s="29" t="s">
        <v>82</v>
      </c>
      <c r="F486" s="26">
        <f t="shared" si="28"/>
        <v>2020</v>
      </c>
      <c r="G486" s="26">
        <f t="shared" si="29"/>
        <v>0</v>
      </c>
      <c r="H486" s="30">
        <v>44063</v>
      </c>
      <c r="I486" s="26">
        <f t="shared" si="30"/>
        <v>302</v>
      </c>
      <c r="J486" s="30">
        <v>44365</v>
      </c>
      <c r="K486" s="27">
        <f t="shared" si="31"/>
        <v>0</v>
      </c>
      <c r="L486" s="30">
        <v>44365</v>
      </c>
      <c r="M486" s="29">
        <v>31</v>
      </c>
      <c r="N486" s="28" t="s">
        <v>15</v>
      </c>
      <c r="O486" s="29"/>
      <c r="P486" s="64"/>
    </row>
    <row r="487" spans="1:16" ht="15.75" customHeight="1" x14ac:dyDescent="0.25">
      <c r="A487" s="29" t="s">
        <v>154</v>
      </c>
      <c r="B487" s="29" t="s">
        <v>79</v>
      </c>
      <c r="C487" s="65">
        <v>4600010968</v>
      </c>
      <c r="D487" s="29">
        <v>2020</v>
      </c>
      <c r="E487" s="29" t="s">
        <v>83</v>
      </c>
      <c r="F487" s="26">
        <f t="shared" si="28"/>
        <v>2020</v>
      </c>
      <c r="G487" s="26">
        <f t="shared" si="29"/>
        <v>0</v>
      </c>
      <c r="H487" s="30">
        <v>44063</v>
      </c>
      <c r="I487" s="26">
        <f t="shared" si="30"/>
        <v>302</v>
      </c>
      <c r="J487" s="30">
        <v>44365</v>
      </c>
      <c r="K487" s="27">
        <f t="shared" si="31"/>
        <v>0</v>
      </c>
      <c r="L487" s="30">
        <v>44365</v>
      </c>
      <c r="M487" s="29">
        <v>1</v>
      </c>
      <c r="N487" s="28" t="s">
        <v>15</v>
      </c>
      <c r="O487" s="29"/>
      <c r="P487" s="64"/>
    </row>
    <row r="488" spans="1:16" ht="15.75" customHeight="1" x14ac:dyDescent="0.25">
      <c r="A488" s="29" t="s">
        <v>154</v>
      </c>
      <c r="B488" s="29" t="s">
        <v>79</v>
      </c>
      <c r="C488" s="65">
        <v>4600010968</v>
      </c>
      <c r="D488" s="29">
        <v>2020</v>
      </c>
      <c r="E488" s="29" t="s">
        <v>84</v>
      </c>
      <c r="F488" s="26">
        <f t="shared" si="28"/>
        <v>2020</v>
      </c>
      <c r="G488" s="26">
        <f t="shared" si="29"/>
        <v>0</v>
      </c>
      <c r="H488" s="30">
        <v>44068</v>
      </c>
      <c r="I488" s="26">
        <f t="shared" si="30"/>
        <v>297</v>
      </c>
      <c r="J488" s="30">
        <v>44365</v>
      </c>
      <c r="K488" s="27">
        <f t="shared" si="31"/>
        <v>0</v>
      </c>
      <c r="L488" s="30">
        <v>44365</v>
      </c>
      <c r="M488" s="29">
        <v>2</v>
      </c>
      <c r="N488" s="28" t="s">
        <v>15</v>
      </c>
      <c r="O488" s="29"/>
      <c r="P488" s="64"/>
    </row>
    <row r="489" spans="1:16" ht="15.75" customHeight="1" x14ac:dyDescent="0.25">
      <c r="A489" s="29" t="s">
        <v>154</v>
      </c>
      <c r="B489" s="29" t="s">
        <v>79</v>
      </c>
      <c r="C489" s="65">
        <v>4600010968</v>
      </c>
      <c r="D489" s="29">
        <v>2020</v>
      </c>
      <c r="E489" s="29" t="s">
        <v>85</v>
      </c>
      <c r="F489" s="26">
        <f t="shared" si="28"/>
        <v>2020</v>
      </c>
      <c r="G489" s="26">
        <f t="shared" si="29"/>
        <v>0</v>
      </c>
      <c r="H489" s="30">
        <v>44069</v>
      </c>
      <c r="I489" s="26">
        <f t="shared" si="30"/>
        <v>296</v>
      </c>
      <c r="J489" s="30">
        <v>44365</v>
      </c>
      <c r="K489" s="27">
        <f t="shared" si="31"/>
        <v>0</v>
      </c>
      <c r="L489" s="30">
        <v>44365</v>
      </c>
      <c r="M489" s="29">
        <v>2</v>
      </c>
      <c r="N489" s="28" t="s">
        <v>15</v>
      </c>
      <c r="O489" s="29"/>
      <c r="P489" s="64"/>
    </row>
    <row r="490" spans="1:16" ht="15.75" customHeight="1" x14ac:dyDescent="0.25">
      <c r="A490" s="29" t="s">
        <v>154</v>
      </c>
      <c r="B490" s="29" t="s">
        <v>79</v>
      </c>
      <c r="C490" s="65">
        <v>4600010968</v>
      </c>
      <c r="D490" s="29">
        <v>2020</v>
      </c>
      <c r="E490" s="29" t="s">
        <v>86</v>
      </c>
      <c r="F490" s="26">
        <f t="shared" si="28"/>
        <v>2020</v>
      </c>
      <c r="G490" s="26">
        <f t="shared" si="29"/>
        <v>0</v>
      </c>
      <c r="H490" s="30">
        <v>44068</v>
      </c>
      <c r="I490" s="26">
        <f t="shared" si="30"/>
        <v>297</v>
      </c>
      <c r="J490" s="30">
        <v>44365</v>
      </c>
      <c r="K490" s="27">
        <f t="shared" si="31"/>
        <v>0</v>
      </c>
      <c r="L490" s="30">
        <v>44365</v>
      </c>
      <c r="M490" s="29">
        <v>1</v>
      </c>
      <c r="N490" s="28" t="s">
        <v>15</v>
      </c>
      <c r="O490" s="29"/>
      <c r="P490" s="64"/>
    </row>
    <row r="491" spans="1:16" ht="15.75" customHeight="1" x14ac:dyDescent="0.25">
      <c r="A491" s="29" t="s">
        <v>154</v>
      </c>
      <c r="B491" s="29" t="s">
        <v>79</v>
      </c>
      <c r="C491" s="65">
        <v>4600010968</v>
      </c>
      <c r="D491" s="29">
        <v>2020</v>
      </c>
      <c r="E491" s="29" t="s">
        <v>87</v>
      </c>
      <c r="F491" s="26">
        <f t="shared" si="28"/>
        <v>2020</v>
      </c>
      <c r="G491" s="26">
        <f t="shared" si="29"/>
        <v>0</v>
      </c>
      <c r="H491" s="30">
        <v>44078</v>
      </c>
      <c r="I491" s="26">
        <f t="shared" si="30"/>
        <v>287</v>
      </c>
      <c r="J491" s="30">
        <v>44365</v>
      </c>
      <c r="K491" s="27">
        <f t="shared" si="31"/>
        <v>0</v>
      </c>
      <c r="L491" s="30">
        <v>44365</v>
      </c>
      <c r="M491" s="29">
        <v>3</v>
      </c>
      <c r="N491" s="28" t="s">
        <v>15</v>
      </c>
      <c r="O491" s="29"/>
      <c r="P491" s="64"/>
    </row>
    <row r="492" spans="1:16" ht="15.75" customHeight="1" x14ac:dyDescent="0.25">
      <c r="A492" s="29" t="s">
        <v>154</v>
      </c>
      <c r="B492" s="29" t="s">
        <v>79</v>
      </c>
      <c r="C492" s="65">
        <v>4600010968</v>
      </c>
      <c r="D492" s="29">
        <v>2020</v>
      </c>
      <c r="E492" s="29" t="s">
        <v>88</v>
      </c>
      <c r="F492" s="26">
        <f t="shared" si="28"/>
        <v>2020</v>
      </c>
      <c r="G492" s="26">
        <f t="shared" si="29"/>
        <v>0</v>
      </c>
      <c r="H492" s="30">
        <v>44084</v>
      </c>
      <c r="I492" s="26">
        <f t="shared" si="30"/>
        <v>281</v>
      </c>
      <c r="J492" s="30">
        <v>44365</v>
      </c>
      <c r="K492" s="27">
        <f t="shared" si="31"/>
        <v>0</v>
      </c>
      <c r="L492" s="30">
        <v>44365</v>
      </c>
      <c r="M492" s="29">
        <v>1</v>
      </c>
      <c r="N492" s="28" t="s">
        <v>15</v>
      </c>
      <c r="O492" s="29"/>
      <c r="P492" s="64"/>
    </row>
    <row r="493" spans="1:16" ht="15.75" customHeight="1" x14ac:dyDescent="0.25">
      <c r="A493" s="29" t="s">
        <v>154</v>
      </c>
      <c r="B493" s="29" t="s">
        <v>79</v>
      </c>
      <c r="C493" s="65">
        <v>4600010968</v>
      </c>
      <c r="D493" s="29">
        <v>2020</v>
      </c>
      <c r="E493" s="29" t="s">
        <v>89</v>
      </c>
      <c r="F493" s="26">
        <f t="shared" si="28"/>
        <v>2020</v>
      </c>
      <c r="G493" s="26">
        <f t="shared" si="29"/>
        <v>0</v>
      </c>
      <c r="H493" s="30">
        <v>44092</v>
      </c>
      <c r="I493" s="26">
        <f t="shared" si="30"/>
        <v>273</v>
      </c>
      <c r="J493" s="30">
        <v>44365</v>
      </c>
      <c r="K493" s="27">
        <f t="shared" si="31"/>
        <v>0</v>
      </c>
      <c r="L493" s="30">
        <v>44365</v>
      </c>
      <c r="M493" s="29">
        <v>1</v>
      </c>
      <c r="N493" s="28" t="s">
        <v>15</v>
      </c>
      <c r="O493" s="29"/>
      <c r="P493" s="64"/>
    </row>
    <row r="494" spans="1:16" ht="15.75" customHeight="1" x14ac:dyDescent="0.25">
      <c r="A494" s="29" t="s">
        <v>154</v>
      </c>
      <c r="B494" s="29" t="s">
        <v>79</v>
      </c>
      <c r="C494" s="65">
        <v>4600010968</v>
      </c>
      <c r="D494" s="29">
        <v>2020</v>
      </c>
      <c r="E494" s="29" t="s">
        <v>63</v>
      </c>
      <c r="F494" s="26">
        <f t="shared" si="28"/>
        <v>2020</v>
      </c>
      <c r="G494" s="26">
        <f t="shared" si="29"/>
        <v>0</v>
      </c>
      <c r="H494" s="30">
        <v>44138</v>
      </c>
      <c r="I494" s="26">
        <f t="shared" si="30"/>
        <v>227</v>
      </c>
      <c r="J494" s="30">
        <v>44365</v>
      </c>
      <c r="K494" s="27">
        <f t="shared" si="31"/>
        <v>0</v>
      </c>
      <c r="L494" s="30">
        <v>44365</v>
      </c>
      <c r="M494" s="29">
        <v>3</v>
      </c>
      <c r="N494" s="28" t="s">
        <v>15</v>
      </c>
      <c r="O494" s="29"/>
      <c r="P494" s="64"/>
    </row>
    <row r="495" spans="1:16" ht="15.75" customHeight="1" x14ac:dyDescent="0.25">
      <c r="A495" s="29" t="s">
        <v>154</v>
      </c>
      <c r="B495" s="29" t="s">
        <v>79</v>
      </c>
      <c r="C495" s="65">
        <v>4600010968</v>
      </c>
      <c r="D495" s="29">
        <v>2020</v>
      </c>
      <c r="E495" s="29" t="s">
        <v>47</v>
      </c>
      <c r="F495" s="26">
        <f t="shared" si="28"/>
        <v>2020</v>
      </c>
      <c r="G495" s="26">
        <f t="shared" si="29"/>
        <v>0</v>
      </c>
      <c r="H495" s="30">
        <v>44139</v>
      </c>
      <c r="I495" s="26">
        <f t="shared" si="30"/>
        <v>226</v>
      </c>
      <c r="J495" s="30">
        <v>44365</v>
      </c>
      <c r="K495" s="27">
        <f t="shared" si="31"/>
        <v>0</v>
      </c>
      <c r="L495" s="30">
        <v>44365</v>
      </c>
      <c r="M495" s="29">
        <v>3</v>
      </c>
      <c r="N495" s="28" t="s">
        <v>15</v>
      </c>
      <c r="O495" s="29"/>
      <c r="P495" s="64"/>
    </row>
    <row r="496" spans="1:16" ht="15.75" customHeight="1" x14ac:dyDescent="0.25">
      <c r="A496" s="29" t="s">
        <v>154</v>
      </c>
      <c r="B496" s="29" t="s">
        <v>79</v>
      </c>
      <c r="C496" s="65">
        <v>4600010964</v>
      </c>
      <c r="D496" s="29">
        <v>2020</v>
      </c>
      <c r="E496" s="29" t="s">
        <v>80</v>
      </c>
      <c r="F496" s="26">
        <f t="shared" si="28"/>
        <v>2020</v>
      </c>
      <c r="G496" s="26">
        <f t="shared" si="29"/>
        <v>0</v>
      </c>
      <c r="H496" s="31">
        <v>44117</v>
      </c>
      <c r="I496" s="26">
        <f t="shared" si="30"/>
        <v>248</v>
      </c>
      <c r="J496" s="30">
        <v>44365</v>
      </c>
      <c r="K496" s="27">
        <f t="shared" si="31"/>
        <v>0</v>
      </c>
      <c r="L496" s="30">
        <v>44365</v>
      </c>
      <c r="M496" s="29">
        <v>4</v>
      </c>
      <c r="N496" s="28" t="s">
        <v>15</v>
      </c>
      <c r="O496" s="29"/>
      <c r="P496" s="64"/>
    </row>
    <row r="497" spans="1:16" ht="15.75" customHeight="1" x14ac:dyDescent="0.25">
      <c r="A497" s="29" t="s">
        <v>154</v>
      </c>
      <c r="B497" s="29" t="s">
        <v>79</v>
      </c>
      <c r="C497" s="65">
        <v>4600010964</v>
      </c>
      <c r="D497" s="29">
        <v>2020</v>
      </c>
      <c r="E497" s="29" t="s">
        <v>81</v>
      </c>
      <c r="F497" s="26">
        <f t="shared" si="28"/>
        <v>2020</v>
      </c>
      <c r="G497" s="26">
        <f t="shared" si="29"/>
        <v>0</v>
      </c>
      <c r="H497" s="30">
        <v>44063</v>
      </c>
      <c r="I497" s="26">
        <f t="shared" si="30"/>
        <v>302</v>
      </c>
      <c r="J497" s="30">
        <v>44365</v>
      </c>
      <c r="K497" s="27">
        <f t="shared" si="31"/>
        <v>0</v>
      </c>
      <c r="L497" s="30">
        <v>44365</v>
      </c>
      <c r="M497" s="29">
        <v>3</v>
      </c>
      <c r="N497" s="28" t="s">
        <v>15</v>
      </c>
      <c r="O497" s="29"/>
      <c r="P497" s="64"/>
    </row>
    <row r="498" spans="1:16" ht="15.75" customHeight="1" x14ac:dyDescent="0.25">
      <c r="A498" s="29" t="s">
        <v>154</v>
      </c>
      <c r="B498" s="29" t="s">
        <v>79</v>
      </c>
      <c r="C498" s="65">
        <v>4600010964</v>
      </c>
      <c r="D498" s="29">
        <v>2020</v>
      </c>
      <c r="E498" s="29" t="s">
        <v>82</v>
      </c>
      <c r="F498" s="26">
        <f t="shared" si="28"/>
        <v>2020</v>
      </c>
      <c r="G498" s="26">
        <f t="shared" si="29"/>
        <v>0</v>
      </c>
      <c r="H498" s="30">
        <v>44063</v>
      </c>
      <c r="I498" s="26">
        <f t="shared" si="30"/>
        <v>302</v>
      </c>
      <c r="J498" s="30">
        <v>44365</v>
      </c>
      <c r="K498" s="27">
        <f t="shared" si="31"/>
        <v>0</v>
      </c>
      <c r="L498" s="30">
        <v>44365</v>
      </c>
      <c r="M498" s="29">
        <v>37</v>
      </c>
      <c r="N498" s="28" t="s">
        <v>15</v>
      </c>
      <c r="O498" s="29"/>
      <c r="P498" s="64"/>
    </row>
    <row r="499" spans="1:16" ht="15.75" customHeight="1" x14ac:dyDescent="0.25">
      <c r="A499" s="29" t="s">
        <v>154</v>
      </c>
      <c r="B499" s="29" t="s">
        <v>79</v>
      </c>
      <c r="C499" s="65">
        <v>4600010964</v>
      </c>
      <c r="D499" s="29">
        <v>2020</v>
      </c>
      <c r="E499" s="29" t="s">
        <v>83</v>
      </c>
      <c r="F499" s="26">
        <f t="shared" si="28"/>
        <v>2020</v>
      </c>
      <c r="G499" s="26">
        <f t="shared" si="29"/>
        <v>0</v>
      </c>
      <c r="H499" s="30">
        <v>44064</v>
      </c>
      <c r="I499" s="26">
        <f t="shared" si="30"/>
        <v>301</v>
      </c>
      <c r="J499" s="30">
        <v>44365</v>
      </c>
      <c r="K499" s="27">
        <f t="shared" si="31"/>
        <v>0</v>
      </c>
      <c r="L499" s="30">
        <v>44365</v>
      </c>
      <c r="M499" s="29">
        <v>1</v>
      </c>
      <c r="N499" s="28" t="s">
        <v>15</v>
      </c>
      <c r="O499" s="29"/>
      <c r="P499" s="64"/>
    </row>
    <row r="500" spans="1:16" ht="15.75" customHeight="1" x14ac:dyDescent="0.25">
      <c r="A500" s="29" t="s">
        <v>154</v>
      </c>
      <c r="B500" s="29" t="s">
        <v>79</v>
      </c>
      <c r="C500" s="65">
        <v>4600010964</v>
      </c>
      <c r="D500" s="29">
        <v>2020</v>
      </c>
      <c r="E500" s="29" t="s">
        <v>84</v>
      </c>
      <c r="F500" s="26">
        <f t="shared" si="28"/>
        <v>2020</v>
      </c>
      <c r="G500" s="26">
        <f t="shared" si="29"/>
        <v>0</v>
      </c>
      <c r="H500" s="30">
        <v>44068</v>
      </c>
      <c r="I500" s="26">
        <f t="shared" si="30"/>
        <v>297</v>
      </c>
      <c r="J500" s="30">
        <v>44365</v>
      </c>
      <c r="K500" s="27">
        <f t="shared" si="31"/>
        <v>0</v>
      </c>
      <c r="L500" s="30">
        <v>44365</v>
      </c>
      <c r="M500" s="29">
        <v>2</v>
      </c>
      <c r="N500" s="28" t="s">
        <v>15</v>
      </c>
      <c r="O500" s="29"/>
      <c r="P500" s="64"/>
    </row>
    <row r="501" spans="1:16" ht="15.75" customHeight="1" x14ac:dyDescent="0.25">
      <c r="A501" s="29" t="s">
        <v>154</v>
      </c>
      <c r="B501" s="29" t="s">
        <v>79</v>
      </c>
      <c r="C501" s="65">
        <v>4600010964</v>
      </c>
      <c r="D501" s="29">
        <v>2020</v>
      </c>
      <c r="E501" s="29" t="s">
        <v>85</v>
      </c>
      <c r="F501" s="26">
        <f t="shared" si="28"/>
        <v>2020</v>
      </c>
      <c r="G501" s="26">
        <f t="shared" si="29"/>
        <v>0</v>
      </c>
      <c r="H501" s="30">
        <v>44069</v>
      </c>
      <c r="I501" s="26">
        <f t="shared" si="30"/>
        <v>296</v>
      </c>
      <c r="J501" s="30">
        <v>44365</v>
      </c>
      <c r="K501" s="27">
        <f t="shared" si="31"/>
        <v>0</v>
      </c>
      <c r="L501" s="30">
        <v>44365</v>
      </c>
      <c r="M501" s="29">
        <v>1</v>
      </c>
      <c r="N501" s="28" t="s">
        <v>15</v>
      </c>
      <c r="O501" s="29"/>
      <c r="P501" s="64"/>
    </row>
    <row r="502" spans="1:16" ht="15.75" customHeight="1" x14ac:dyDescent="0.25">
      <c r="A502" s="29" t="s">
        <v>154</v>
      </c>
      <c r="B502" s="29" t="s">
        <v>79</v>
      </c>
      <c r="C502" s="65">
        <v>4600010964</v>
      </c>
      <c r="D502" s="29">
        <v>2020</v>
      </c>
      <c r="E502" s="29" t="s">
        <v>86</v>
      </c>
      <c r="F502" s="26">
        <f t="shared" si="28"/>
        <v>2020</v>
      </c>
      <c r="G502" s="26">
        <f t="shared" si="29"/>
        <v>0</v>
      </c>
      <c r="H502" s="30">
        <v>44068</v>
      </c>
      <c r="I502" s="26">
        <f t="shared" si="30"/>
        <v>297</v>
      </c>
      <c r="J502" s="30">
        <v>44365</v>
      </c>
      <c r="K502" s="27">
        <f t="shared" si="31"/>
        <v>0</v>
      </c>
      <c r="L502" s="30">
        <v>44365</v>
      </c>
      <c r="M502" s="29">
        <v>2</v>
      </c>
      <c r="N502" s="28" t="s">
        <v>15</v>
      </c>
      <c r="O502" s="29"/>
      <c r="P502" s="64"/>
    </row>
    <row r="503" spans="1:16" ht="15.75" customHeight="1" x14ac:dyDescent="0.25">
      <c r="A503" s="29" t="s">
        <v>154</v>
      </c>
      <c r="B503" s="29" t="s">
        <v>79</v>
      </c>
      <c r="C503" s="65">
        <v>4600010964</v>
      </c>
      <c r="D503" s="29">
        <v>2020</v>
      </c>
      <c r="E503" s="29" t="s">
        <v>87</v>
      </c>
      <c r="F503" s="26">
        <f t="shared" si="28"/>
        <v>2020</v>
      </c>
      <c r="G503" s="26">
        <f t="shared" si="29"/>
        <v>0</v>
      </c>
      <c r="H503" s="30">
        <v>44077</v>
      </c>
      <c r="I503" s="26">
        <f t="shared" si="30"/>
        <v>288</v>
      </c>
      <c r="J503" s="30">
        <v>44365</v>
      </c>
      <c r="K503" s="27">
        <f t="shared" si="31"/>
        <v>0</v>
      </c>
      <c r="L503" s="30">
        <v>44365</v>
      </c>
      <c r="M503" s="29">
        <v>3</v>
      </c>
      <c r="N503" s="28" t="s">
        <v>15</v>
      </c>
      <c r="O503" s="29"/>
      <c r="P503" s="64"/>
    </row>
    <row r="504" spans="1:16" ht="15.75" customHeight="1" x14ac:dyDescent="0.25">
      <c r="A504" s="29" t="s">
        <v>154</v>
      </c>
      <c r="B504" s="29" t="s">
        <v>79</v>
      </c>
      <c r="C504" s="65">
        <v>4600010964</v>
      </c>
      <c r="D504" s="29">
        <v>2020</v>
      </c>
      <c r="E504" s="29" t="s">
        <v>88</v>
      </c>
      <c r="F504" s="26">
        <f t="shared" si="28"/>
        <v>2020</v>
      </c>
      <c r="G504" s="26">
        <f t="shared" si="29"/>
        <v>0</v>
      </c>
      <c r="H504" s="30">
        <v>44082</v>
      </c>
      <c r="I504" s="26">
        <f t="shared" si="30"/>
        <v>283</v>
      </c>
      <c r="J504" s="30">
        <v>44365</v>
      </c>
      <c r="K504" s="27">
        <f t="shared" si="31"/>
        <v>0</v>
      </c>
      <c r="L504" s="30">
        <v>44365</v>
      </c>
      <c r="M504" s="29">
        <v>1</v>
      </c>
      <c r="N504" s="28" t="s">
        <v>15</v>
      </c>
      <c r="O504" s="29"/>
      <c r="P504" s="64"/>
    </row>
    <row r="505" spans="1:16" ht="15.75" customHeight="1" x14ac:dyDescent="0.25">
      <c r="A505" s="29" t="s">
        <v>154</v>
      </c>
      <c r="B505" s="29" t="s">
        <v>79</v>
      </c>
      <c r="C505" s="65">
        <v>4600010964</v>
      </c>
      <c r="D505" s="29">
        <v>2020</v>
      </c>
      <c r="E505" s="29" t="s">
        <v>89</v>
      </c>
      <c r="F505" s="26">
        <f t="shared" si="28"/>
        <v>2020</v>
      </c>
      <c r="G505" s="26">
        <f t="shared" si="29"/>
        <v>0</v>
      </c>
      <c r="H505" s="30">
        <v>44098</v>
      </c>
      <c r="I505" s="26">
        <f t="shared" si="30"/>
        <v>267</v>
      </c>
      <c r="J505" s="30">
        <v>44365</v>
      </c>
      <c r="K505" s="27">
        <f t="shared" si="31"/>
        <v>0</v>
      </c>
      <c r="L505" s="30">
        <v>44365</v>
      </c>
      <c r="M505" s="29">
        <v>1</v>
      </c>
      <c r="N505" s="28" t="s">
        <v>15</v>
      </c>
      <c r="O505" s="29"/>
      <c r="P505" s="64"/>
    </row>
    <row r="506" spans="1:16" ht="15.75" customHeight="1" x14ac:dyDescent="0.25">
      <c r="A506" s="29" t="s">
        <v>154</v>
      </c>
      <c r="B506" s="29" t="s">
        <v>79</v>
      </c>
      <c r="C506" s="65">
        <v>4600010964</v>
      </c>
      <c r="D506" s="29">
        <v>2020</v>
      </c>
      <c r="E506" s="29" t="s">
        <v>63</v>
      </c>
      <c r="F506" s="26">
        <f t="shared" si="28"/>
        <v>2020</v>
      </c>
      <c r="G506" s="26">
        <f t="shared" si="29"/>
        <v>0</v>
      </c>
      <c r="H506" s="30">
        <v>44112</v>
      </c>
      <c r="I506" s="26">
        <f t="shared" si="30"/>
        <v>253</v>
      </c>
      <c r="J506" s="30">
        <v>44365</v>
      </c>
      <c r="K506" s="27">
        <f t="shared" si="31"/>
        <v>0</v>
      </c>
      <c r="L506" s="30">
        <v>44365</v>
      </c>
      <c r="M506" s="29">
        <v>3</v>
      </c>
      <c r="N506" s="28" t="s">
        <v>15</v>
      </c>
      <c r="O506" s="29"/>
      <c r="P506" s="64"/>
    </row>
    <row r="507" spans="1:16" ht="15.75" customHeight="1" x14ac:dyDescent="0.25">
      <c r="A507" s="29" t="s">
        <v>154</v>
      </c>
      <c r="B507" s="29" t="s">
        <v>79</v>
      </c>
      <c r="C507" s="65">
        <v>4600010964</v>
      </c>
      <c r="D507" s="29">
        <v>2020</v>
      </c>
      <c r="E507" s="29" t="s">
        <v>47</v>
      </c>
      <c r="F507" s="26">
        <f t="shared" si="28"/>
        <v>2020</v>
      </c>
      <c r="G507" s="26">
        <f t="shared" si="29"/>
        <v>0</v>
      </c>
      <c r="H507" s="31">
        <v>44133</v>
      </c>
      <c r="I507" s="26">
        <f t="shared" si="30"/>
        <v>232</v>
      </c>
      <c r="J507" s="30">
        <v>44365</v>
      </c>
      <c r="K507" s="27">
        <f t="shared" si="31"/>
        <v>0</v>
      </c>
      <c r="L507" s="30">
        <v>44365</v>
      </c>
      <c r="M507" s="29">
        <v>3</v>
      </c>
      <c r="N507" s="28" t="s">
        <v>15</v>
      </c>
      <c r="O507" s="29"/>
      <c r="P507" s="64"/>
    </row>
    <row r="508" spans="1:16" ht="15.75" customHeight="1" x14ac:dyDescent="0.25">
      <c r="A508" s="29" t="s">
        <v>154</v>
      </c>
      <c r="B508" s="29" t="s">
        <v>79</v>
      </c>
      <c r="C508" s="65">
        <v>4600010963</v>
      </c>
      <c r="D508" s="29">
        <v>2020</v>
      </c>
      <c r="E508" s="29" t="s">
        <v>80</v>
      </c>
      <c r="F508" s="26">
        <f t="shared" si="28"/>
        <v>2020</v>
      </c>
      <c r="G508" s="26">
        <f t="shared" si="29"/>
        <v>0</v>
      </c>
      <c r="H508" s="31">
        <v>44117</v>
      </c>
      <c r="I508" s="26">
        <f t="shared" si="30"/>
        <v>248</v>
      </c>
      <c r="J508" s="30">
        <v>44365</v>
      </c>
      <c r="K508" s="27">
        <f t="shared" si="31"/>
        <v>0</v>
      </c>
      <c r="L508" s="30">
        <v>44365</v>
      </c>
      <c r="M508" s="29">
        <v>3</v>
      </c>
      <c r="N508" s="28" t="s">
        <v>15</v>
      </c>
      <c r="O508" s="29"/>
      <c r="P508" s="64"/>
    </row>
    <row r="509" spans="1:16" ht="15.75" customHeight="1" x14ac:dyDescent="0.25">
      <c r="A509" s="29" t="s">
        <v>154</v>
      </c>
      <c r="B509" s="29" t="s">
        <v>79</v>
      </c>
      <c r="C509" s="65">
        <v>4600010963</v>
      </c>
      <c r="D509" s="29">
        <v>2020</v>
      </c>
      <c r="E509" s="29" t="s">
        <v>81</v>
      </c>
      <c r="F509" s="26">
        <f t="shared" si="28"/>
        <v>2020</v>
      </c>
      <c r="G509" s="26">
        <f t="shared" si="29"/>
        <v>0</v>
      </c>
      <c r="H509" s="30">
        <v>44063</v>
      </c>
      <c r="I509" s="26">
        <f t="shared" si="30"/>
        <v>302</v>
      </c>
      <c r="J509" s="30">
        <v>44365</v>
      </c>
      <c r="K509" s="27">
        <f t="shared" si="31"/>
        <v>0</v>
      </c>
      <c r="L509" s="30">
        <v>44365</v>
      </c>
      <c r="M509" s="29">
        <v>3</v>
      </c>
      <c r="N509" s="28" t="s">
        <v>15</v>
      </c>
      <c r="O509" s="29"/>
      <c r="P509" s="64"/>
    </row>
    <row r="510" spans="1:16" ht="15.75" customHeight="1" x14ac:dyDescent="0.25">
      <c r="A510" s="29" t="s">
        <v>154</v>
      </c>
      <c r="B510" s="29" t="s">
        <v>79</v>
      </c>
      <c r="C510" s="65">
        <v>4600010963</v>
      </c>
      <c r="D510" s="29">
        <v>2020</v>
      </c>
      <c r="E510" s="29" t="s">
        <v>82</v>
      </c>
      <c r="F510" s="26">
        <f t="shared" si="28"/>
        <v>2020</v>
      </c>
      <c r="G510" s="26">
        <f t="shared" si="29"/>
        <v>0</v>
      </c>
      <c r="H510" s="30">
        <v>44063</v>
      </c>
      <c r="I510" s="26">
        <f t="shared" si="30"/>
        <v>302</v>
      </c>
      <c r="J510" s="30">
        <v>44365</v>
      </c>
      <c r="K510" s="27">
        <f t="shared" si="31"/>
        <v>0</v>
      </c>
      <c r="L510" s="30">
        <v>44365</v>
      </c>
      <c r="M510" s="29">
        <v>28</v>
      </c>
      <c r="N510" s="28" t="s">
        <v>15</v>
      </c>
      <c r="O510" s="29"/>
      <c r="P510" s="64"/>
    </row>
    <row r="511" spans="1:16" ht="15.75" customHeight="1" x14ac:dyDescent="0.25">
      <c r="A511" s="29" t="s">
        <v>154</v>
      </c>
      <c r="B511" s="29" t="s">
        <v>79</v>
      </c>
      <c r="C511" s="65">
        <v>4600010963</v>
      </c>
      <c r="D511" s="29">
        <v>2020</v>
      </c>
      <c r="E511" s="29" t="s">
        <v>83</v>
      </c>
      <c r="F511" s="26">
        <f t="shared" si="28"/>
        <v>2020</v>
      </c>
      <c r="G511" s="26">
        <f t="shared" si="29"/>
        <v>0</v>
      </c>
      <c r="H511" s="30">
        <v>44064</v>
      </c>
      <c r="I511" s="26">
        <f t="shared" si="30"/>
        <v>301</v>
      </c>
      <c r="J511" s="30">
        <v>44365</v>
      </c>
      <c r="K511" s="27">
        <f t="shared" si="31"/>
        <v>0</v>
      </c>
      <c r="L511" s="30">
        <v>44365</v>
      </c>
      <c r="M511" s="29">
        <v>1</v>
      </c>
      <c r="N511" s="28" t="s">
        <v>15</v>
      </c>
      <c r="O511" s="29"/>
      <c r="P511" s="64"/>
    </row>
    <row r="512" spans="1:16" ht="15.75" customHeight="1" x14ac:dyDescent="0.25">
      <c r="A512" s="29" t="s">
        <v>154</v>
      </c>
      <c r="B512" s="29" t="s">
        <v>79</v>
      </c>
      <c r="C512" s="65">
        <v>4600010963</v>
      </c>
      <c r="D512" s="29">
        <v>2020</v>
      </c>
      <c r="E512" s="29" t="s">
        <v>84</v>
      </c>
      <c r="F512" s="26">
        <f t="shared" si="28"/>
        <v>2020</v>
      </c>
      <c r="G512" s="26">
        <f t="shared" si="29"/>
        <v>0</v>
      </c>
      <c r="H512" s="30">
        <v>44068</v>
      </c>
      <c r="I512" s="26">
        <f t="shared" si="30"/>
        <v>297</v>
      </c>
      <c r="J512" s="30">
        <v>44365</v>
      </c>
      <c r="K512" s="27">
        <f t="shared" si="31"/>
        <v>0</v>
      </c>
      <c r="L512" s="30">
        <v>44365</v>
      </c>
      <c r="M512" s="29">
        <v>2</v>
      </c>
      <c r="N512" s="28" t="s">
        <v>15</v>
      </c>
      <c r="O512" s="29"/>
      <c r="P512" s="64"/>
    </row>
    <row r="513" spans="1:16" ht="15.75" customHeight="1" x14ac:dyDescent="0.25">
      <c r="A513" s="29" t="s">
        <v>154</v>
      </c>
      <c r="B513" s="29" t="s">
        <v>79</v>
      </c>
      <c r="C513" s="65">
        <v>4600010963</v>
      </c>
      <c r="D513" s="29">
        <v>2020</v>
      </c>
      <c r="E513" s="29" t="s">
        <v>85</v>
      </c>
      <c r="F513" s="26">
        <f t="shared" si="28"/>
        <v>2020</v>
      </c>
      <c r="G513" s="26">
        <f t="shared" si="29"/>
        <v>0</v>
      </c>
      <c r="H513" s="30">
        <v>44069</v>
      </c>
      <c r="I513" s="26">
        <f t="shared" si="30"/>
        <v>296</v>
      </c>
      <c r="J513" s="30">
        <v>44365</v>
      </c>
      <c r="K513" s="27">
        <f t="shared" si="31"/>
        <v>0</v>
      </c>
      <c r="L513" s="30">
        <v>44365</v>
      </c>
      <c r="M513" s="29">
        <v>1</v>
      </c>
      <c r="N513" s="28" t="s">
        <v>15</v>
      </c>
      <c r="O513" s="29"/>
      <c r="P513" s="64"/>
    </row>
    <row r="514" spans="1:16" ht="15.75" customHeight="1" x14ac:dyDescent="0.25">
      <c r="A514" s="29" t="s">
        <v>154</v>
      </c>
      <c r="B514" s="29" t="s">
        <v>79</v>
      </c>
      <c r="C514" s="65">
        <v>4600010963</v>
      </c>
      <c r="D514" s="29">
        <v>2020</v>
      </c>
      <c r="E514" s="29" t="s">
        <v>86</v>
      </c>
      <c r="F514" s="26">
        <f t="shared" si="28"/>
        <v>2020</v>
      </c>
      <c r="G514" s="26">
        <f t="shared" si="29"/>
        <v>0</v>
      </c>
      <c r="H514" s="30">
        <v>44068</v>
      </c>
      <c r="I514" s="26">
        <f t="shared" si="30"/>
        <v>297</v>
      </c>
      <c r="J514" s="30">
        <v>44365</v>
      </c>
      <c r="K514" s="27">
        <f t="shared" si="31"/>
        <v>0</v>
      </c>
      <c r="L514" s="30">
        <v>44365</v>
      </c>
      <c r="M514" s="29">
        <v>2</v>
      </c>
      <c r="N514" s="28" t="s">
        <v>15</v>
      </c>
      <c r="O514" s="29"/>
      <c r="P514" s="64"/>
    </row>
    <row r="515" spans="1:16" ht="15.75" customHeight="1" x14ac:dyDescent="0.25">
      <c r="A515" s="29" t="s">
        <v>154</v>
      </c>
      <c r="B515" s="29" t="s">
        <v>79</v>
      </c>
      <c r="C515" s="65">
        <v>4600010963</v>
      </c>
      <c r="D515" s="29">
        <v>2020</v>
      </c>
      <c r="E515" s="29" t="s">
        <v>87</v>
      </c>
      <c r="F515" s="26">
        <f t="shared" ref="F515:F578" si="32">YEAR(H515)</f>
        <v>2020</v>
      </c>
      <c r="G515" s="26">
        <f t="shared" ref="G515:G578" si="33">+F515-D515</f>
        <v>0</v>
      </c>
      <c r="H515" s="30">
        <v>44077</v>
      </c>
      <c r="I515" s="26">
        <f t="shared" ref="I515:I578" si="34">+J515-H515</f>
        <v>288</v>
      </c>
      <c r="J515" s="30">
        <v>44365</v>
      </c>
      <c r="K515" s="27">
        <f t="shared" ref="K515:K578" si="35">+L515-J515</f>
        <v>0</v>
      </c>
      <c r="L515" s="30">
        <v>44365</v>
      </c>
      <c r="M515" s="29">
        <v>4</v>
      </c>
      <c r="N515" s="28" t="s">
        <v>15</v>
      </c>
      <c r="O515" s="29"/>
      <c r="P515" s="64"/>
    </row>
    <row r="516" spans="1:16" ht="15.75" customHeight="1" x14ac:dyDescent="0.25">
      <c r="A516" s="29" t="s">
        <v>154</v>
      </c>
      <c r="B516" s="29" t="s">
        <v>79</v>
      </c>
      <c r="C516" s="65">
        <v>4600010963</v>
      </c>
      <c r="D516" s="29">
        <v>2020</v>
      </c>
      <c r="E516" s="29" t="s">
        <v>88</v>
      </c>
      <c r="F516" s="26">
        <f t="shared" si="32"/>
        <v>2020</v>
      </c>
      <c r="G516" s="26">
        <f t="shared" si="33"/>
        <v>0</v>
      </c>
      <c r="H516" s="30">
        <v>44082</v>
      </c>
      <c r="I516" s="26">
        <f t="shared" si="34"/>
        <v>283</v>
      </c>
      <c r="J516" s="30">
        <v>44365</v>
      </c>
      <c r="K516" s="27">
        <f t="shared" si="35"/>
        <v>0</v>
      </c>
      <c r="L516" s="30">
        <v>44365</v>
      </c>
      <c r="M516" s="29">
        <v>1</v>
      </c>
      <c r="N516" s="28" t="s">
        <v>15</v>
      </c>
      <c r="O516" s="29"/>
      <c r="P516" s="64"/>
    </row>
    <row r="517" spans="1:16" ht="15.75" customHeight="1" x14ac:dyDescent="0.25">
      <c r="A517" s="29" t="s">
        <v>154</v>
      </c>
      <c r="B517" s="29" t="s">
        <v>79</v>
      </c>
      <c r="C517" s="65">
        <v>4600010963</v>
      </c>
      <c r="D517" s="29">
        <v>2020</v>
      </c>
      <c r="E517" s="29" t="s">
        <v>89</v>
      </c>
      <c r="F517" s="26">
        <f t="shared" si="32"/>
        <v>2020</v>
      </c>
      <c r="G517" s="26">
        <f t="shared" si="33"/>
        <v>0</v>
      </c>
      <c r="H517" s="30">
        <v>44098</v>
      </c>
      <c r="I517" s="26">
        <f t="shared" si="34"/>
        <v>267</v>
      </c>
      <c r="J517" s="30">
        <v>44365</v>
      </c>
      <c r="K517" s="27">
        <f t="shared" si="35"/>
        <v>0</v>
      </c>
      <c r="L517" s="30">
        <v>44365</v>
      </c>
      <c r="M517" s="29">
        <v>1</v>
      </c>
      <c r="N517" s="28" t="s">
        <v>15</v>
      </c>
      <c r="O517" s="29"/>
      <c r="P517" s="64"/>
    </row>
    <row r="518" spans="1:16" ht="15.75" customHeight="1" x14ac:dyDescent="0.25">
      <c r="A518" s="29" t="s">
        <v>154</v>
      </c>
      <c r="B518" s="29" t="s">
        <v>79</v>
      </c>
      <c r="C518" s="65">
        <v>4600010963</v>
      </c>
      <c r="D518" s="29">
        <v>2020</v>
      </c>
      <c r="E518" s="29" t="s">
        <v>63</v>
      </c>
      <c r="F518" s="26">
        <f t="shared" si="32"/>
        <v>2020</v>
      </c>
      <c r="G518" s="26">
        <f t="shared" si="33"/>
        <v>0</v>
      </c>
      <c r="H518" s="30">
        <v>44112</v>
      </c>
      <c r="I518" s="26">
        <f t="shared" si="34"/>
        <v>253</v>
      </c>
      <c r="J518" s="30">
        <v>44365</v>
      </c>
      <c r="K518" s="27">
        <f t="shared" si="35"/>
        <v>0</v>
      </c>
      <c r="L518" s="30">
        <v>44365</v>
      </c>
      <c r="M518" s="29">
        <v>3</v>
      </c>
      <c r="N518" s="28" t="s">
        <v>15</v>
      </c>
      <c r="O518" s="29"/>
      <c r="P518" s="64"/>
    </row>
    <row r="519" spans="1:16" ht="15.75" customHeight="1" x14ac:dyDescent="0.25">
      <c r="A519" s="29" t="s">
        <v>154</v>
      </c>
      <c r="B519" s="29" t="s">
        <v>79</v>
      </c>
      <c r="C519" s="65">
        <v>4600010963</v>
      </c>
      <c r="D519" s="29">
        <v>2020</v>
      </c>
      <c r="E519" s="29" t="s">
        <v>47</v>
      </c>
      <c r="F519" s="26">
        <f t="shared" si="32"/>
        <v>2020</v>
      </c>
      <c r="G519" s="26">
        <f t="shared" si="33"/>
        <v>0</v>
      </c>
      <c r="H519" s="31">
        <v>44126</v>
      </c>
      <c r="I519" s="26">
        <f t="shared" si="34"/>
        <v>239</v>
      </c>
      <c r="J519" s="30">
        <v>44365</v>
      </c>
      <c r="K519" s="27">
        <f t="shared" si="35"/>
        <v>0</v>
      </c>
      <c r="L519" s="30">
        <v>44365</v>
      </c>
      <c r="M519" s="29">
        <v>3</v>
      </c>
      <c r="N519" s="28" t="s">
        <v>15</v>
      </c>
      <c r="O519" s="29"/>
      <c r="P519" s="64"/>
    </row>
    <row r="520" spans="1:16" ht="15.75" customHeight="1" x14ac:dyDescent="0.25">
      <c r="A520" s="29" t="s">
        <v>154</v>
      </c>
      <c r="B520" s="29" t="s">
        <v>79</v>
      </c>
      <c r="C520" s="65">
        <v>4600010971</v>
      </c>
      <c r="D520" s="29">
        <v>2020</v>
      </c>
      <c r="E520" s="29" t="s">
        <v>80</v>
      </c>
      <c r="F520" s="26">
        <f t="shared" si="32"/>
        <v>2020</v>
      </c>
      <c r="G520" s="26">
        <f t="shared" si="33"/>
        <v>0</v>
      </c>
      <c r="H520" s="31">
        <v>44117</v>
      </c>
      <c r="I520" s="26">
        <f t="shared" si="34"/>
        <v>248</v>
      </c>
      <c r="J520" s="30">
        <v>44365</v>
      </c>
      <c r="K520" s="27">
        <f t="shared" si="35"/>
        <v>0</v>
      </c>
      <c r="L520" s="30">
        <v>44365</v>
      </c>
      <c r="M520" s="29">
        <v>3</v>
      </c>
      <c r="N520" s="28" t="s">
        <v>15</v>
      </c>
      <c r="O520" s="29"/>
      <c r="P520" s="64"/>
    </row>
    <row r="521" spans="1:16" ht="15.75" customHeight="1" x14ac:dyDescent="0.25">
      <c r="A521" s="29" t="s">
        <v>154</v>
      </c>
      <c r="B521" s="29" t="s">
        <v>79</v>
      </c>
      <c r="C521" s="65">
        <v>4600010971</v>
      </c>
      <c r="D521" s="29">
        <v>2020</v>
      </c>
      <c r="E521" s="29" t="s">
        <v>81</v>
      </c>
      <c r="F521" s="26">
        <f t="shared" si="32"/>
        <v>2020</v>
      </c>
      <c r="G521" s="26">
        <f t="shared" si="33"/>
        <v>0</v>
      </c>
      <c r="H521" s="30">
        <v>44063</v>
      </c>
      <c r="I521" s="26">
        <f t="shared" si="34"/>
        <v>302</v>
      </c>
      <c r="J521" s="30">
        <v>44365</v>
      </c>
      <c r="K521" s="27">
        <f t="shared" si="35"/>
        <v>0</v>
      </c>
      <c r="L521" s="30">
        <v>44365</v>
      </c>
      <c r="M521" s="29">
        <v>3</v>
      </c>
      <c r="N521" s="28" t="s">
        <v>15</v>
      </c>
      <c r="O521" s="29"/>
      <c r="P521" s="64"/>
    </row>
    <row r="522" spans="1:16" ht="15.75" customHeight="1" x14ac:dyDescent="0.25">
      <c r="A522" s="29" t="s">
        <v>154</v>
      </c>
      <c r="B522" s="29" t="s">
        <v>79</v>
      </c>
      <c r="C522" s="65">
        <v>4600010971</v>
      </c>
      <c r="D522" s="29">
        <v>2020</v>
      </c>
      <c r="E522" s="29" t="s">
        <v>82</v>
      </c>
      <c r="F522" s="26">
        <f t="shared" si="32"/>
        <v>2020</v>
      </c>
      <c r="G522" s="26">
        <f t="shared" si="33"/>
        <v>0</v>
      </c>
      <c r="H522" s="30">
        <v>44063</v>
      </c>
      <c r="I522" s="26">
        <f t="shared" si="34"/>
        <v>302</v>
      </c>
      <c r="J522" s="30">
        <v>44365</v>
      </c>
      <c r="K522" s="27">
        <f t="shared" si="35"/>
        <v>0</v>
      </c>
      <c r="L522" s="30">
        <v>44365</v>
      </c>
      <c r="M522" s="29">
        <v>28</v>
      </c>
      <c r="N522" s="28" t="s">
        <v>15</v>
      </c>
      <c r="O522" s="29"/>
      <c r="P522" s="64"/>
    </row>
    <row r="523" spans="1:16" ht="15.75" customHeight="1" x14ac:dyDescent="0.25">
      <c r="A523" s="29" t="s">
        <v>154</v>
      </c>
      <c r="B523" s="29" t="s">
        <v>79</v>
      </c>
      <c r="C523" s="65">
        <v>4600010971</v>
      </c>
      <c r="D523" s="29">
        <v>2020</v>
      </c>
      <c r="E523" s="29" t="s">
        <v>83</v>
      </c>
      <c r="F523" s="26">
        <f t="shared" si="32"/>
        <v>2020</v>
      </c>
      <c r="G523" s="26">
        <f t="shared" si="33"/>
        <v>0</v>
      </c>
      <c r="H523" s="30">
        <v>44064</v>
      </c>
      <c r="I523" s="26">
        <f t="shared" si="34"/>
        <v>301</v>
      </c>
      <c r="J523" s="30">
        <v>44365</v>
      </c>
      <c r="K523" s="27">
        <f t="shared" si="35"/>
        <v>0</v>
      </c>
      <c r="L523" s="30">
        <v>44365</v>
      </c>
      <c r="M523" s="29">
        <v>1</v>
      </c>
      <c r="N523" s="28" t="s">
        <v>15</v>
      </c>
      <c r="O523" s="29"/>
      <c r="P523" s="64"/>
    </row>
    <row r="524" spans="1:16" ht="15.75" customHeight="1" x14ac:dyDescent="0.25">
      <c r="A524" s="29" t="s">
        <v>154</v>
      </c>
      <c r="B524" s="29" t="s">
        <v>79</v>
      </c>
      <c r="C524" s="65">
        <v>4600010971</v>
      </c>
      <c r="D524" s="29">
        <v>2020</v>
      </c>
      <c r="E524" s="29" t="s">
        <v>84</v>
      </c>
      <c r="F524" s="26">
        <f t="shared" si="32"/>
        <v>2020</v>
      </c>
      <c r="G524" s="26">
        <f t="shared" si="33"/>
        <v>0</v>
      </c>
      <c r="H524" s="30">
        <v>44068</v>
      </c>
      <c r="I524" s="26">
        <f t="shared" si="34"/>
        <v>297</v>
      </c>
      <c r="J524" s="30">
        <v>44365</v>
      </c>
      <c r="K524" s="27">
        <f t="shared" si="35"/>
        <v>0</v>
      </c>
      <c r="L524" s="30">
        <v>44365</v>
      </c>
      <c r="M524" s="29">
        <v>2</v>
      </c>
      <c r="N524" s="28" t="s">
        <v>15</v>
      </c>
      <c r="O524" s="29"/>
      <c r="P524" s="64"/>
    </row>
    <row r="525" spans="1:16" ht="15.75" customHeight="1" x14ac:dyDescent="0.25">
      <c r="A525" s="29" t="s">
        <v>154</v>
      </c>
      <c r="B525" s="29" t="s">
        <v>79</v>
      </c>
      <c r="C525" s="65">
        <v>4600010971</v>
      </c>
      <c r="D525" s="29">
        <v>2020</v>
      </c>
      <c r="E525" s="29" t="s">
        <v>85</v>
      </c>
      <c r="F525" s="26">
        <f t="shared" si="32"/>
        <v>2020</v>
      </c>
      <c r="G525" s="26">
        <f t="shared" si="33"/>
        <v>0</v>
      </c>
      <c r="H525" s="30">
        <v>44069</v>
      </c>
      <c r="I525" s="26">
        <f t="shared" si="34"/>
        <v>296</v>
      </c>
      <c r="J525" s="30">
        <v>44365</v>
      </c>
      <c r="K525" s="27">
        <f t="shared" si="35"/>
        <v>0</v>
      </c>
      <c r="L525" s="30">
        <v>44365</v>
      </c>
      <c r="M525" s="29">
        <v>1</v>
      </c>
      <c r="N525" s="28" t="s">
        <v>15</v>
      </c>
      <c r="O525" s="29"/>
      <c r="P525" s="64"/>
    </row>
    <row r="526" spans="1:16" ht="15.75" customHeight="1" x14ac:dyDescent="0.25">
      <c r="A526" s="29" t="s">
        <v>154</v>
      </c>
      <c r="B526" s="29" t="s">
        <v>79</v>
      </c>
      <c r="C526" s="65">
        <v>4600010971</v>
      </c>
      <c r="D526" s="29">
        <v>2020</v>
      </c>
      <c r="E526" s="29" t="s">
        <v>86</v>
      </c>
      <c r="F526" s="26">
        <f t="shared" si="32"/>
        <v>2020</v>
      </c>
      <c r="G526" s="26">
        <f t="shared" si="33"/>
        <v>0</v>
      </c>
      <c r="H526" s="30">
        <v>44068</v>
      </c>
      <c r="I526" s="26">
        <f t="shared" si="34"/>
        <v>297</v>
      </c>
      <c r="J526" s="30">
        <v>44365</v>
      </c>
      <c r="K526" s="27">
        <f t="shared" si="35"/>
        <v>0</v>
      </c>
      <c r="L526" s="30">
        <v>44365</v>
      </c>
      <c r="M526" s="29">
        <v>2</v>
      </c>
      <c r="N526" s="28" t="s">
        <v>15</v>
      </c>
      <c r="O526" s="29"/>
      <c r="P526" s="64"/>
    </row>
    <row r="527" spans="1:16" ht="15.75" customHeight="1" x14ac:dyDescent="0.25">
      <c r="A527" s="29" t="s">
        <v>154</v>
      </c>
      <c r="B527" s="29" t="s">
        <v>79</v>
      </c>
      <c r="C527" s="65">
        <v>4600010971</v>
      </c>
      <c r="D527" s="29">
        <v>2020</v>
      </c>
      <c r="E527" s="29" t="s">
        <v>87</v>
      </c>
      <c r="F527" s="26">
        <f t="shared" si="32"/>
        <v>2020</v>
      </c>
      <c r="G527" s="26">
        <f t="shared" si="33"/>
        <v>0</v>
      </c>
      <c r="H527" s="30">
        <v>44077</v>
      </c>
      <c r="I527" s="26">
        <f t="shared" si="34"/>
        <v>288</v>
      </c>
      <c r="J527" s="30">
        <v>44365</v>
      </c>
      <c r="K527" s="27">
        <f t="shared" si="35"/>
        <v>0</v>
      </c>
      <c r="L527" s="30">
        <v>44365</v>
      </c>
      <c r="M527" s="29">
        <v>4</v>
      </c>
      <c r="N527" s="28" t="s">
        <v>15</v>
      </c>
      <c r="O527" s="29"/>
      <c r="P527" s="64"/>
    </row>
    <row r="528" spans="1:16" ht="15.75" customHeight="1" x14ac:dyDescent="0.25">
      <c r="A528" s="29" t="s">
        <v>154</v>
      </c>
      <c r="B528" s="29" t="s">
        <v>79</v>
      </c>
      <c r="C528" s="65">
        <v>4600010971</v>
      </c>
      <c r="D528" s="29">
        <v>2020</v>
      </c>
      <c r="E528" s="29" t="s">
        <v>88</v>
      </c>
      <c r="F528" s="26">
        <f t="shared" si="32"/>
        <v>2020</v>
      </c>
      <c r="G528" s="26">
        <f t="shared" si="33"/>
        <v>0</v>
      </c>
      <c r="H528" s="30">
        <v>44082</v>
      </c>
      <c r="I528" s="26">
        <f t="shared" si="34"/>
        <v>283</v>
      </c>
      <c r="J528" s="30">
        <v>44365</v>
      </c>
      <c r="K528" s="27">
        <f t="shared" si="35"/>
        <v>0</v>
      </c>
      <c r="L528" s="30">
        <v>44365</v>
      </c>
      <c r="M528" s="29">
        <v>1</v>
      </c>
      <c r="N528" s="28" t="s">
        <v>15</v>
      </c>
      <c r="O528" s="29"/>
      <c r="P528" s="64"/>
    </row>
    <row r="529" spans="1:197" ht="15.75" customHeight="1" x14ac:dyDescent="0.25">
      <c r="A529" s="29" t="s">
        <v>154</v>
      </c>
      <c r="B529" s="29" t="s">
        <v>79</v>
      </c>
      <c r="C529" s="65">
        <v>4600010971</v>
      </c>
      <c r="D529" s="29">
        <v>2020</v>
      </c>
      <c r="E529" s="29" t="s">
        <v>89</v>
      </c>
      <c r="F529" s="26">
        <f t="shared" si="32"/>
        <v>2020</v>
      </c>
      <c r="G529" s="26">
        <f t="shared" si="33"/>
        <v>0</v>
      </c>
      <c r="H529" s="30">
        <v>44098</v>
      </c>
      <c r="I529" s="26">
        <f t="shared" si="34"/>
        <v>267</v>
      </c>
      <c r="J529" s="30">
        <v>44365</v>
      </c>
      <c r="K529" s="27">
        <f t="shared" si="35"/>
        <v>0</v>
      </c>
      <c r="L529" s="30">
        <v>44365</v>
      </c>
      <c r="M529" s="29">
        <v>1</v>
      </c>
      <c r="N529" s="28" t="s">
        <v>15</v>
      </c>
      <c r="O529" s="29"/>
      <c r="P529" s="64"/>
    </row>
    <row r="530" spans="1:197" ht="15.75" customHeight="1" x14ac:dyDescent="0.25">
      <c r="A530" s="29" t="s">
        <v>154</v>
      </c>
      <c r="B530" s="29" t="s">
        <v>79</v>
      </c>
      <c r="C530" s="65">
        <v>4600010971</v>
      </c>
      <c r="D530" s="29">
        <v>2020</v>
      </c>
      <c r="E530" s="29" t="s">
        <v>63</v>
      </c>
      <c r="F530" s="26">
        <f t="shared" si="32"/>
        <v>2020</v>
      </c>
      <c r="G530" s="26">
        <f t="shared" si="33"/>
        <v>0</v>
      </c>
      <c r="H530" s="30">
        <v>44112</v>
      </c>
      <c r="I530" s="26">
        <f t="shared" si="34"/>
        <v>253</v>
      </c>
      <c r="J530" s="30">
        <v>44365</v>
      </c>
      <c r="K530" s="27">
        <f t="shared" si="35"/>
        <v>0</v>
      </c>
      <c r="L530" s="30">
        <v>44365</v>
      </c>
      <c r="M530" s="29">
        <v>3</v>
      </c>
      <c r="N530" s="28" t="s">
        <v>15</v>
      </c>
      <c r="O530" s="29"/>
      <c r="P530" s="64"/>
    </row>
    <row r="531" spans="1:197" ht="15.75" customHeight="1" x14ac:dyDescent="0.25">
      <c r="A531" s="29" t="s">
        <v>154</v>
      </c>
      <c r="B531" s="29" t="s">
        <v>79</v>
      </c>
      <c r="C531" s="65">
        <v>4600010971</v>
      </c>
      <c r="D531" s="29">
        <v>2020</v>
      </c>
      <c r="E531" s="29" t="s">
        <v>47</v>
      </c>
      <c r="F531" s="26">
        <f t="shared" si="32"/>
        <v>2020</v>
      </c>
      <c r="G531" s="26">
        <f t="shared" si="33"/>
        <v>0</v>
      </c>
      <c r="H531" s="31">
        <v>44131</v>
      </c>
      <c r="I531" s="26">
        <f t="shared" si="34"/>
        <v>234</v>
      </c>
      <c r="J531" s="30">
        <v>44365</v>
      </c>
      <c r="K531" s="27">
        <f t="shared" si="35"/>
        <v>0</v>
      </c>
      <c r="L531" s="30">
        <v>44365</v>
      </c>
      <c r="M531" s="29">
        <v>3</v>
      </c>
      <c r="N531" s="28" t="s">
        <v>15</v>
      </c>
      <c r="O531" s="29"/>
      <c r="P531" s="64"/>
    </row>
    <row r="532" spans="1:197" ht="15.75" customHeight="1" x14ac:dyDescent="0.25">
      <c r="A532" s="29" t="s">
        <v>154</v>
      </c>
      <c r="B532" s="29" t="s">
        <v>79</v>
      </c>
      <c r="C532" s="65">
        <v>4600010970</v>
      </c>
      <c r="D532" s="29">
        <v>2020</v>
      </c>
      <c r="E532" s="29" t="s">
        <v>80</v>
      </c>
      <c r="F532" s="26">
        <f t="shared" si="32"/>
        <v>2020</v>
      </c>
      <c r="G532" s="26">
        <f t="shared" si="33"/>
        <v>0</v>
      </c>
      <c r="H532" s="31">
        <v>44118</v>
      </c>
      <c r="I532" s="26">
        <f t="shared" si="34"/>
        <v>247</v>
      </c>
      <c r="J532" s="30">
        <v>44365</v>
      </c>
      <c r="K532" s="27">
        <f t="shared" si="35"/>
        <v>0</v>
      </c>
      <c r="L532" s="30">
        <v>44365</v>
      </c>
      <c r="M532" s="29">
        <v>3</v>
      </c>
      <c r="N532" s="28" t="s">
        <v>15</v>
      </c>
      <c r="O532" s="29"/>
      <c r="P532" s="64"/>
    </row>
    <row r="533" spans="1:197" ht="15.75" customHeight="1" x14ac:dyDescent="0.25">
      <c r="A533" s="29" t="s">
        <v>154</v>
      </c>
      <c r="B533" s="29" t="s">
        <v>79</v>
      </c>
      <c r="C533" s="65">
        <v>4600010970</v>
      </c>
      <c r="D533" s="29">
        <v>2020</v>
      </c>
      <c r="E533" s="29" t="s">
        <v>81</v>
      </c>
      <c r="F533" s="26">
        <f t="shared" si="32"/>
        <v>2020</v>
      </c>
      <c r="G533" s="26">
        <f t="shared" si="33"/>
        <v>0</v>
      </c>
      <c r="H533" s="30">
        <v>44063</v>
      </c>
      <c r="I533" s="26">
        <f t="shared" si="34"/>
        <v>302</v>
      </c>
      <c r="J533" s="30">
        <v>44365</v>
      </c>
      <c r="K533" s="27">
        <f t="shared" si="35"/>
        <v>0</v>
      </c>
      <c r="L533" s="30">
        <v>44365</v>
      </c>
      <c r="M533" s="29">
        <v>3</v>
      </c>
      <c r="N533" s="28" t="s">
        <v>15</v>
      </c>
      <c r="O533" s="29"/>
      <c r="P533" s="64"/>
    </row>
    <row r="534" spans="1:197" ht="15.75" customHeight="1" x14ac:dyDescent="0.25">
      <c r="A534" s="29" t="s">
        <v>154</v>
      </c>
      <c r="B534" s="29" t="s">
        <v>79</v>
      </c>
      <c r="C534" s="65">
        <v>4600010970</v>
      </c>
      <c r="D534" s="29">
        <v>2020</v>
      </c>
      <c r="E534" s="29" t="s">
        <v>82</v>
      </c>
      <c r="F534" s="26">
        <f t="shared" si="32"/>
        <v>2020</v>
      </c>
      <c r="G534" s="26">
        <f t="shared" si="33"/>
        <v>0</v>
      </c>
      <c r="H534" s="30">
        <v>44063</v>
      </c>
      <c r="I534" s="26">
        <f t="shared" si="34"/>
        <v>302</v>
      </c>
      <c r="J534" s="30">
        <v>44365</v>
      </c>
      <c r="K534" s="27">
        <f t="shared" si="35"/>
        <v>0</v>
      </c>
      <c r="L534" s="30">
        <v>44365</v>
      </c>
      <c r="M534" s="29">
        <v>32</v>
      </c>
      <c r="N534" s="28" t="s">
        <v>15</v>
      </c>
      <c r="O534" s="29"/>
      <c r="P534" s="64"/>
    </row>
    <row r="535" spans="1:197" ht="15.75" customHeight="1" x14ac:dyDescent="0.25">
      <c r="A535" s="29" t="s">
        <v>154</v>
      </c>
      <c r="B535" s="29" t="s">
        <v>79</v>
      </c>
      <c r="C535" s="65">
        <v>4600010970</v>
      </c>
      <c r="D535" s="29">
        <v>2020</v>
      </c>
      <c r="E535" s="29" t="s">
        <v>83</v>
      </c>
      <c r="F535" s="26">
        <f t="shared" si="32"/>
        <v>2020</v>
      </c>
      <c r="G535" s="26">
        <f t="shared" si="33"/>
        <v>0</v>
      </c>
      <c r="H535" s="30">
        <v>44064</v>
      </c>
      <c r="I535" s="26">
        <f t="shared" si="34"/>
        <v>301</v>
      </c>
      <c r="J535" s="30">
        <v>44365</v>
      </c>
      <c r="K535" s="27">
        <f t="shared" si="35"/>
        <v>0</v>
      </c>
      <c r="L535" s="30">
        <v>44365</v>
      </c>
      <c r="M535" s="29">
        <v>1</v>
      </c>
      <c r="N535" s="28" t="s">
        <v>15</v>
      </c>
      <c r="O535" s="29"/>
      <c r="P535" s="64"/>
    </row>
    <row r="536" spans="1:197" ht="15.75" customHeight="1" x14ac:dyDescent="0.25">
      <c r="A536" s="29" t="s">
        <v>154</v>
      </c>
      <c r="B536" s="29" t="s">
        <v>79</v>
      </c>
      <c r="C536" s="65">
        <v>4600010970</v>
      </c>
      <c r="D536" s="29">
        <v>2020</v>
      </c>
      <c r="E536" s="29" t="s">
        <v>84</v>
      </c>
      <c r="F536" s="26">
        <f t="shared" si="32"/>
        <v>2020</v>
      </c>
      <c r="G536" s="26">
        <f t="shared" si="33"/>
        <v>0</v>
      </c>
      <c r="H536" s="30">
        <v>44068</v>
      </c>
      <c r="I536" s="26">
        <f t="shared" si="34"/>
        <v>297</v>
      </c>
      <c r="J536" s="30">
        <v>44365</v>
      </c>
      <c r="K536" s="27">
        <f t="shared" si="35"/>
        <v>0</v>
      </c>
      <c r="L536" s="30">
        <v>44365</v>
      </c>
      <c r="M536" s="29">
        <v>2</v>
      </c>
      <c r="N536" s="28" t="s">
        <v>15</v>
      </c>
      <c r="O536" s="29"/>
      <c r="P536" s="64"/>
    </row>
    <row r="537" spans="1:197" ht="15.75" customHeight="1" x14ac:dyDescent="0.25">
      <c r="A537" s="29" t="s">
        <v>154</v>
      </c>
      <c r="B537" s="29" t="s">
        <v>79</v>
      </c>
      <c r="C537" s="65">
        <v>4600010970</v>
      </c>
      <c r="D537" s="29">
        <v>2020</v>
      </c>
      <c r="E537" s="29" t="s">
        <v>85</v>
      </c>
      <c r="F537" s="26">
        <f t="shared" si="32"/>
        <v>2020</v>
      </c>
      <c r="G537" s="26">
        <f t="shared" si="33"/>
        <v>0</v>
      </c>
      <c r="H537" s="30">
        <v>44069</v>
      </c>
      <c r="I537" s="26">
        <f t="shared" si="34"/>
        <v>296</v>
      </c>
      <c r="J537" s="30">
        <v>44365</v>
      </c>
      <c r="K537" s="27">
        <f t="shared" si="35"/>
        <v>0</v>
      </c>
      <c r="L537" s="30">
        <v>44365</v>
      </c>
      <c r="M537" s="29">
        <v>1</v>
      </c>
      <c r="N537" s="28" t="s">
        <v>15</v>
      </c>
      <c r="O537" s="29"/>
      <c r="P537" s="64"/>
    </row>
    <row r="538" spans="1:197" ht="15.75" customHeight="1" x14ac:dyDescent="0.25">
      <c r="A538" s="29" t="s">
        <v>154</v>
      </c>
      <c r="B538" s="29" t="s">
        <v>79</v>
      </c>
      <c r="C538" s="65">
        <v>4600010970</v>
      </c>
      <c r="D538" s="29">
        <v>2020</v>
      </c>
      <c r="E538" s="29" t="s">
        <v>86</v>
      </c>
      <c r="F538" s="26">
        <f t="shared" si="32"/>
        <v>2020</v>
      </c>
      <c r="G538" s="26">
        <f t="shared" si="33"/>
        <v>0</v>
      </c>
      <c r="H538" s="30">
        <v>44068</v>
      </c>
      <c r="I538" s="26">
        <f t="shared" si="34"/>
        <v>297</v>
      </c>
      <c r="J538" s="30">
        <v>44365</v>
      </c>
      <c r="K538" s="27">
        <f t="shared" si="35"/>
        <v>0</v>
      </c>
      <c r="L538" s="30">
        <v>44365</v>
      </c>
      <c r="M538" s="29">
        <v>2</v>
      </c>
      <c r="N538" s="28" t="s">
        <v>15</v>
      </c>
      <c r="O538" s="29"/>
      <c r="P538" s="64"/>
    </row>
    <row r="539" spans="1:197" ht="15.75" customHeight="1" x14ac:dyDescent="0.25">
      <c r="A539" s="29" t="s">
        <v>154</v>
      </c>
      <c r="B539" s="29" t="s">
        <v>79</v>
      </c>
      <c r="C539" s="65">
        <v>4600010970</v>
      </c>
      <c r="D539" s="29">
        <v>2020</v>
      </c>
      <c r="E539" s="29" t="s">
        <v>87</v>
      </c>
      <c r="F539" s="26">
        <f t="shared" si="32"/>
        <v>2020</v>
      </c>
      <c r="G539" s="26">
        <f t="shared" si="33"/>
        <v>0</v>
      </c>
      <c r="H539" s="30">
        <v>44077</v>
      </c>
      <c r="I539" s="26">
        <f t="shared" si="34"/>
        <v>288</v>
      </c>
      <c r="J539" s="30">
        <v>44365</v>
      </c>
      <c r="K539" s="27">
        <f t="shared" si="35"/>
        <v>0</v>
      </c>
      <c r="L539" s="30">
        <v>44365</v>
      </c>
      <c r="M539" s="29">
        <v>4</v>
      </c>
      <c r="N539" s="28" t="s">
        <v>15</v>
      </c>
      <c r="O539" s="29"/>
      <c r="P539" s="64"/>
    </row>
    <row r="540" spans="1:197" ht="15.75" customHeight="1" x14ac:dyDescent="0.25">
      <c r="A540" s="29" t="s">
        <v>154</v>
      </c>
      <c r="B540" s="29" t="s">
        <v>79</v>
      </c>
      <c r="C540" s="65">
        <v>4600010970</v>
      </c>
      <c r="D540" s="29">
        <v>2020</v>
      </c>
      <c r="E540" s="29" t="s">
        <v>88</v>
      </c>
      <c r="F540" s="26">
        <f t="shared" si="32"/>
        <v>2020</v>
      </c>
      <c r="G540" s="26">
        <f t="shared" si="33"/>
        <v>0</v>
      </c>
      <c r="H540" s="30">
        <v>44082</v>
      </c>
      <c r="I540" s="26">
        <f t="shared" si="34"/>
        <v>283</v>
      </c>
      <c r="J540" s="30">
        <v>44365</v>
      </c>
      <c r="K540" s="27">
        <f t="shared" si="35"/>
        <v>0</v>
      </c>
      <c r="L540" s="30">
        <v>44365</v>
      </c>
      <c r="M540" s="29">
        <v>1</v>
      </c>
      <c r="N540" s="28" t="s">
        <v>15</v>
      </c>
      <c r="O540" s="29"/>
      <c r="P540" s="64"/>
    </row>
    <row r="541" spans="1:197" ht="15.75" customHeight="1" x14ac:dyDescent="0.25">
      <c r="A541" s="29" t="s">
        <v>154</v>
      </c>
      <c r="B541" s="29" t="s">
        <v>79</v>
      </c>
      <c r="C541" s="65">
        <v>4600010970</v>
      </c>
      <c r="D541" s="29">
        <v>2020</v>
      </c>
      <c r="E541" s="29" t="s">
        <v>89</v>
      </c>
      <c r="F541" s="26">
        <f t="shared" si="32"/>
        <v>2020</v>
      </c>
      <c r="G541" s="26">
        <f t="shared" si="33"/>
        <v>0</v>
      </c>
      <c r="H541" s="30">
        <v>44098</v>
      </c>
      <c r="I541" s="26">
        <f t="shared" si="34"/>
        <v>267</v>
      </c>
      <c r="J541" s="30">
        <v>44365</v>
      </c>
      <c r="K541" s="27">
        <f t="shared" si="35"/>
        <v>0</v>
      </c>
      <c r="L541" s="30">
        <v>44365</v>
      </c>
      <c r="M541" s="29">
        <v>1</v>
      </c>
      <c r="N541" s="28" t="s">
        <v>15</v>
      </c>
      <c r="O541" s="29"/>
      <c r="P541" s="64"/>
    </row>
    <row r="542" spans="1:197" ht="15.75" customHeight="1" x14ac:dyDescent="0.25">
      <c r="A542" s="29" t="s">
        <v>154</v>
      </c>
      <c r="B542" s="29" t="s">
        <v>79</v>
      </c>
      <c r="C542" s="65">
        <v>4600010970</v>
      </c>
      <c r="D542" s="29">
        <v>2020</v>
      </c>
      <c r="E542" s="29" t="s">
        <v>63</v>
      </c>
      <c r="F542" s="26">
        <f t="shared" si="32"/>
        <v>2020</v>
      </c>
      <c r="G542" s="26">
        <f t="shared" si="33"/>
        <v>0</v>
      </c>
      <c r="H542" s="30">
        <v>44112</v>
      </c>
      <c r="I542" s="26">
        <f t="shared" si="34"/>
        <v>253</v>
      </c>
      <c r="J542" s="30">
        <v>44365</v>
      </c>
      <c r="K542" s="27">
        <f t="shared" si="35"/>
        <v>0</v>
      </c>
      <c r="L542" s="30">
        <v>44365</v>
      </c>
      <c r="M542" s="29">
        <v>3</v>
      </c>
      <c r="N542" s="28" t="s">
        <v>15</v>
      </c>
      <c r="O542" s="29"/>
      <c r="P542" s="64"/>
    </row>
    <row r="543" spans="1:197" ht="15.75" customHeight="1" x14ac:dyDescent="0.25">
      <c r="A543" s="29" t="s">
        <v>154</v>
      </c>
      <c r="B543" s="29" t="s">
        <v>79</v>
      </c>
      <c r="C543" s="65">
        <v>4600010970</v>
      </c>
      <c r="D543" s="29">
        <v>2020</v>
      </c>
      <c r="E543" s="29" t="s">
        <v>47</v>
      </c>
      <c r="F543" s="26">
        <f t="shared" si="32"/>
        <v>2020</v>
      </c>
      <c r="G543" s="26">
        <f t="shared" si="33"/>
        <v>0</v>
      </c>
      <c r="H543" s="31">
        <v>44123</v>
      </c>
      <c r="I543" s="26">
        <f t="shared" si="34"/>
        <v>242</v>
      </c>
      <c r="J543" s="30">
        <v>44365</v>
      </c>
      <c r="K543" s="27">
        <f t="shared" si="35"/>
        <v>0</v>
      </c>
      <c r="L543" s="30">
        <v>44365</v>
      </c>
      <c r="M543" s="29">
        <v>3</v>
      </c>
      <c r="N543" s="28" t="s">
        <v>15</v>
      </c>
      <c r="O543" s="29"/>
      <c r="P543" s="64"/>
    </row>
    <row r="544" spans="1:197" s="11" customFormat="1" ht="15.75" customHeight="1" x14ac:dyDescent="0.25">
      <c r="A544" s="29" t="s">
        <v>154</v>
      </c>
      <c r="B544" s="29" t="s">
        <v>79</v>
      </c>
      <c r="C544" s="65">
        <v>4600009905</v>
      </c>
      <c r="D544" s="29">
        <v>2019</v>
      </c>
      <c r="E544" s="29" t="s">
        <v>35</v>
      </c>
      <c r="F544" s="26">
        <f t="shared" si="32"/>
        <v>2021</v>
      </c>
      <c r="G544" s="26">
        <f t="shared" si="33"/>
        <v>2</v>
      </c>
      <c r="H544" s="30">
        <v>44369</v>
      </c>
      <c r="I544" s="26">
        <f t="shared" si="34"/>
        <v>0</v>
      </c>
      <c r="J544" s="30">
        <v>44369</v>
      </c>
      <c r="K544" s="27">
        <f t="shared" si="35"/>
        <v>0</v>
      </c>
      <c r="L544" s="30">
        <v>44369</v>
      </c>
      <c r="M544" s="29">
        <v>4</v>
      </c>
      <c r="N544" s="28" t="s">
        <v>15</v>
      </c>
      <c r="O544" s="29"/>
      <c r="P544" s="6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</row>
    <row r="545" spans="1:16" ht="15.75" customHeight="1" x14ac:dyDescent="0.25">
      <c r="A545" s="29" t="s">
        <v>11</v>
      </c>
      <c r="B545" s="29" t="s">
        <v>22</v>
      </c>
      <c r="C545" s="65">
        <v>4600010831</v>
      </c>
      <c r="D545" s="29">
        <v>2020</v>
      </c>
      <c r="E545" s="29" t="s">
        <v>52</v>
      </c>
      <c r="F545" s="26">
        <f t="shared" si="32"/>
        <v>2021</v>
      </c>
      <c r="G545" s="26">
        <f t="shared" si="33"/>
        <v>1</v>
      </c>
      <c r="H545" s="30">
        <v>44350</v>
      </c>
      <c r="I545" s="26">
        <f t="shared" si="34"/>
        <v>18</v>
      </c>
      <c r="J545" s="30">
        <v>44368</v>
      </c>
      <c r="K545" s="27">
        <f t="shared" si="35"/>
        <v>0</v>
      </c>
      <c r="L545" s="30">
        <v>44368</v>
      </c>
      <c r="M545" s="29">
        <v>256</v>
      </c>
      <c r="N545" s="28" t="s">
        <v>15</v>
      </c>
      <c r="O545" s="29"/>
      <c r="P545" s="64"/>
    </row>
    <row r="546" spans="1:16" ht="15.75" customHeight="1" x14ac:dyDescent="0.25">
      <c r="A546" s="29" t="s">
        <v>11</v>
      </c>
      <c r="B546" s="29" t="s">
        <v>51</v>
      </c>
      <c r="C546" s="65">
        <v>4600010852</v>
      </c>
      <c r="D546" s="29">
        <v>2020</v>
      </c>
      <c r="E546" s="29" t="s">
        <v>21</v>
      </c>
      <c r="F546" s="26">
        <f t="shared" si="32"/>
        <v>2020</v>
      </c>
      <c r="G546" s="26">
        <f t="shared" si="33"/>
        <v>0</v>
      </c>
      <c r="H546" s="31">
        <v>44135</v>
      </c>
      <c r="I546" s="26">
        <f t="shared" si="34"/>
        <v>233</v>
      </c>
      <c r="J546" s="30">
        <v>44368</v>
      </c>
      <c r="K546" s="27">
        <f t="shared" si="35"/>
        <v>1</v>
      </c>
      <c r="L546" s="30">
        <v>44369</v>
      </c>
      <c r="M546" s="29">
        <v>72</v>
      </c>
      <c r="N546" s="28" t="s">
        <v>15</v>
      </c>
      <c r="O546" s="29"/>
      <c r="P546" s="64"/>
    </row>
    <row r="547" spans="1:16" ht="15.75" customHeight="1" x14ac:dyDescent="0.25">
      <c r="A547" s="29" t="s">
        <v>11</v>
      </c>
      <c r="B547" s="29" t="s">
        <v>51</v>
      </c>
      <c r="C547" s="65">
        <v>4600010852</v>
      </c>
      <c r="D547" s="29">
        <v>2020</v>
      </c>
      <c r="E547" s="29" t="s">
        <v>21</v>
      </c>
      <c r="F547" s="26">
        <f t="shared" si="32"/>
        <v>2020</v>
      </c>
      <c r="G547" s="26">
        <f t="shared" si="33"/>
        <v>0</v>
      </c>
      <c r="H547" s="31">
        <v>44165</v>
      </c>
      <c r="I547" s="26">
        <f t="shared" si="34"/>
        <v>203</v>
      </c>
      <c r="J547" s="30">
        <v>44368</v>
      </c>
      <c r="K547" s="27">
        <f t="shared" si="35"/>
        <v>1</v>
      </c>
      <c r="L547" s="30">
        <v>44369</v>
      </c>
      <c r="M547" s="29">
        <v>64</v>
      </c>
      <c r="N547" s="28" t="s">
        <v>15</v>
      </c>
      <c r="O547" s="29"/>
      <c r="P547" s="64"/>
    </row>
    <row r="548" spans="1:16" ht="15.75" customHeight="1" x14ac:dyDescent="0.25">
      <c r="A548" s="29" t="s">
        <v>11</v>
      </c>
      <c r="B548" s="29" t="s">
        <v>51</v>
      </c>
      <c r="C548" s="65">
        <v>4600010852</v>
      </c>
      <c r="D548" s="29">
        <v>2020</v>
      </c>
      <c r="E548" s="29" t="s">
        <v>21</v>
      </c>
      <c r="F548" s="26">
        <f t="shared" si="32"/>
        <v>2020</v>
      </c>
      <c r="G548" s="26">
        <f t="shared" si="33"/>
        <v>0</v>
      </c>
      <c r="H548" s="31">
        <v>44195</v>
      </c>
      <c r="I548" s="26">
        <f t="shared" si="34"/>
        <v>173</v>
      </c>
      <c r="J548" s="30">
        <v>44368</v>
      </c>
      <c r="K548" s="27">
        <f t="shared" si="35"/>
        <v>1</v>
      </c>
      <c r="L548" s="30">
        <v>44369</v>
      </c>
      <c r="M548" s="29">
        <v>40</v>
      </c>
      <c r="N548" s="28" t="s">
        <v>15</v>
      </c>
      <c r="O548" s="29"/>
      <c r="P548" s="64"/>
    </row>
    <row r="549" spans="1:16" ht="15.75" customHeight="1" x14ac:dyDescent="0.25">
      <c r="A549" s="29" t="s">
        <v>11</v>
      </c>
      <c r="B549" s="29" t="s">
        <v>51</v>
      </c>
      <c r="C549" s="65">
        <v>4600010852</v>
      </c>
      <c r="D549" s="29">
        <v>2020</v>
      </c>
      <c r="E549" s="29" t="s">
        <v>21</v>
      </c>
      <c r="F549" s="26">
        <f t="shared" si="32"/>
        <v>2021</v>
      </c>
      <c r="G549" s="26">
        <f t="shared" si="33"/>
        <v>1</v>
      </c>
      <c r="H549" s="30">
        <v>44226</v>
      </c>
      <c r="I549" s="26">
        <f t="shared" si="34"/>
        <v>142</v>
      </c>
      <c r="J549" s="30">
        <v>44368</v>
      </c>
      <c r="K549" s="27">
        <f t="shared" si="35"/>
        <v>1</v>
      </c>
      <c r="L549" s="30">
        <v>44369</v>
      </c>
      <c r="M549" s="29">
        <v>121</v>
      </c>
      <c r="N549" s="28" t="s">
        <v>15</v>
      </c>
      <c r="O549" s="29"/>
      <c r="P549" s="64"/>
    </row>
    <row r="550" spans="1:16" ht="15.75" customHeight="1" x14ac:dyDescent="0.25">
      <c r="A550" s="29" t="s">
        <v>11</v>
      </c>
      <c r="B550" s="29" t="s">
        <v>51</v>
      </c>
      <c r="C550" s="65">
        <v>4600010852</v>
      </c>
      <c r="D550" s="29">
        <v>2020</v>
      </c>
      <c r="E550" s="29" t="s">
        <v>21</v>
      </c>
      <c r="F550" s="26">
        <f t="shared" si="32"/>
        <v>2021</v>
      </c>
      <c r="G550" s="26">
        <f t="shared" si="33"/>
        <v>1</v>
      </c>
      <c r="H550" s="30">
        <v>44255</v>
      </c>
      <c r="I550" s="26">
        <f t="shared" si="34"/>
        <v>113</v>
      </c>
      <c r="J550" s="30">
        <v>44368</v>
      </c>
      <c r="K550" s="27">
        <f t="shared" si="35"/>
        <v>1</v>
      </c>
      <c r="L550" s="30">
        <v>44369</v>
      </c>
      <c r="M550" s="29">
        <v>90</v>
      </c>
      <c r="N550" s="28" t="s">
        <v>15</v>
      </c>
      <c r="O550" s="29"/>
      <c r="P550" s="64"/>
    </row>
    <row r="551" spans="1:16" ht="15.75" customHeight="1" x14ac:dyDescent="0.25">
      <c r="A551" s="29" t="s">
        <v>11</v>
      </c>
      <c r="B551" s="29" t="s">
        <v>51</v>
      </c>
      <c r="C551" s="65">
        <v>4600010852</v>
      </c>
      <c r="D551" s="29">
        <v>2020</v>
      </c>
      <c r="E551" s="29" t="s">
        <v>21</v>
      </c>
      <c r="F551" s="26">
        <f t="shared" si="32"/>
        <v>2021</v>
      </c>
      <c r="G551" s="26">
        <f t="shared" si="33"/>
        <v>1</v>
      </c>
      <c r="H551" s="30">
        <v>44286</v>
      </c>
      <c r="I551" s="26">
        <f t="shared" si="34"/>
        <v>82</v>
      </c>
      <c r="J551" s="30">
        <v>44368</v>
      </c>
      <c r="K551" s="27">
        <f t="shared" si="35"/>
        <v>1</v>
      </c>
      <c r="L551" s="30">
        <v>44369</v>
      </c>
      <c r="M551" s="29">
        <v>56</v>
      </c>
      <c r="N551" s="28" t="s">
        <v>15</v>
      </c>
      <c r="O551" s="29"/>
      <c r="P551" s="64"/>
    </row>
    <row r="552" spans="1:16" ht="15.75" customHeight="1" x14ac:dyDescent="0.25">
      <c r="A552" s="29" t="s">
        <v>11</v>
      </c>
      <c r="B552" s="29" t="s">
        <v>51</v>
      </c>
      <c r="C552" s="65">
        <v>4600010852</v>
      </c>
      <c r="D552" s="29">
        <v>2020</v>
      </c>
      <c r="E552" s="29" t="s">
        <v>21</v>
      </c>
      <c r="F552" s="26">
        <f t="shared" si="32"/>
        <v>2021</v>
      </c>
      <c r="G552" s="26">
        <f t="shared" si="33"/>
        <v>1</v>
      </c>
      <c r="H552" s="30">
        <v>44316</v>
      </c>
      <c r="I552" s="26">
        <f t="shared" si="34"/>
        <v>52</v>
      </c>
      <c r="J552" s="30">
        <v>44368</v>
      </c>
      <c r="K552" s="27">
        <f t="shared" si="35"/>
        <v>1</v>
      </c>
      <c r="L552" s="30">
        <v>44369</v>
      </c>
      <c r="M552" s="29">
        <v>131</v>
      </c>
      <c r="N552" s="28" t="s">
        <v>15</v>
      </c>
      <c r="O552" s="29"/>
      <c r="P552" s="64"/>
    </row>
    <row r="553" spans="1:16" ht="15.75" customHeight="1" x14ac:dyDescent="0.25">
      <c r="A553" s="29" t="s">
        <v>11</v>
      </c>
      <c r="B553" s="29" t="s">
        <v>51</v>
      </c>
      <c r="C553" s="65">
        <v>4600010852</v>
      </c>
      <c r="D553" s="29">
        <v>2020</v>
      </c>
      <c r="E553" s="29" t="s">
        <v>21</v>
      </c>
      <c r="F553" s="26">
        <f t="shared" si="32"/>
        <v>2021</v>
      </c>
      <c r="G553" s="26">
        <f t="shared" si="33"/>
        <v>1</v>
      </c>
      <c r="H553" s="30">
        <v>44346</v>
      </c>
      <c r="I553" s="26">
        <f t="shared" si="34"/>
        <v>22</v>
      </c>
      <c r="J553" s="30">
        <v>44368</v>
      </c>
      <c r="K553" s="27">
        <f t="shared" si="35"/>
        <v>1</v>
      </c>
      <c r="L553" s="30">
        <v>44369</v>
      </c>
      <c r="M553" s="29">
        <v>101</v>
      </c>
      <c r="N553" s="28" t="s">
        <v>15</v>
      </c>
      <c r="O553" s="29"/>
      <c r="P553" s="64"/>
    </row>
    <row r="554" spans="1:16" ht="15.75" customHeight="1" x14ac:dyDescent="0.25">
      <c r="A554" s="29" t="s">
        <v>68</v>
      </c>
      <c r="B554" s="29" t="s">
        <v>69</v>
      </c>
      <c r="C554" s="65">
        <v>4600008772</v>
      </c>
      <c r="D554" s="29">
        <v>2018</v>
      </c>
      <c r="E554" s="29" t="s">
        <v>21</v>
      </c>
      <c r="F554" s="26">
        <f t="shared" si="32"/>
        <v>2019</v>
      </c>
      <c r="G554" s="26">
        <f t="shared" si="33"/>
        <v>1</v>
      </c>
      <c r="H554" s="30">
        <v>43646</v>
      </c>
      <c r="I554" s="26">
        <f t="shared" si="34"/>
        <v>723</v>
      </c>
      <c r="J554" s="30">
        <v>44369</v>
      </c>
      <c r="K554" s="27">
        <f t="shared" si="35"/>
        <v>0</v>
      </c>
      <c r="L554" s="30">
        <v>44369</v>
      </c>
      <c r="M554" s="29">
        <v>708</v>
      </c>
      <c r="N554" s="28" t="s">
        <v>15</v>
      </c>
      <c r="O554" s="29"/>
      <c r="P554" s="64"/>
    </row>
    <row r="555" spans="1:16" ht="15.75" customHeight="1" x14ac:dyDescent="0.25">
      <c r="A555" s="29" t="s">
        <v>154</v>
      </c>
      <c r="B555" s="29" t="s">
        <v>79</v>
      </c>
      <c r="C555" s="65">
        <v>4600010959</v>
      </c>
      <c r="D555" s="29">
        <v>2020</v>
      </c>
      <c r="E555" s="29" t="s">
        <v>80</v>
      </c>
      <c r="F555" s="26">
        <f t="shared" si="32"/>
        <v>2020</v>
      </c>
      <c r="G555" s="26">
        <f t="shared" si="33"/>
        <v>0</v>
      </c>
      <c r="H555" s="31">
        <v>44123</v>
      </c>
      <c r="I555" s="26">
        <f t="shared" si="34"/>
        <v>247</v>
      </c>
      <c r="J555" s="30">
        <v>44370</v>
      </c>
      <c r="K555" s="27">
        <f t="shared" si="35"/>
        <v>0</v>
      </c>
      <c r="L555" s="30">
        <v>44370</v>
      </c>
      <c r="M555" s="29">
        <v>4</v>
      </c>
      <c r="N555" s="28" t="s">
        <v>15</v>
      </c>
      <c r="O555" s="29"/>
      <c r="P555" s="64"/>
    </row>
    <row r="556" spans="1:16" ht="15.75" customHeight="1" x14ac:dyDescent="0.25">
      <c r="A556" s="29" t="s">
        <v>154</v>
      </c>
      <c r="B556" s="29" t="s">
        <v>79</v>
      </c>
      <c r="C556" s="65">
        <v>4600010959</v>
      </c>
      <c r="D556" s="29">
        <v>2020</v>
      </c>
      <c r="E556" s="73" t="s">
        <v>81</v>
      </c>
      <c r="F556" s="26">
        <f t="shared" si="32"/>
        <v>2020</v>
      </c>
      <c r="G556" s="26">
        <f t="shared" si="33"/>
        <v>0</v>
      </c>
      <c r="H556" s="30">
        <v>44070</v>
      </c>
      <c r="I556" s="26">
        <f t="shared" si="34"/>
        <v>300</v>
      </c>
      <c r="J556" s="30">
        <v>44370</v>
      </c>
      <c r="K556" s="27">
        <f t="shared" si="35"/>
        <v>0</v>
      </c>
      <c r="L556" s="30">
        <v>44370</v>
      </c>
      <c r="M556" s="29">
        <v>3</v>
      </c>
      <c r="N556" s="28" t="s">
        <v>15</v>
      </c>
      <c r="O556" s="29"/>
      <c r="P556" s="64"/>
    </row>
    <row r="557" spans="1:16" ht="15.75" customHeight="1" x14ac:dyDescent="0.25">
      <c r="A557" s="29" t="s">
        <v>154</v>
      </c>
      <c r="B557" s="29" t="s">
        <v>79</v>
      </c>
      <c r="C557" s="65">
        <v>4600010959</v>
      </c>
      <c r="D557" s="29">
        <v>2020</v>
      </c>
      <c r="E557" s="73" t="s">
        <v>82</v>
      </c>
      <c r="F557" s="26">
        <f t="shared" si="32"/>
        <v>2020</v>
      </c>
      <c r="G557" s="26">
        <f t="shared" si="33"/>
        <v>0</v>
      </c>
      <c r="H557" s="30">
        <v>44070</v>
      </c>
      <c r="I557" s="26">
        <f t="shared" si="34"/>
        <v>300</v>
      </c>
      <c r="J557" s="30">
        <v>44370</v>
      </c>
      <c r="K557" s="27">
        <f t="shared" si="35"/>
        <v>0</v>
      </c>
      <c r="L557" s="30">
        <v>44370</v>
      </c>
      <c r="M557" s="29">
        <v>30</v>
      </c>
      <c r="N557" s="28" t="s">
        <v>15</v>
      </c>
      <c r="O557" s="29"/>
      <c r="P557" s="64"/>
    </row>
    <row r="558" spans="1:16" ht="15.75" customHeight="1" x14ac:dyDescent="0.25">
      <c r="A558" s="29" t="s">
        <v>154</v>
      </c>
      <c r="B558" s="29" t="s">
        <v>79</v>
      </c>
      <c r="C558" s="65">
        <v>4600010959</v>
      </c>
      <c r="D558" s="29">
        <v>2020</v>
      </c>
      <c r="E558" s="73" t="s">
        <v>83</v>
      </c>
      <c r="F558" s="26">
        <f t="shared" si="32"/>
        <v>2020</v>
      </c>
      <c r="G558" s="26">
        <f t="shared" si="33"/>
        <v>0</v>
      </c>
      <c r="H558" s="30">
        <v>44071</v>
      </c>
      <c r="I558" s="26">
        <f t="shared" si="34"/>
        <v>299</v>
      </c>
      <c r="J558" s="30">
        <v>44370</v>
      </c>
      <c r="K558" s="27">
        <f t="shared" si="35"/>
        <v>0</v>
      </c>
      <c r="L558" s="30">
        <v>44370</v>
      </c>
      <c r="M558" s="29">
        <v>1</v>
      </c>
      <c r="N558" s="28" t="s">
        <v>15</v>
      </c>
      <c r="O558" s="29"/>
      <c r="P558" s="64"/>
    </row>
    <row r="559" spans="1:16" ht="15.75" customHeight="1" x14ac:dyDescent="0.25">
      <c r="A559" s="29" t="s">
        <v>154</v>
      </c>
      <c r="B559" s="29" t="s">
        <v>79</v>
      </c>
      <c r="C559" s="65">
        <v>4600010959</v>
      </c>
      <c r="D559" s="29">
        <v>2020</v>
      </c>
      <c r="E559" s="73" t="s">
        <v>84</v>
      </c>
      <c r="F559" s="26">
        <f t="shared" si="32"/>
        <v>2020</v>
      </c>
      <c r="G559" s="26">
        <f t="shared" si="33"/>
        <v>0</v>
      </c>
      <c r="H559" s="30">
        <v>44070</v>
      </c>
      <c r="I559" s="26">
        <f t="shared" si="34"/>
        <v>300</v>
      </c>
      <c r="J559" s="30">
        <v>44370</v>
      </c>
      <c r="K559" s="27">
        <f t="shared" si="35"/>
        <v>0</v>
      </c>
      <c r="L559" s="30">
        <v>44370</v>
      </c>
      <c r="M559" s="29">
        <v>2</v>
      </c>
      <c r="N559" s="28" t="s">
        <v>15</v>
      </c>
      <c r="O559" s="29"/>
      <c r="P559" s="64"/>
    </row>
    <row r="560" spans="1:16" ht="15.75" customHeight="1" x14ac:dyDescent="0.25">
      <c r="A560" s="29" t="s">
        <v>154</v>
      </c>
      <c r="B560" s="29" t="s">
        <v>79</v>
      </c>
      <c r="C560" s="65">
        <v>4600010959</v>
      </c>
      <c r="D560" s="29">
        <v>2020</v>
      </c>
      <c r="E560" s="73" t="s">
        <v>85</v>
      </c>
      <c r="F560" s="26">
        <f t="shared" si="32"/>
        <v>2020</v>
      </c>
      <c r="G560" s="26">
        <f t="shared" si="33"/>
        <v>0</v>
      </c>
      <c r="H560" s="30">
        <v>44070</v>
      </c>
      <c r="I560" s="26">
        <f t="shared" si="34"/>
        <v>300</v>
      </c>
      <c r="J560" s="30">
        <v>44370</v>
      </c>
      <c r="K560" s="27">
        <f t="shared" si="35"/>
        <v>0</v>
      </c>
      <c r="L560" s="30">
        <v>44370</v>
      </c>
      <c r="M560" s="29">
        <v>2</v>
      </c>
      <c r="N560" s="28" t="s">
        <v>15</v>
      </c>
      <c r="O560" s="29"/>
      <c r="P560" s="64"/>
    </row>
    <row r="561" spans="1:30" ht="15.75" customHeight="1" x14ac:dyDescent="0.25">
      <c r="A561" s="29" t="s">
        <v>154</v>
      </c>
      <c r="B561" s="29" t="s">
        <v>79</v>
      </c>
      <c r="C561" s="65">
        <v>4600010959</v>
      </c>
      <c r="D561" s="29">
        <v>2020</v>
      </c>
      <c r="E561" s="73" t="s">
        <v>86</v>
      </c>
      <c r="F561" s="26">
        <f t="shared" si="32"/>
        <v>2020</v>
      </c>
      <c r="G561" s="26">
        <f t="shared" si="33"/>
        <v>0</v>
      </c>
      <c r="H561" s="30">
        <v>44070</v>
      </c>
      <c r="I561" s="26">
        <f t="shared" si="34"/>
        <v>300</v>
      </c>
      <c r="J561" s="30">
        <v>44370</v>
      </c>
      <c r="K561" s="27">
        <f t="shared" si="35"/>
        <v>0</v>
      </c>
      <c r="L561" s="30">
        <v>44370</v>
      </c>
      <c r="M561" s="29">
        <v>1</v>
      </c>
      <c r="N561" s="28" t="s">
        <v>15</v>
      </c>
      <c r="O561" s="29"/>
      <c r="P561" s="64"/>
    </row>
    <row r="562" spans="1:30" ht="15.75" customHeight="1" x14ac:dyDescent="0.25">
      <c r="A562" s="29" t="s">
        <v>154</v>
      </c>
      <c r="B562" s="29" t="s">
        <v>79</v>
      </c>
      <c r="C562" s="65">
        <v>4600010959</v>
      </c>
      <c r="D562" s="29">
        <v>2020</v>
      </c>
      <c r="E562" s="73" t="s">
        <v>87</v>
      </c>
      <c r="F562" s="26">
        <f t="shared" si="32"/>
        <v>2020</v>
      </c>
      <c r="G562" s="26">
        <f t="shared" si="33"/>
        <v>0</v>
      </c>
      <c r="H562" s="30">
        <v>44084</v>
      </c>
      <c r="I562" s="26">
        <f t="shared" si="34"/>
        <v>286</v>
      </c>
      <c r="J562" s="30">
        <v>44370</v>
      </c>
      <c r="K562" s="27">
        <f t="shared" si="35"/>
        <v>0</v>
      </c>
      <c r="L562" s="30">
        <v>44370</v>
      </c>
      <c r="M562" s="29">
        <v>1</v>
      </c>
      <c r="N562" s="28" t="s">
        <v>15</v>
      </c>
      <c r="O562" s="29"/>
      <c r="P562" s="64"/>
    </row>
    <row r="563" spans="1:30" ht="15.75" customHeight="1" x14ac:dyDescent="0.25">
      <c r="A563" s="29" t="s">
        <v>154</v>
      </c>
      <c r="B563" s="29" t="s">
        <v>79</v>
      </c>
      <c r="C563" s="65">
        <v>4600010959</v>
      </c>
      <c r="D563" s="29">
        <v>2020</v>
      </c>
      <c r="E563" s="73" t="s">
        <v>88</v>
      </c>
      <c r="F563" s="26">
        <f t="shared" si="32"/>
        <v>2020</v>
      </c>
      <c r="G563" s="26">
        <f t="shared" si="33"/>
        <v>0</v>
      </c>
      <c r="H563" s="30">
        <v>44078</v>
      </c>
      <c r="I563" s="26">
        <f t="shared" si="34"/>
        <v>292</v>
      </c>
      <c r="J563" s="30">
        <v>44370</v>
      </c>
      <c r="K563" s="27">
        <f t="shared" si="35"/>
        <v>0</v>
      </c>
      <c r="L563" s="30">
        <v>44370</v>
      </c>
      <c r="M563" s="29">
        <v>1</v>
      </c>
      <c r="N563" s="28" t="s">
        <v>15</v>
      </c>
      <c r="O563" s="29"/>
      <c r="P563" s="64"/>
    </row>
    <row r="564" spans="1:30" ht="15.75" customHeight="1" x14ac:dyDescent="0.25">
      <c r="A564" s="29" t="s">
        <v>154</v>
      </c>
      <c r="B564" s="29" t="s">
        <v>79</v>
      </c>
      <c r="C564" s="65">
        <v>4600010959</v>
      </c>
      <c r="D564" s="29">
        <v>2020</v>
      </c>
      <c r="E564" s="73" t="s">
        <v>89</v>
      </c>
      <c r="F564" s="26">
        <f t="shared" si="32"/>
        <v>2020</v>
      </c>
      <c r="G564" s="26">
        <f t="shared" si="33"/>
        <v>0</v>
      </c>
      <c r="H564" s="30">
        <v>44085</v>
      </c>
      <c r="I564" s="26">
        <f t="shared" si="34"/>
        <v>285</v>
      </c>
      <c r="J564" s="30">
        <v>44370</v>
      </c>
      <c r="K564" s="27">
        <f t="shared" si="35"/>
        <v>0</v>
      </c>
      <c r="L564" s="30">
        <v>44370</v>
      </c>
      <c r="M564" s="29">
        <v>1</v>
      </c>
      <c r="N564" s="28" t="s">
        <v>15</v>
      </c>
      <c r="O564" s="29"/>
      <c r="P564" s="64"/>
      <c r="AD564" s="2" t="s">
        <v>91</v>
      </c>
    </row>
    <row r="565" spans="1:30" ht="15.75" customHeight="1" x14ac:dyDescent="0.25">
      <c r="A565" s="29" t="s">
        <v>154</v>
      </c>
      <c r="B565" s="29" t="s">
        <v>79</v>
      </c>
      <c r="C565" s="65">
        <v>4600010959</v>
      </c>
      <c r="D565" s="29">
        <v>2020</v>
      </c>
      <c r="E565" s="73" t="s">
        <v>63</v>
      </c>
      <c r="F565" s="26">
        <f t="shared" si="32"/>
        <v>2020</v>
      </c>
      <c r="G565" s="26">
        <f t="shared" si="33"/>
        <v>0</v>
      </c>
      <c r="H565" s="30">
        <v>44138</v>
      </c>
      <c r="I565" s="26">
        <f t="shared" si="34"/>
        <v>232</v>
      </c>
      <c r="J565" s="30">
        <v>44370</v>
      </c>
      <c r="K565" s="27">
        <f t="shared" si="35"/>
        <v>0</v>
      </c>
      <c r="L565" s="30">
        <v>44370</v>
      </c>
      <c r="M565" s="29">
        <v>3</v>
      </c>
      <c r="N565" s="28" t="s">
        <v>15</v>
      </c>
      <c r="O565" s="29"/>
      <c r="P565" s="64"/>
    </row>
    <row r="566" spans="1:30" ht="15.75" customHeight="1" x14ac:dyDescent="0.25">
      <c r="A566" s="29" t="s">
        <v>154</v>
      </c>
      <c r="B566" s="29" t="s">
        <v>79</v>
      </c>
      <c r="C566" s="65">
        <v>4600010959</v>
      </c>
      <c r="D566" s="29">
        <v>2020</v>
      </c>
      <c r="E566" s="73" t="s">
        <v>47</v>
      </c>
      <c r="F566" s="26">
        <f t="shared" si="32"/>
        <v>2020</v>
      </c>
      <c r="G566" s="26">
        <f t="shared" si="33"/>
        <v>0</v>
      </c>
      <c r="H566" s="31">
        <v>44134</v>
      </c>
      <c r="I566" s="26">
        <f t="shared" si="34"/>
        <v>236</v>
      </c>
      <c r="J566" s="30">
        <v>44370</v>
      </c>
      <c r="K566" s="27">
        <f t="shared" si="35"/>
        <v>0</v>
      </c>
      <c r="L566" s="30">
        <v>44370</v>
      </c>
      <c r="M566" s="29">
        <v>3</v>
      </c>
      <c r="N566" s="28" t="s">
        <v>15</v>
      </c>
      <c r="O566" s="29"/>
      <c r="P566" s="64"/>
    </row>
    <row r="567" spans="1:30" ht="15.75" customHeight="1" x14ac:dyDescent="0.25">
      <c r="A567" s="29" t="s">
        <v>154</v>
      </c>
      <c r="B567" s="29" t="s">
        <v>79</v>
      </c>
      <c r="C567" s="65">
        <v>4600011027</v>
      </c>
      <c r="D567" s="29">
        <v>2020</v>
      </c>
      <c r="E567" s="29" t="s">
        <v>80</v>
      </c>
      <c r="F567" s="26">
        <f t="shared" si="32"/>
        <v>2020</v>
      </c>
      <c r="G567" s="26">
        <f t="shared" si="33"/>
        <v>0</v>
      </c>
      <c r="H567" s="31">
        <v>44119</v>
      </c>
      <c r="I567" s="26">
        <f t="shared" si="34"/>
        <v>251</v>
      </c>
      <c r="J567" s="30">
        <v>44370</v>
      </c>
      <c r="K567" s="27">
        <f t="shared" si="35"/>
        <v>0</v>
      </c>
      <c r="L567" s="30">
        <v>44370</v>
      </c>
      <c r="M567" s="29">
        <v>4</v>
      </c>
      <c r="N567" s="28" t="s">
        <v>15</v>
      </c>
      <c r="O567" s="29"/>
      <c r="P567" s="64"/>
    </row>
    <row r="568" spans="1:30" ht="15.75" customHeight="1" x14ac:dyDescent="0.25">
      <c r="A568" s="29" t="s">
        <v>154</v>
      </c>
      <c r="B568" s="29" t="s">
        <v>79</v>
      </c>
      <c r="C568" s="65">
        <v>4600011027</v>
      </c>
      <c r="D568" s="29">
        <v>2020</v>
      </c>
      <c r="E568" s="73" t="s">
        <v>81</v>
      </c>
      <c r="F568" s="26">
        <f t="shared" si="32"/>
        <v>2020</v>
      </c>
      <c r="G568" s="26">
        <f t="shared" si="33"/>
        <v>0</v>
      </c>
      <c r="H568" s="30">
        <v>44070</v>
      </c>
      <c r="I568" s="26">
        <f t="shared" si="34"/>
        <v>300</v>
      </c>
      <c r="J568" s="30">
        <v>44370</v>
      </c>
      <c r="K568" s="27">
        <f t="shared" si="35"/>
        <v>0</v>
      </c>
      <c r="L568" s="30">
        <v>44370</v>
      </c>
      <c r="M568" s="29">
        <v>3</v>
      </c>
      <c r="N568" s="28" t="s">
        <v>15</v>
      </c>
      <c r="O568" s="29"/>
      <c r="P568" s="64"/>
    </row>
    <row r="569" spans="1:30" ht="15.75" customHeight="1" x14ac:dyDescent="0.25">
      <c r="A569" s="29" t="s">
        <v>154</v>
      </c>
      <c r="B569" s="29" t="s">
        <v>79</v>
      </c>
      <c r="C569" s="65">
        <v>4600011027</v>
      </c>
      <c r="D569" s="29">
        <v>2020</v>
      </c>
      <c r="E569" s="73" t="s">
        <v>82</v>
      </c>
      <c r="F569" s="26">
        <f t="shared" si="32"/>
        <v>2020</v>
      </c>
      <c r="G569" s="26">
        <f t="shared" si="33"/>
        <v>0</v>
      </c>
      <c r="H569" s="30">
        <v>44071</v>
      </c>
      <c r="I569" s="26">
        <f t="shared" si="34"/>
        <v>299</v>
      </c>
      <c r="J569" s="30">
        <v>44370</v>
      </c>
      <c r="K569" s="27">
        <f t="shared" si="35"/>
        <v>0</v>
      </c>
      <c r="L569" s="30">
        <v>44370</v>
      </c>
      <c r="M569" s="29">
        <v>29</v>
      </c>
      <c r="N569" s="28" t="s">
        <v>15</v>
      </c>
      <c r="O569" s="29"/>
      <c r="P569" s="64"/>
    </row>
    <row r="570" spans="1:30" ht="15.75" customHeight="1" x14ac:dyDescent="0.25">
      <c r="A570" s="29" t="s">
        <v>154</v>
      </c>
      <c r="B570" s="29" t="s">
        <v>79</v>
      </c>
      <c r="C570" s="65">
        <v>4600011027</v>
      </c>
      <c r="D570" s="29">
        <v>2020</v>
      </c>
      <c r="E570" s="73" t="s">
        <v>83</v>
      </c>
      <c r="F570" s="26">
        <f t="shared" si="32"/>
        <v>2020</v>
      </c>
      <c r="G570" s="26">
        <f t="shared" si="33"/>
        <v>0</v>
      </c>
      <c r="H570" s="30">
        <v>44076</v>
      </c>
      <c r="I570" s="26">
        <f t="shared" si="34"/>
        <v>294</v>
      </c>
      <c r="J570" s="30">
        <v>44370</v>
      </c>
      <c r="K570" s="27">
        <f t="shared" si="35"/>
        <v>0</v>
      </c>
      <c r="L570" s="30">
        <v>44370</v>
      </c>
      <c r="M570" s="29">
        <v>1</v>
      </c>
      <c r="N570" s="28" t="s">
        <v>15</v>
      </c>
      <c r="O570" s="29"/>
      <c r="P570" s="64"/>
    </row>
    <row r="571" spans="1:30" ht="15.75" customHeight="1" x14ac:dyDescent="0.25">
      <c r="A571" s="29" t="s">
        <v>154</v>
      </c>
      <c r="B571" s="29" t="s">
        <v>79</v>
      </c>
      <c r="C571" s="65">
        <v>4600011027</v>
      </c>
      <c r="D571" s="29">
        <v>2020</v>
      </c>
      <c r="E571" s="73" t="s">
        <v>84</v>
      </c>
      <c r="F571" s="26">
        <f t="shared" si="32"/>
        <v>2020</v>
      </c>
      <c r="G571" s="26">
        <f t="shared" si="33"/>
        <v>0</v>
      </c>
      <c r="H571" s="30">
        <v>44071</v>
      </c>
      <c r="I571" s="26">
        <f t="shared" si="34"/>
        <v>299</v>
      </c>
      <c r="J571" s="30">
        <v>44370</v>
      </c>
      <c r="K571" s="27">
        <f t="shared" si="35"/>
        <v>0</v>
      </c>
      <c r="L571" s="30">
        <v>44370</v>
      </c>
      <c r="M571" s="29">
        <v>2</v>
      </c>
      <c r="N571" s="28" t="s">
        <v>15</v>
      </c>
      <c r="O571" s="29"/>
      <c r="P571" s="64"/>
    </row>
    <row r="572" spans="1:30" ht="15.75" customHeight="1" x14ac:dyDescent="0.25">
      <c r="A572" s="29" t="s">
        <v>154</v>
      </c>
      <c r="B572" s="29" t="s">
        <v>79</v>
      </c>
      <c r="C572" s="65">
        <v>4600011027</v>
      </c>
      <c r="D572" s="29">
        <v>2020</v>
      </c>
      <c r="E572" s="73" t="s">
        <v>85</v>
      </c>
      <c r="F572" s="26">
        <f t="shared" si="32"/>
        <v>2020</v>
      </c>
      <c r="G572" s="26">
        <f t="shared" si="33"/>
        <v>0</v>
      </c>
      <c r="H572" s="30">
        <v>44071</v>
      </c>
      <c r="I572" s="26">
        <f t="shared" si="34"/>
        <v>299</v>
      </c>
      <c r="J572" s="30">
        <v>44370</v>
      </c>
      <c r="K572" s="27">
        <f t="shared" si="35"/>
        <v>0</v>
      </c>
      <c r="L572" s="30">
        <v>44370</v>
      </c>
      <c r="M572" s="29">
        <v>2</v>
      </c>
      <c r="N572" s="28" t="s">
        <v>15</v>
      </c>
      <c r="O572" s="29"/>
      <c r="P572" s="64"/>
    </row>
    <row r="573" spans="1:30" ht="15.75" customHeight="1" x14ac:dyDescent="0.25">
      <c r="A573" s="29" t="s">
        <v>154</v>
      </c>
      <c r="B573" s="29" t="s">
        <v>79</v>
      </c>
      <c r="C573" s="65">
        <v>4600011027</v>
      </c>
      <c r="D573" s="29">
        <v>2020</v>
      </c>
      <c r="E573" s="73" t="s">
        <v>86</v>
      </c>
      <c r="F573" s="26">
        <f t="shared" si="32"/>
        <v>2020</v>
      </c>
      <c r="G573" s="26">
        <f t="shared" si="33"/>
        <v>0</v>
      </c>
      <c r="H573" s="30">
        <v>44071</v>
      </c>
      <c r="I573" s="26">
        <f t="shared" si="34"/>
        <v>299</v>
      </c>
      <c r="J573" s="30">
        <v>44370</v>
      </c>
      <c r="K573" s="27">
        <f t="shared" si="35"/>
        <v>0</v>
      </c>
      <c r="L573" s="30">
        <v>44370</v>
      </c>
      <c r="M573" s="29">
        <v>1</v>
      </c>
      <c r="N573" s="28" t="s">
        <v>15</v>
      </c>
      <c r="O573" s="29"/>
      <c r="P573" s="64"/>
    </row>
    <row r="574" spans="1:30" ht="15.75" customHeight="1" x14ac:dyDescent="0.25">
      <c r="A574" s="29" t="s">
        <v>154</v>
      </c>
      <c r="B574" s="29" t="s">
        <v>79</v>
      </c>
      <c r="C574" s="65">
        <v>4600011027</v>
      </c>
      <c r="D574" s="29">
        <v>2020</v>
      </c>
      <c r="E574" s="73" t="s">
        <v>87</v>
      </c>
      <c r="F574" s="26">
        <f t="shared" si="32"/>
        <v>2020</v>
      </c>
      <c r="G574" s="26">
        <f t="shared" si="33"/>
        <v>0</v>
      </c>
      <c r="H574" s="30">
        <v>44096</v>
      </c>
      <c r="I574" s="26">
        <f t="shared" si="34"/>
        <v>274</v>
      </c>
      <c r="J574" s="30">
        <v>44370</v>
      </c>
      <c r="K574" s="27">
        <f t="shared" si="35"/>
        <v>0</v>
      </c>
      <c r="L574" s="30">
        <v>44370</v>
      </c>
      <c r="M574" s="29">
        <v>3</v>
      </c>
      <c r="N574" s="28" t="s">
        <v>15</v>
      </c>
      <c r="O574" s="29"/>
      <c r="P574" s="64"/>
    </row>
    <row r="575" spans="1:30" ht="15.75" customHeight="1" x14ac:dyDescent="0.25">
      <c r="A575" s="29" t="s">
        <v>154</v>
      </c>
      <c r="B575" s="29" t="s">
        <v>79</v>
      </c>
      <c r="C575" s="65">
        <v>4600011027</v>
      </c>
      <c r="D575" s="29">
        <v>2020</v>
      </c>
      <c r="E575" s="73" t="s">
        <v>88</v>
      </c>
      <c r="F575" s="26">
        <f t="shared" si="32"/>
        <v>2020</v>
      </c>
      <c r="G575" s="26">
        <f t="shared" si="33"/>
        <v>0</v>
      </c>
      <c r="H575" s="30">
        <v>44095</v>
      </c>
      <c r="I575" s="26">
        <f t="shared" si="34"/>
        <v>275</v>
      </c>
      <c r="J575" s="30">
        <v>44370</v>
      </c>
      <c r="K575" s="27">
        <f t="shared" si="35"/>
        <v>0</v>
      </c>
      <c r="L575" s="30">
        <v>44370</v>
      </c>
      <c r="M575" s="29">
        <v>1</v>
      </c>
      <c r="N575" s="28" t="s">
        <v>15</v>
      </c>
      <c r="O575" s="29"/>
      <c r="P575" s="64"/>
    </row>
    <row r="576" spans="1:30" ht="15.75" customHeight="1" x14ac:dyDescent="0.25">
      <c r="A576" s="29" t="s">
        <v>154</v>
      </c>
      <c r="B576" s="29" t="s">
        <v>79</v>
      </c>
      <c r="C576" s="65">
        <v>4600011027</v>
      </c>
      <c r="D576" s="29">
        <v>2020</v>
      </c>
      <c r="E576" s="73" t="s">
        <v>89</v>
      </c>
      <c r="F576" s="26">
        <f t="shared" si="32"/>
        <v>2020</v>
      </c>
      <c r="G576" s="26">
        <f t="shared" si="33"/>
        <v>0</v>
      </c>
      <c r="H576" s="30">
        <v>44097</v>
      </c>
      <c r="I576" s="26">
        <f t="shared" si="34"/>
        <v>273</v>
      </c>
      <c r="J576" s="30">
        <v>44370</v>
      </c>
      <c r="K576" s="27">
        <f t="shared" si="35"/>
        <v>0</v>
      </c>
      <c r="L576" s="30">
        <v>44370</v>
      </c>
      <c r="M576" s="29">
        <v>1</v>
      </c>
      <c r="N576" s="28" t="s">
        <v>15</v>
      </c>
      <c r="O576" s="29"/>
      <c r="P576" s="64"/>
    </row>
    <row r="577" spans="1:16" ht="15.75" customHeight="1" x14ac:dyDescent="0.25">
      <c r="A577" s="29" t="s">
        <v>154</v>
      </c>
      <c r="B577" s="29" t="s">
        <v>79</v>
      </c>
      <c r="C577" s="65">
        <v>4600011027</v>
      </c>
      <c r="D577" s="29">
        <v>2020</v>
      </c>
      <c r="E577" s="73" t="s">
        <v>63</v>
      </c>
      <c r="F577" s="26">
        <f t="shared" si="32"/>
        <v>2020</v>
      </c>
      <c r="G577" s="26">
        <f t="shared" si="33"/>
        <v>0</v>
      </c>
      <c r="H577" s="30">
        <v>44138</v>
      </c>
      <c r="I577" s="26">
        <f t="shared" si="34"/>
        <v>232</v>
      </c>
      <c r="J577" s="30">
        <v>44370</v>
      </c>
      <c r="K577" s="27">
        <f t="shared" si="35"/>
        <v>0</v>
      </c>
      <c r="L577" s="30">
        <v>44370</v>
      </c>
      <c r="M577" s="29">
        <v>4</v>
      </c>
      <c r="N577" s="28" t="s">
        <v>15</v>
      </c>
      <c r="O577" s="29"/>
      <c r="P577" s="64"/>
    </row>
    <row r="578" spans="1:16" ht="15.75" customHeight="1" x14ac:dyDescent="0.25">
      <c r="A578" s="29" t="s">
        <v>154</v>
      </c>
      <c r="B578" s="29" t="s">
        <v>79</v>
      </c>
      <c r="C578" s="65">
        <v>4600011027</v>
      </c>
      <c r="D578" s="29">
        <v>2020</v>
      </c>
      <c r="E578" s="73" t="s">
        <v>47</v>
      </c>
      <c r="F578" s="26">
        <f t="shared" si="32"/>
        <v>2020</v>
      </c>
      <c r="G578" s="26">
        <f t="shared" si="33"/>
        <v>0</v>
      </c>
      <c r="H578" s="31">
        <v>44133</v>
      </c>
      <c r="I578" s="26">
        <f t="shared" si="34"/>
        <v>237</v>
      </c>
      <c r="J578" s="30">
        <v>44370</v>
      </c>
      <c r="K578" s="27">
        <f t="shared" si="35"/>
        <v>0</v>
      </c>
      <c r="L578" s="30">
        <v>44370</v>
      </c>
      <c r="M578" s="29">
        <v>3</v>
      </c>
      <c r="N578" s="28" t="s">
        <v>15</v>
      </c>
      <c r="O578" s="29"/>
      <c r="P578" s="64"/>
    </row>
    <row r="579" spans="1:16" ht="15.75" customHeight="1" x14ac:dyDescent="0.25">
      <c r="A579" s="29" t="s">
        <v>154</v>
      </c>
      <c r="B579" s="29" t="s">
        <v>79</v>
      </c>
      <c r="C579" s="65">
        <v>4600010973</v>
      </c>
      <c r="D579" s="29">
        <v>2020</v>
      </c>
      <c r="E579" s="29" t="s">
        <v>80</v>
      </c>
      <c r="F579" s="26">
        <f t="shared" ref="F579:F642" si="36">YEAR(H579)</f>
        <v>2020</v>
      </c>
      <c r="G579" s="26">
        <f t="shared" ref="G579:G642" si="37">+F579-D579</f>
        <v>0</v>
      </c>
      <c r="H579" s="31">
        <v>44118</v>
      </c>
      <c r="I579" s="26">
        <f t="shared" ref="I579:I642" si="38">+J579-H579</f>
        <v>252</v>
      </c>
      <c r="J579" s="30">
        <v>44370</v>
      </c>
      <c r="K579" s="27">
        <f t="shared" ref="K579:K642" si="39">+L579-J579</f>
        <v>0</v>
      </c>
      <c r="L579" s="30">
        <v>44370</v>
      </c>
      <c r="M579" s="29">
        <v>4</v>
      </c>
      <c r="N579" s="28" t="s">
        <v>15</v>
      </c>
      <c r="O579" s="29"/>
      <c r="P579" s="64"/>
    </row>
    <row r="580" spans="1:16" ht="15.75" customHeight="1" x14ac:dyDescent="0.25">
      <c r="A580" s="29" t="s">
        <v>154</v>
      </c>
      <c r="B580" s="29" t="s">
        <v>79</v>
      </c>
      <c r="C580" s="65">
        <v>4600010973</v>
      </c>
      <c r="D580" s="29">
        <v>2020</v>
      </c>
      <c r="E580" s="73" t="s">
        <v>81</v>
      </c>
      <c r="F580" s="26">
        <f t="shared" si="36"/>
        <v>2020</v>
      </c>
      <c r="G580" s="26">
        <f t="shared" si="37"/>
        <v>0</v>
      </c>
      <c r="H580" s="30">
        <v>44070</v>
      </c>
      <c r="I580" s="26">
        <f t="shared" si="38"/>
        <v>300</v>
      </c>
      <c r="J580" s="30">
        <v>44370</v>
      </c>
      <c r="K580" s="27">
        <f t="shared" si="39"/>
        <v>0</v>
      </c>
      <c r="L580" s="30">
        <v>44370</v>
      </c>
      <c r="M580" s="29">
        <v>3</v>
      </c>
      <c r="N580" s="28" t="s">
        <v>15</v>
      </c>
      <c r="O580" s="29"/>
      <c r="P580" s="64"/>
    </row>
    <row r="581" spans="1:16" ht="15.75" customHeight="1" x14ac:dyDescent="0.25">
      <c r="A581" s="29" t="s">
        <v>154</v>
      </c>
      <c r="B581" s="29" t="s">
        <v>79</v>
      </c>
      <c r="C581" s="65">
        <v>4600010973</v>
      </c>
      <c r="D581" s="29">
        <v>2020</v>
      </c>
      <c r="E581" s="73" t="s">
        <v>82</v>
      </c>
      <c r="F581" s="26">
        <f t="shared" si="36"/>
        <v>2020</v>
      </c>
      <c r="G581" s="26">
        <f t="shared" si="37"/>
        <v>0</v>
      </c>
      <c r="H581" s="30">
        <v>44071</v>
      </c>
      <c r="I581" s="26">
        <f t="shared" si="38"/>
        <v>299</v>
      </c>
      <c r="J581" s="30">
        <v>44370</v>
      </c>
      <c r="K581" s="27">
        <f t="shared" si="39"/>
        <v>0</v>
      </c>
      <c r="L581" s="30">
        <v>44370</v>
      </c>
      <c r="M581" s="29">
        <v>31</v>
      </c>
      <c r="N581" s="28" t="s">
        <v>15</v>
      </c>
      <c r="O581" s="29"/>
      <c r="P581" s="64"/>
    </row>
    <row r="582" spans="1:16" ht="15.75" customHeight="1" x14ac:dyDescent="0.25">
      <c r="A582" s="29" t="s">
        <v>154</v>
      </c>
      <c r="B582" s="29" t="s">
        <v>79</v>
      </c>
      <c r="C582" s="65">
        <v>4600010973</v>
      </c>
      <c r="D582" s="29">
        <v>2020</v>
      </c>
      <c r="E582" s="73" t="s">
        <v>83</v>
      </c>
      <c r="F582" s="26">
        <f t="shared" si="36"/>
        <v>2020</v>
      </c>
      <c r="G582" s="26">
        <f t="shared" si="37"/>
        <v>0</v>
      </c>
      <c r="H582" s="30">
        <v>44076</v>
      </c>
      <c r="I582" s="26">
        <f t="shared" si="38"/>
        <v>294</v>
      </c>
      <c r="J582" s="30">
        <v>44370</v>
      </c>
      <c r="K582" s="27">
        <f t="shared" si="39"/>
        <v>0</v>
      </c>
      <c r="L582" s="30">
        <v>44370</v>
      </c>
      <c r="M582" s="29">
        <v>2</v>
      </c>
      <c r="N582" s="28" t="s">
        <v>15</v>
      </c>
      <c r="O582" s="29"/>
      <c r="P582" s="64"/>
    </row>
    <row r="583" spans="1:16" ht="15.75" customHeight="1" x14ac:dyDescent="0.25">
      <c r="A583" s="29" t="s">
        <v>154</v>
      </c>
      <c r="B583" s="29" t="s">
        <v>79</v>
      </c>
      <c r="C583" s="65">
        <v>4600010973</v>
      </c>
      <c r="D583" s="29">
        <v>2020</v>
      </c>
      <c r="E583" s="73" t="s">
        <v>84</v>
      </c>
      <c r="F583" s="26">
        <f t="shared" si="36"/>
        <v>2020</v>
      </c>
      <c r="G583" s="26">
        <f t="shared" si="37"/>
        <v>0</v>
      </c>
      <c r="H583" s="30">
        <v>44071</v>
      </c>
      <c r="I583" s="26">
        <f t="shared" si="38"/>
        <v>299</v>
      </c>
      <c r="J583" s="30">
        <v>44370</v>
      </c>
      <c r="K583" s="27">
        <f t="shared" si="39"/>
        <v>0</v>
      </c>
      <c r="L583" s="30">
        <v>44370</v>
      </c>
      <c r="M583" s="29">
        <v>2</v>
      </c>
      <c r="N583" s="28" t="s">
        <v>15</v>
      </c>
      <c r="O583" s="29"/>
      <c r="P583" s="64"/>
    </row>
    <row r="584" spans="1:16" ht="15.75" customHeight="1" x14ac:dyDescent="0.25">
      <c r="A584" s="29" t="s">
        <v>154</v>
      </c>
      <c r="B584" s="29" t="s">
        <v>79</v>
      </c>
      <c r="C584" s="65">
        <v>4600010973</v>
      </c>
      <c r="D584" s="29">
        <v>2020</v>
      </c>
      <c r="E584" s="73" t="s">
        <v>85</v>
      </c>
      <c r="F584" s="26">
        <f t="shared" si="36"/>
        <v>2020</v>
      </c>
      <c r="G584" s="26">
        <f t="shared" si="37"/>
        <v>0</v>
      </c>
      <c r="H584" s="30">
        <v>44071</v>
      </c>
      <c r="I584" s="26">
        <f t="shared" si="38"/>
        <v>299</v>
      </c>
      <c r="J584" s="30">
        <v>44370</v>
      </c>
      <c r="K584" s="27">
        <f t="shared" si="39"/>
        <v>0</v>
      </c>
      <c r="L584" s="30">
        <v>44370</v>
      </c>
      <c r="M584" s="29">
        <v>2</v>
      </c>
      <c r="N584" s="28" t="s">
        <v>15</v>
      </c>
      <c r="O584" s="29"/>
      <c r="P584" s="64"/>
    </row>
    <row r="585" spans="1:16" ht="21" customHeight="1" x14ac:dyDescent="0.25">
      <c r="A585" s="29" t="s">
        <v>154</v>
      </c>
      <c r="B585" s="29" t="s">
        <v>79</v>
      </c>
      <c r="C585" s="65">
        <v>4600010973</v>
      </c>
      <c r="D585" s="29">
        <v>2020</v>
      </c>
      <c r="E585" s="73" t="s">
        <v>86</v>
      </c>
      <c r="F585" s="26">
        <f t="shared" si="36"/>
        <v>2020</v>
      </c>
      <c r="G585" s="26">
        <f t="shared" si="37"/>
        <v>0</v>
      </c>
      <c r="H585" s="30">
        <v>44071</v>
      </c>
      <c r="I585" s="26">
        <f t="shared" si="38"/>
        <v>299</v>
      </c>
      <c r="J585" s="30">
        <v>44370</v>
      </c>
      <c r="K585" s="27">
        <f t="shared" si="39"/>
        <v>0</v>
      </c>
      <c r="L585" s="30">
        <v>44370</v>
      </c>
      <c r="M585" s="29">
        <v>1</v>
      </c>
      <c r="N585" s="28" t="s">
        <v>15</v>
      </c>
      <c r="O585" s="29"/>
      <c r="P585" s="64"/>
    </row>
    <row r="586" spans="1:16" ht="15.75" customHeight="1" x14ac:dyDescent="0.25">
      <c r="A586" s="29" t="s">
        <v>154</v>
      </c>
      <c r="B586" s="29" t="s">
        <v>79</v>
      </c>
      <c r="C586" s="65">
        <v>4600010973</v>
      </c>
      <c r="D586" s="29">
        <v>2020</v>
      </c>
      <c r="E586" s="73" t="s">
        <v>87</v>
      </c>
      <c r="F586" s="26">
        <f t="shared" si="36"/>
        <v>2020</v>
      </c>
      <c r="G586" s="26">
        <f t="shared" si="37"/>
        <v>0</v>
      </c>
      <c r="H586" s="30">
        <v>44103</v>
      </c>
      <c r="I586" s="26">
        <f t="shared" si="38"/>
        <v>267</v>
      </c>
      <c r="J586" s="30">
        <v>44370</v>
      </c>
      <c r="K586" s="27">
        <f t="shared" si="39"/>
        <v>0</v>
      </c>
      <c r="L586" s="30">
        <v>44370</v>
      </c>
      <c r="M586" s="29">
        <v>3</v>
      </c>
      <c r="N586" s="28" t="s">
        <v>15</v>
      </c>
      <c r="O586" s="29"/>
      <c r="P586" s="64"/>
    </row>
    <row r="587" spans="1:16" ht="15.75" customHeight="1" x14ac:dyDescent="0.25">
      <c r="A587" s="29" t="s">
        <v>154</v>
      </c>
      <c r="B587" s="29" t="s">
        <v>79</v>
      </c>
      <c r="C587" s="65">
        <v>4600010973</v>
      </c>
      <c r="D587" s="29">
        <v>2020</v>
      </c>
      <c r="E587" s="73" t="s">
        <v>88</v>
      </c>
      <c r="F587" s="26">
        <f t="shared" si="36"/>
        <v>2020</v>
      </c>
      <c r="G587" s="26">
        <f t="shared" si="37"/>
        <v>0</v>
      </c>
      <c r="H587" s="30">
        <v>44084</v>
      </c>
      <c r="I587" s="26">
        <f t="shared" si="38"/>
        <v>286</v>
      </c>
      <c r="J587" s="30">
        <v>44370</v>
      </c>
      <c r="K587" s="27">
        <f t="shared" si="39"/>
        <v>0</v>
      </c>
      <c r="L587" s="30">
        <v>44370</v>
      </c>
      <c r="M587" s="29">
        <v>2</v>
      </c>
      <c r="N587" s="28" t="s">
        <v>15</v>
      </c>
      <c r="O587" s="29"/>
      <c r="P587" s="64"/>
    </row>
    <row r="588" spans="1:16" ht="15.75" customHeight="1" x14ac:dyDescent="0.25">
      <c r="A588" s="29" t="s">
        <v>154</v>
      </c>
      <c r="B588" s="29" t="s">
        <v>79</v>
      </c>
      <c r="C588" s="65">
        <v>4600010973</v>
      </c>
      <c r="D588" s="29">
        <v>2020</v>
      </c>
      <c r="E588" s="73" t="s">
        <v>89</v>
      </c>
      <c r="F588" s="26">
        <f t="shared" si="36"/>
        <v>2020</v>
      </c>
      <c r="G588" s="26">
        <f t="shared" si="37"/>
        <v>0</v>
      </c>
      <c r="H588" s="30">
        <v>44088</v>
      </c>
      <c r="I588" s="26">
        <f t="shared" si="38"/>
        <v>282</v>
      </c>
      <c r="J588" s="30">
        <v>44370</v>
      </c>
      <c r="K588" s="27">
        <f t="shared" si="39"/>
        <v>0</v>
      </c>
      <c r="L588" s="30">
        <v>44370</v>
      </c>
      <c r="M588" s="29">
        <v>1</v>
      </c>
      <c r="N588" s="28" t="s">
        <v>15</v>
      </c>
      <c r="O588" s="29"/>
      <c r="P588" s="64"/>
    </row>
    <row r="589" spans="1:16" ht="15.75" customHeight="1" x14ac:dyDescent="0.25">
      <c r="A589" s="29" t="s">
        <v>154</v>
      </c>
      <c r="B589" s="29" t="s">
        <v>79</v>
      </c>
      <c r="C589" s="65">
        <v>4600010973</v>
      </c>
      <c r="D589" s="29">
        <v>2020</v>
      </c>
      <c r="E589" s="73" t="s">
        <v>63</v>
      </c>
      <c r="F589" s="26">
        <f t="shared" si="36"/>
        <v>2020</v>
      </c>
      <c r="G589" s="26">
        <f t="shared" si="37"/>
        <v>0</v>
      </c>
      <c r="H589" s="30">
        <v>44138</v>
      </c>
      <c r="I589" s="26">
        <f t="shared" si="38"/>
        <v>232</v>
      </c>
      <c r="J589" s="30">
        <v>44370</v>
      </c>
      <c r="K589" s="27">
        <f t="shared" si="39"/>
        <v>0</v>
      </c>
      <c r="L589" s="30">
        <v>44370</v>
      </c>
      <c r="M589" s="29">
        <v>3</v>
      </c>
      <c r="N589" s="28" t="s">
        <v>15</v>
      </c>
      <c r="O589" s="29"/>
      <c r="P589" s="64"/>
    </row>
    <row r="590" spans="1:16" ht="15.75" customHeight="1" x14ac:dyDescent="0.25">
      <c r="A590" s="29" t="s">
        <v>154</v>
      </c>
      <c r="B590" s="29" t="s">
        <v>79</v>
      </c>
      <c r="C590" s="65">
        <v>4600010973</v>
      </c>
      <c r="D590" s="29">
        <v>2020</v>
      </c>
      <c r="E590" s="73" t="s">
        <v>47</v>
      </c>
      <c r="F590" s="26">
        <f t="shared" si="36"/>
        <v>2020</v>
      </c>
      <c r="G590" s="26">
        <f t="shared" si="37"/>
        <v>0</v>
      </c>
      <c r="H590" s="31">
        <v>44145</v>
      </c>
      <c r="I590" s="26">
        <f t="shared" si="38"/>
        <v>225</v>
      </c>
      <c r="J590" s="30">
        <v>44370</v>
      </c>
      <c r="K590" s="27">
        <f t="shared" si="39"/>
        <v>0</v>
      </c>
      <c r="L590" s="30">
        <v>44370</v>
      </c>
      <c r="M590" s="29">
        <v>3</v>
      </c>
      <c r="N590" s="28" t="s">
        <v>15</v>
      </c>
      <c r="O590" s="29"/>
      <c r="P590" s="64"/>
    </row>
    <row r="591" spans="1:16" ht="15.75" customHeight="1" x14ac:dyDescent="0.25">
      <c r="A591" s="29" t="s">
        <v>154</v>
      </c>
      <c r="B591" s="29" t="s">
        <v>79</v>
      </c>
      <c r="C591" s="65">
        <v>4600010975</v>
      </c>
      <c r="D591" s="29">
        <v>2020</v>
      </c>
      <c r="E591" s="29" t="s">
        <v>80</v>
      </c>
      <c r="F591" s="26">
        <f t="shared" si="36"/>
        <v>2020</v>
      </c>
      <c r="G591" s="26">
        <f t="shared" si="37"/>
        <v>0</v>
      </c>
      <c r="H591" s="31">
        <v>44118</v>
      </c>
      <c r="I591" s="26">
        <f t="shared" si="38"/>
        <v>252</v>
      </c>
      <c r="J591" s="30">
        <v>44370</v>
      </c>
      <c r="K591" s="27">
        <f t="shared" si="39"/>
        <v>0</v>
      </c>
      <c r="L591" s="30">
        <v>44370</v>
      </c>
      <c r="M591" s="29">
        <v>4</v>
      </c>
      <c r="N591" s="28" t="s">
        <v>15</v>
      </c>
      <c r="O591" s="29"/>
      <c r="P591" s="64"/>
    </row>
    <row r="592" spans="1:16" ht="15.75" customHeight="1" x14ac:dyDescent="0.25">
      <c r="A592" s="29" t="s">
        <v>154</v>
      </c>
      <c r="B592" s="29" t="s">
        <v>79</v>
      </c>
      <c r="C592" s="65">
        <v>4600010975</v>
      </c>
      <c r="D592" s="29">
        <v>2020</v>
      </c>
      <c r="E592" s="73" t="s">
        <v>81</v>
      </c>
      <c r="F592" s="26">
        <f t="shared" si="36"/>
        <v>2020</v>
      </c>
      <c r="G592" s="26">
        <f t="shared" si="37"/>
        <v>0</v>
      </c>
      <c r="H592" s="30">
        <v>44070</v>
      </c>
      <c r="I592" s="26">
        <f t="shared" si="38"/>
        <v>300</v>
      </c>
      <c r="J592" s="30">
        <v>44370</v>
      </c>
      <c r="K592" s="27">
        <f t="shared" si="39"/>
        <v>0</v>
      </c>
      <c r="L592" s="30">
        <v>44370</v>
      </c>
      <c r="M592" s="29">
        <v>3</v>
      </c>
      <c r="N592" s="28" t="s">
        <v>15</v>
      </c>
      <c r="O592" s="29"/>
      <c r="P592" s="64"/>
    </row>
    <row r="593" spans="1:16" ht="15.75" customHeight="1" x14ac:dyDescent="0.25">
      <c r="A593" s="29" t="s">
        <v>154</v>
      </c>
      <c r="B593" s="29" t="s">
        <v>79</v>
      </c>
      <c r="C593" s="65">
        <v>4600010975</v>
      </c>
      <c r="D593" s="29">
        <v>2020</v>
      </c>
      <c r="E593" s="73" t="s">
        <v>82</v>
      </c>
      <c r="F593" s="26">
        <f t="shared" si="36"/>
        <v>2020</v>
      </c>
      <c r="G593" s="26">
        <f t="shared" si="37"/>
        <v>0</v>
      </c>
      <c r="H593" s="30">
        <v>44071</v>
      </c>
      <c r="I593" s="26">
        <f t="shared" si="38"/>
        <v>299</v>
      </c>
      <c r="J593" s="30">
        <v>44370</v>
      </c>
      <c r="K593" s="27">
        <f t="shared" si="39"/>
        <v>0</v>
      </c>
      <c r="L593" s="30">
        <v>44370</v>
      </c>
      <c r="M593" s="29">
        <v>67</v>
      </c>
      <c r="N593" s="28" t="s">
        <v>15</v>
      </c>
      <c r="O593" s="29"/>
      <c r="P593" s="64"/>
    </row>
    <row r="594" spans="1:16" ht="15.75" customHeight="1" x14ac:dyDescent="0.25">
      <c r="A594" s="29" t="s">
        <v>154</v>
      </c>
      <c r="B594" s="29" t="s">
        <v>79</v>
      </c>
      <c r="C594" s="65">
        <v>4600010975</v>
      </c>
      <c r="D594" s="29">
        <v>2020</v>
      </c>
      <c r="E594" s="73" t="s">
        <v>83</v>
      </c>
      <c r="F594" s="26">
        <f t="shared" si="36"/>
        <v>2020</v>
      </c>
      <c r="G594" s="26">
        <f t="shared" si="37"/>
        <v>0</v>
      </c>
      <c r="H594" s="30">
        <v>44076</v>
      </c>
      <c r="I594" s="26">
        <f t="shared" si="38"/>
        <v>294</v>
      </c>
      <c r="J594" s="30">
        <v>44370</v>
      </c>
      <c r="K594" s="27">
        <f t="shared" si="39"/>
        <v>0</v>
      </c>
      <c r="L594" s="30">
        <v>44370</v>
      </c>
      <c r="M594" s="29">
        <v>2</v>
      </c>
      <c r="N594" s="28" t="s">
        <v>15</v>
      </c>
      <c r="O594" s="29"/>
      <c r="P594" s="64"/>
    </row>
    <row r="595" spans="1:16" ht="15.75" customHeight="1" x14ac:dyDescent="0.25">
      <c r="A595" s="29" t="s">
        <v>154</v>
      </c>
      <c r="B595" s="29" t="s">
        <v>79</v>
      </c>
      <c r="C595" s="65">
        <v>4600010975</v>
      </c>
      <c r="D595" s="29">
        <v>2020</v>
      </c>
      <c r="E595" s="73" t="s">
        <v>84</v>
      </c>
      <c r="F595" s="26">
        <f t="shared" si="36"/>
        <v>2020</v>
      </c>
      <c r="G595" s="26">
        <f t="shared" si="37"/>
        <v>0</v>
      </c>
      <c r="H595" s="30">
        <v>44071</v>
      </c>
      <c r="I595" s="26">
        <f t="shared" si="38"/>
        <v>299</v>
      </c>
      <c r="J595" s="30">
        <v>44370</v>
      </c>
      <c r="K595" s="27">
        <f t="shared" si="39"/>
        <v>0</v>
      </c>
      <c r="L595" s="30">
        <v>44370</v>
      </c>
      <c r="M595" s="29">
        <v>2</v>
      </c>
      <c r="N595" s="28" t="s">
        <v>15</v>
      </c>
      <c r="O595" s="29"/>
      <c r="P595" s="64"/>
    </row>
    <row r="596" spans="1:16" ht="15.75" customHeight="1" x14ac:dyDescent="0.25">
      <c r="A596" s="29" t="s">
        <v>154</v>
      </c>
      <c r="B596" s="29" t="s">
        <v>79</v>
      </c>
      <c r="C596" s="65">
        <v>4600010975</v>
      </c>
      <c r="D596" s="29">
        <v>2020</v>
      </c>
      <c r="E596" s="73" t="s">
        <v>85</v>
      </c>
      <c r="F596" s="26">
        <f t="shared" si="36"/>
        <v>2020</v>
      </c>
      <c r="G596" s="26">
        <f t="shared" si="37"/>
        <v>0</v>
      </c>
      <c r="H596" s="30">
        <v>44071</v>
      </c>
      <c r="I596" s="26">
        <f t="shared" si="38"/>
        <v>299</v>
      </c>
      <c r="J596" s="30">
        <v>44370</v>
      </c>
      <c r="K596" s="27">
        <f t="shared" si="39"/>
        <v>0</v>
      </c>
      <c r="L596" s="30">
        <v>44370</v>
      </c>
      <c r="M596" s="29">
        <v>2</v>
      </c>
      <c r="N596" s="28" t="s">
        <v>15</v>
      </c>
      <c r="O596" s="29"/>
      <c r="P596" s="64"/>
    </row>
    <row r="597" spans="1:16" ht="15.75" customHeight="1" x14ac:dyDescent="0.25">
      <c r="A597" s="29" t="s">
        <v>154</v>
      </c>
      <c r="B597" s="29" t="s">
        <v>79</v>
      </c>
      <c r="C597" s="65">
        <v>4600010975</v>
      </c>
      <c r="D597" s="29">
        <v>2020</v>
      </c>
      <c r="E597" s="73" t="s">
        <v>86</v>
      </c>
      <c r="F597" s="26">
        <f t="shared" si="36"/>
        <v>2020</v>
      </c>
      <c r="G597" s="26">
        <f t="shared" si="37"/>
        <v>0</v>
      </c>
      <c r="H597" s="30">
        <v>44071</v>
      </c>
      <c r="I597" s="26">
        <f t="shared" si="38"/>
        <v>299</v>
      </c>
      <c r="J597" s="30">
        <v>44370</v>
      </c>
      <c r="K597" s="27">
        <f t="shared" si="39"/>
        <v>0</v>
      </c>
      <c r="L597" s="30">
        <v>44370</v>
      </c>
      <c r="M597" s="29">
        <v>1</v>
      </c>
      <c r="N597" s="28" t="s">
        <v>15</v>
      </c>
      <c r="O597" s="29"/>
      <c r="P597" s="64"/>
    </row>
    <row r="598" spans="1:16" ht="15.75" customHeight="1" x14ac:dyDescent="0.25">
      <c r="A598" s="29" t="s">
        <v>154</v>
      </c>
      <c r="B598" s="29" t="s">
        <v>79</v>
      </c>
      <c r="C598" s="65">
        <v>4600010975</v>
      </c>
      <c r="D598" s="29">
        <v>2020</v>
      </c>
      <c r="E598" s="73" t="s">
        <v>87</v>
      </c>
      <c r="F598" s="26">
        <f t="shared" si="36"/>
        <v>2020</v>
      </c>
      <c r="G598" s="26">
        <f t="shared" si="37"/>
        <v>0</v>
      </c>
      <c r="H598" s="30">
        <v>44098</v>
      </c>
      <c r="I598" s="26">
        <f t="shared" si="38"/>
        <v>272</v>
      </c>
      <c r="J598" s="30">
        <v>44370</v>
      </c>
      <c r="K598" s="27">
        <f t="shared" si="39"/>
        <v>0</v>
      </c>
      <c r="L598" s="30">
        <v>44370</v>
      </c>
      <c r="M598" s="29">
        <v>4</v>
      </c>
      <c r="N598" s="28" t="s">
        <v>15</v>
      </c>
      <c r="O598" s="29"/>
      <c r="P598" s="64"/>
    </row>
    <row r="599" spans="1:16" ht="15.75" customHeight="1" x14ac:dyDescent="0.25">
      <c r="A599" s="29" t="s">
        <v>154</v>
      </c>
      <c r="B599" s="29" t="s">
        <v>79</v>
      </c>
      <c r="C599" s="65">
        <v>4600010975</v>
      </c>
      <c r="D599" s="29">
        <v>2020</v>
      </c>
      <c r="E599" s="73" t="s">
        <v>88</v>
      </c>
      <c r="F599" s="26">
        <f t="shared" si="36"/>
        <v>2020</v>
      </c>
      <c r="G599" s="26">
        <f t="shared" si="37"/>
        <v>0</v>
      </c>
      <c r="H599" s="30">
        <v>44084</v>
      </c>
      <c r="I599" s="26">
        <f t="shared" si="38"/>
        <v>286</v>
      </c>
      <c r="J599" s="30">
        <v>44370</v>
      </c>
      <c r="K599" s="27">
        <f t="shared" si="39"/>
        <v>0</v>
      </c>
      <c r="L599" s="30">
        <v>44370</v>
      </c>
      <c r="M599" s="29">
        <v>1</v>
      </c>
      <c r="N599" s="28" t="s">
        <v>15</v>
      </c>
      <c r="O599" s="29"/>
      <c r="P599" s="64"/>
    </row>
    <row r="600" spans="1:16" ht="15.75" customHeight="1" x14ac:dyDescent="0.25">
      <c r="A600" s="29" t="s">
        <v>154</v>
      </c>
      <c r="B600" s="29" t="s">
        <v>79</v>
      </c>
      <c r="C600" s="65">
        <v>4600010975</v>
      </c>
      <c r="D600" s="29">
        <v>2020</v>
      </c>
      <c r="E600" s="73" t="s">
        <v>89</v>
      </c>
      <c r="F600" s="26">
        <f t="shared" si="36"/>
        <v>2020</v>
      </c>
      <c r="G600" s="26">
        <f t="shared" si="37"/>
        <v>0</v>
      </c>
      <c r="H600" s="30">
        <v>44098</v>
      </c>
      <c r="I600" s="26">
        <f t="shared" si="38"/>
        <v>272</v>
      </c>
      <c r="J600" s="30">
        <v>44370</v>
      </c>
      <c r="K600" s="27">
        <f t="shared" si="39"/>
        <v>0</v>
      </c>
      <c r="L600" s="30">
        <v>44370</v>
      </c>
      <c r="M600" s="29">
        <v>1</v>
      </c>
      <c r="N600" s="28" t="s">
        <v>15</v>
      </c>
      <c r="O600" s="29"/>
      <c r="P600" s="64"/>
    </row>
    <row r="601" spans="1:16" ht="15.75" customHeight="1" x14ac:dyDescent="0.25">
      <c r="A601" s="29" t="s">
        <v>154</v>
      </c>
      <c r="B601" s="29" t="s">
        <v>79</v>
      </c>
      <c r="C601" s="65">
        <v>4600010975</v>
      </c>
      <c r="D601" s="29">
        <v>2020</v>
      </c>
      <c r="E601" s="73" t="s">
        <v>63</v>
      </c>
      <c r="F601" s="26">
        <f t="shared" si="36"/>
        <v>2020</v>
      </c>
      <c r="G601" s="26">
        <f t="shared" si="37"/>
        <v>0</v>
      </c>
      <c r="H601" s="30">
        <v>44138</v>
      </c>
      <c r="I601" s="26">
        <f t="shared" si="38"/>
        <v>232</v>
      </c>
      <c r="J601" s="30">
        <v>44370</v>
      </c>
      <c r="K601" s="27">
        <f t="shared" si="39"/>
        <v>0</v>
      </c>
      <c r="L601" s="30">
        <v>44370</v>
      </c>
      <c r="M601" s="29">
        <v>3</v>
      </c>
      <c r="N601" s="28" t="s">
        <v>15</v>
      </c>
      <c r="O601" s="29"/>
      <c r="P601" s="64"/>
    </row>
    <row r="602" spans="1:16" ht="15.75" customHeight="1" x14ac:dyDescent="0.25">
      <c r="A602" s="29" t="s">
        <v>154</v>
      </c>
      <c r="B602" s="29" t="s">
        <v>79</v>
      </c>
      <c r="C602" s="65">
        <v>4600010975</v>
      </c>
      <c r="D602" s="29">
        <v>2020</v>
      </c>
      <c r="E602" s="73" t="s">
        <v>47</v>
      </c>
      <c r="F602" s="26">
        <f t="shared" si="36"/>
        <v>2020</v>
      </c>
      <c r="G602" s="26">
        <f t="shared" si="37"/>
        <v>0</v>
      </c>
      <c r="H602" s="30">
        <v>44166</v>
      </c>
      <c r="I602" s="26">
        <f t="shared" si="38"/>
        <v>204</v>
      </c>
      <c r="J602" s="30">
        <v>44370</v>
      </c>
      <c r="K602" s="27">
        <f t="shared" si="39"/>
        <v>0</v>
      </c>
      <c r="L602" s="30">
        <v>44370</v>
      </c>
      <c r="M602" s="29">
        <v>3</v>
      </c>
      <c r="N602" s="28" t="s">
        <v>15</v>
      </c>
      <c r="O602" s="29"/>
      <c r="P602" s="64"/>
    </row>
    <row r="603" spans="1:16" ht="15.75" customHeight="1" x14ac:dyDescent="0.25">
      <c r="A603" s="29" t="s">
        <v>154</v>
      </c>
      <c r="B603" s="29" t="s">
        <v>79</v>
      </c>
      <c r="C603" s="65">
        <v>4600011000</v>
      </c>
      <c r="D603" s="29">
        <v>2020</v>
      </c>
      <c r="E603" s="29" t="s">
        <v>80</v>
      </c>
      <c r="F603" s="26">
        <f t="shared" si="36"/>
        <v>2020</v>
      </c>
      <c r="G603" s="26">
        <f t="shared" si="37"/>
        <v>0</v>
      </c>
      <c r="H603" s="31">
        <v>44118</v>
      </c>
      <c r="I603" s="26">
        <f t="shared" si="38"/>
        <v>252</v>
      </c>
      <c r="J603" s="30">
        <v>44370</v>
      </c>
      <c r="K603" s="27">
        <f t="shared" si="39"/>
        <v>0</v>
      </c>
      <c r="L603" s="30">
        <v>44370</v>
      </c>
      <c r="M603" s="29">
        <v>4</v>
      </c>
      <c r="N603" s="28" t="s">
        <v>15</v>
      </c>
      <c r="O603" s="29"/>
      <c r="P603" s="64"/>
    </row>
    <row r="604" spans="1:16" ht="15.75" customHeight="1" x14ac:dyDescent="0.25">
      <c r="A604" s="29" t="s">
        <v>154</v>
      </c>
      <c r="B604" s="29" t="s">
        <v>79</v>
      </c>
      <c r="C604" s="65">
        <v>4600011000</v>
      </c>
      <c r="D604" s="29">
        <v>2020</v>
      </c>
      <c r="E604" s="73" t="s">
        <v>81</v>
      </c>
      <c r="F604" s="26">
        <f t="shared" si="36"/>
        <v>2020</v>
      </c>
      <c r="G604" s="26">
        <f t="shared" si="37"/>
        <v>0</v>
      </c>
      <c r="H604" s="30">
        <v>44070</v>
      </c>
      <c r="I604" s="26">
        <f t="shared" si="38"/>
        <v>300</v>
      </c>
      <c r="J604" s="30">
        <v>44370</v>
      </c>
      <c r="K604" s="27">
        <f t="shared" si="39"/>
        <v>0</v>
      </c>
      <c r="L604" s="30">
        <v>44370</v>
      </c>
      <c r="M604" s="29">
        <v>3</v>
      </c>
      <c r="N604" s="28" t="s">
        <v>15</v>
      </c>
      <c r="O604" s="29"/>
      <c r="P604" s="64"/>
    </row>
    <row r="605" spans="1:16" ht="15.75" customHeight="1" x14ac:dyDescent="0.25">
      <c r="A605" s="29" t="s">
        <v>154</v>
      </c>
      <c r="B605" s="29" t="s">
        <v>79</v>
      </c>
      <c r="C605" s="65">
        <v>4600011000</v>
      </c>
      <c r="D605" s="29">
        <v>2020</v>
      </c>
      <c r="E605" s="73" t="s">
        <v>82</v>
      </c>
      <c r="F605" s="26">
        <f t="shared" si="36"/>
        <v>2020</v>
      </c>
      <c r="G605" s="26">
        <f t="shared" si="37"/>
        <v>0</v>
      </c>
      <c r="H605" s="30">
        <v>44071</v>
      </c>
      <c r="I605" s="26">
        <f t="shared" si="38"/>
        <v>299</v>
      </c>
      <c r="J605" s="30">
        <v>44370</v>
      </c>
      <c r="K605" s="27">
        <f t="shared" si="39"/>
        <v>0</v>
      </c>
      <c r="L605" s="30">
        <v>44370</v>
      </c>
      <c r="M605" s="29">
        <v>29</v>
      </c>
      <c r="N605" s="28" t="s">
        <v>15</v>
      </c>
      <c r="O605" s="29"/>
      <c r="P605" s="64"/>
    </row>
    <row r="606" spans="1:16" ht="15.75" customHeight="1" x14ac:dyDescent="0.25">
      <c r="A606" s="29" t="s">
        <v>154</v>
      </c>
      <c r="B606" s="29" t="s">
        <v>79</v>
      </c>
      <c r="C606" s="65">
        <v>4600011000</v>
      </c>
      <c r="D606" s="29">
        <v>2020</v>
      </c>
      <c r="E606" s="73" t="s">
        <v>83</v>
      </c>
      <c r="F606" s="26">
        <f t="shared" si="36"/>
        <v>2020</v>
      </c>
      <c r="G606" s="26">
        <f t="shared" si="37"/>
        <v>0</v>
      </c>
      <c r="H606" s="30">
        <v>44076</v>
      </c>
      <c r="I606" s="26">
        <f t="shared" si="38"/>
        <v>294</v>
      </c>
      <c r="J606" s="30">
        <v>44370</v>
      </c>
      <c r="K606" s="27">
        <f t="shared" si="39"/>
        <v>0</v>
      </c>
      <c r="L606" s="30">
        <v>44370</v>
      </c>
      <c r="M606" s="29">
        <v>1</v>
      </c>
      <c r="N606" s="28" t="s">
        <v>15</v>
      </c>
      <c r="O606" s="29"/>
      <c r="P606" s="64"/>
    </row>
    <row r="607" spans="1:16" ht="15.75" customHeight="1" x14ac:dyDescent="0.25">
      <c r="A607" s="29" t="s">
        <v>154</v>
      </c>
      <c r="B607" s="29" t="s">
        <v>79</v>
      </c>
      <c r="C607" s="65">
        <v>4600011000</v>
      </c>
      <c r="D607" s="29">
        <v>2020</v>
      </c>
      <c r="E607" s="73" t="s">
        <v>84</v>
      </c>
      <c r="F607" s="26">
        <f t="shared" si="36"/>
        <v>2020</v>
      </c>
      <c r="G607" s="26">
        <f t="shared" si="37"/>
        <v>0</v>
      </c>
      <c r="H607" s="30">
        <v>44071</v>
      </c>
      <c r="I607" s="26">
        <f t="shared" si="38"/>
        <v>299</v>
      </c>
      <c r="J607" s="30">
        <v>44370</v>
      </c>
      <c r="K607" s="27">
        <f t="shared" si="39"/>
        <v>0</v>
      </c>
      <c r="L607" s="30">
        <v>44370</v>
      </c>
      <c r="M607" s="29">
        <v>2</v>
      </c>
      <c r="N607" s="28" t="s">
        <v>15</v>
      </c>
      <c r="O607" s="29"/>
      <c r="P607" s="64"/>
    </row>
    <row r="608" spans="1:16" ht="15.75" customHeight="1" x14ac:dyDescent="0.25">
      <c r="A608" s="29" t="s">
        <v>154</v>
      </c>
      <c r="B608" s="29" t="s">
        <v>79</v>
      </c>
      <c r="C608" s="65">
        <v>4600011000</v>
      </c>
      <c r="D608" s="29">
        <v>2020</v>
      </c>
      <c r="E608" s="73" t="s">
        <v>85</v>
      </c>
      <c r="F608" s="26">
        <f t="shared" si="36"/>
        <v>2020</v>
      </c>
      <c r="G608" s="26">
        <f t="shared" si="37"/>
        <v>0</v>
      </c>
      <c r="H608" s="30">
        <v>44072</v>
      </c>
      <c r="I608" s="26">
        <f t="shared" si="38"/>
        <v>298</v>
      </c>
      <c r="J608" s="30">
        <v>44370</v>
      </c>
      <c r="K608" s="27">
        <f t="shared" si="39"/>
        <v>0</v>
      </c>
      <c r="L608" s="30">
        <v>44370</v>
      </c>
      <c r="M608" s="29">
        <v>2</v>
      </c>
      <c r="N608" s="28" t="s">
        <v>15</v>
      </c>
      <c r="O608" s="29"/>
      <c r="P608" s="64"/>
    </row>
    <row r="609" spans="1:197" ht="15.75" customHeight="1" x14ac:dyDescent="0.25">
      <c r="A609" s="29" t="s">
        <v>154</v>
      </c>
      <c r="B609" s="29" t="s">
        <v>79</v>
      </c>
      <c r="C609" s="65">
        <v>4600011000</v>
      </c>
      <c r="D609" s="29">
        <v>2020</v>
      </c>
      <c r="E609" s="73" t="s">
        <v>86</v>
      </c>
      <c r="F609" s="26">
        <f t="shared" si="36"/>
        <v>2020</v>
      </c>
      <c r="G609" s="26">
        <f t="shared" si="37"/>
        <v>0</v>
      </c>
      <c r="H609" s="30">
        <v>44071</v>
      </c>
      <c r="I609" s="26">
        <f t="shared" si="38"/>
        <v>299</v>
      </c>
      <c r="J609" s="30">
        <v>44370</v>
      </c>
      <c r="K609" s="27">
        <f t="shared" si="39"/>
        <v>0</v>
      </c>
      <c r="L609" s="30">
        <v>44370</v>
      </c>
      <c r="M609" s="29">
        <v>1</v>
      </c>
      <c r="N609" s="28" t="s">
        <v>15</v>
      </c>
      <c r="O609" s="29"/>
      <c r="P609" s="64"/>
    </row>
    <row r="610" spans="1:197" ht="15.75" customHeight="1" x14ac:dyDescent="0.25">
      <c r="A610" s="29" t="s">
        <v>154</v>
      </c>
      <c r="B610" s="29" t="s">
        <v>79</v>
      </c>
      <c r="C610" s="65">
        <v>4600011000</v>
      </c>
      <c r="D610" s="29">
        <v>2020</v>
      </c>
      <c r="E610" s="73" t="s">
        <v>87</v>
      </c>
      <c r="F610" s="26">
        <f t="shared" si="36"/>
        <v>2020</v>
      </c>
      <c r="G610" s="26">
        <f t="shared" si="37"/>
        <v>0</v>
      </c>
      <c r="H610" s="30">
        <v>44098</v>
      </c>
      <c r="I610" s="26">
        <f t="shared" si="38"/>
        <v>272</v>
      </c>
      <c r="J610" s="30">
        <v>44370</v>
      </c>
      <c r="K610" s="27">
        <f t="shared" si="39"/>
        <v>0</v>
      </c>
      <c r="L610" s="30">
        <v>44370</v>
      </c>
      <c r="M610" s="29">
        <v>4</v>
      </c>
      <c r="N610" s="28" t="s">
        <v>15</v>
      </c>
      <c r="O610" s="29"/>
      <c r="P610" s="64"/>
    </row>
    <row r="611" spans="1:197" ht="15.75" customHeight="1" x14ac:dyDescent="0.25">
      <c r="A611" s="29" t="s">
        <v>154</v>
      </c>
      <c r="B611" s="29" t="s">
        <v>79</v>
      </c>
      <c r="C611" s="65">
        <v>4600011000</v>
      </c>
      <c r="D611" s="29">
        <v>2020</v>
      </c>
      <c r="E611" s="73" t="s">
        <v>88</v>
      </c>
      <c r="F611" s="26">
        <f t="shared" si="36"/>
        <v>2020</v>
      </c>
      <c r="G611" s="26">
        <f t="shared" si="37"/>
        <v>0</v>
      </c>
      <c r="H611" s="30">
        <v>44084</v>
      </c>
      <c r="I611" s="26">
        <f t="shared" si="38"/>
        <v>286</v>
      </c>
      <c r="J611" s="30">
        <v>44370</v>
      </c>
      <c r="K611" s="27">
        <f t="shared" si="39"/>
        <v>0</v>
      </c>
      <c r="L611" s="30">
        <v>44370</v>
      </c>
      <c r="M611" s="29">
        <v>1</v>
      </c>
      <c r="N611" s="28" t="s">
        <v>15</v>
      </c>
      <c r="O611" s="29"/>
      <c r="P611" s="64"/>
    </row>
    <row r="612" spans="1:197" ht="15.75" customHeight="1" x14ac:dyDescent="0.25">
      <c r="A612" s="29" t="s">
        <v>154</v>
      </c>
      <c r="B612" s="29" t="s">
        <v>79</v>
      </c>
      <c r="C612" s="65">
        <v>4600011000</v>
      </c>
      <c r="D612" s="29">
        <v>2020</v>
      </c>
      <c r="E612" s="73" t="s">
        <v>89</v>
      </c>
      <c r="F612" s="26">
        <f t="shared" si="36"/>
        <v>2020</v>
      </c>
      <c r="G612" s="26">
        <f t="shared" si="37"/>
        <v>0</v>
      </c>
      <c r="H612" s="30">
        <v>44090</v>
      </c>
      <c r="I612" s="26">
        <f t="shared" si="38"/>
        <v>280</v>
      </c>
      <c r="J612" s="30">
        <v>44370</v>
      </c>
      <c r="K612" s="27">
        <f t="shared" si="39"/>
        <v>0</v>
      </c>
      <c r="L612" s="30">
        <v>44370</v>
      </c>
      <c r="M612" s="29">
        <v>1</v>
      </c>
      <c r="N612" s="28" t="s">
        <v>15</v>
      </c>
      <c r="O612" s="29"/>
      <c r="P612" s="64"/>
    </row>
    <row r="613" spans="1:197" ht="15.75" customHeight="1" x14ac:dyDescent="0.25">
      <c r="A613" s="29" t="s">
        <v>154</v>
      </c>
      <c r="B613" s="29" t="s">
        <v>79</v>
      </c>
      <c r="C613" s="65">
        <v>4600011000</v>
      </c>
      <c r="D613" s="29">
        <v>2020</v>
      </c>
      <c r="E613" s="73" t="s">
        <v>63</v>
      </c>
      <c r="F613" s="26">
        <f t="shared" si="36"/>
        <v>2020</v>
      </c>
      <c r="G613" s="26">
        <f t="shared" si="37"/>
        <v>0</v>
      </c>
      <c r="H613" s="30">
        <v>44138</v>
      </c>
      <c r="I613" s="26">
        <f t="shared" si="38"/>
        <v>232</v>
      </c>
      <c r="J613" s="30">
        <v>44370</v>
      </c>
      <c r="K613" s="27">
        <f t="shared" si="39"/>
        <v>0</v>
      </c>
      <c r="L613" s="30">
        <v>44370</v>
      </c>
      <c r="M613" s="29">
        <v>3</v>
      </c>
      <c r="N613" s="28" t="s">
        <v>15</v>
      </c>
      <c r="O613" s="29"/>
      <c r="P613" s="64"/>
    </row>
    <row r="614" spans="1:197" ht="15.75" customHeight="1" x14ac:dyDescent="0.25">
      <c r="A614" s="29" t="s">
        <v>154</v>
      </c>
      <c r="B614" s="29" t="s">
        <v>79</v>
      </c>
      <c r="C614" s="65">
        <v>4600011000</v>
      </c>
      <c r="D614" s="29">
        <v>2020</v>
      </c>
      <c r="E614" s="73" t="s">
        <v>47</v>
      </c>
      <c r="F614" s="26">
        <f t="shared" si="36"/>
        <v>2020</v>
      </c>
      <c r="G614" s="26">
        <f t="shared" si="37"/>
        <v>0</v>
      </c>
      <c r="H614" s="30">
        <v>44138</v>
      </c>
      <c r="I614" s="26">
        <f t="shared" si="38"/>
        <v>232</v>
      </c>
      <c r="J614" s="30">
        <v>44370</v>
      </c>
      <c r="K614" s="27">
        <f t="shared" si="39"/>
        <v>0</v>
      </c>
      <c r="L614" s="30">
        <v>44370</v>
      </c>
      <c r="M614" s="29">
        <v>3</v>
      </c>
      <c r="N614" s="28" t="s">
        <v>15</v>
      </c>
      <c r="O614" s="29"/>
      <c r="P614" s="64"/>
    </row>
    <row r="615" spans="1:197" s="13" customFormat="1" ht="15.75" customHeight="1" x14ac:dyDescent="0.25">
      <c r="A615" s="29" t="s">
        <v>154</v>
      </c>
      <c r="B615" s="29" t="s">
        <v>79</v>
      </c>
      <c r="C615" s="65">
        <v>4600010993</v>
      </c>
      <c r="D615" s="29">
        <v>2020</v>
      </c>
      <c r="E615" s="29" t="s">
        <v>80</v>
      </c>
      <c r="F615" s="26">
        <f t="shared" si="36"/>
        <v>2020</v>
      </c>
      <c r="G615" s="26">
        <f t="shared" si="37"/>
        <v>0</v>
      </c>
      <c r="H615" s="30">
        <v>44098</v>
      </c>
      <c r="I615" s="26">
        <f t="shared" si="38"/>
        <v>272</v>
      </c>
      <c r="J615" s="30">
        <v>44370</v>
      </c>
      <c r="K615" s="27">
        <f t="shared" si="39"/>
        <v>0</v>
      </c>
      <c r="L615" s="30">
        <v>44370</v>
      </c>
      <c r="M615" s="29">
        <v>4</v>
      </c>
      <c r="N615" s="28" t="s">
        <v>15</v>
      </c>
      <c r="O615" s="29"/>
      <c r="P615" s="64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</row>
    <row r="616" spans="1:197" ht="15.75" customHeight="1" x14ac:dyDescent="0.25">
      <c r="A616" s="29" t="s">
        <v>154</v>
      </c>
      <c r="B616" s="29" t="s">
        <v>79</v>
      </c>
      <c r="C616" s="65">
        <v>4600010993</v>
      </c>
      <c r="D616" s="29">
        <v>2020</v>
      </c>
      <c r="E616" s="73" t="s">
        <v>81</v>
      </c>
      <c r="F616" s="26">
        <f t="shared" si="36"/>
        <v>2020</v>
      </c>
      <c r="G616" s="26">
        <f t="shared" si="37"/>
        <v>0</v>
      </c>
      <c r="H616" s="30">
        <v>44070</v>
      </c>
      <c r="I616" s="26">
        <f t="shared" si="38"/>
        <v>300</v>
      </c>
      <c r="J616" s="30">
        <v>44370</v>
      </c>
      <c r="K616" s="27">
        <f t="shared" si="39"/>
        <v>0</v>
      </c>
      <c r="L616" s="30">
        <v>44370</v>
      </c>
      <c r="M616" s="29">
        <v>3</v>
      </c>
      <c r="N616" s="28" t="s">
        <v>15</v>
      </c>
      <c r="O616" s="29"/>
      <c r="P616" s="64"/>
    </row>
    <row r="617" spans="1:197" ht="15.75" customHeight="1" x14ac:dyDescent="0.25">
      <c r="A617" s="29" t="s">
        <v>154</v>
      </c>
      <c r="B617" s="29" t="s">
        <v>79</v>
      </c>
      <c r="C617" s="65">
        <v>4600010993</v>
      </c>
      <c r="D617" s="29">
        <v>2020</v>
      </c>
      <c r="E617" s="73" t="s">
        <v>82</v>
      </c>
      <c r="F617" s="26">
        <f t="shared" si="36"/>
        <v>2020</v>
      </c>
      <c r="G617" s="26">
        <f t="shared" si="37"/>
        <v>0</v>
      </c>
      <c r="H617" s="30">
        <v>44071</v>
      </c>
      <c r="I617" s="26">
        <f t="shared" si="38"/>
        <v>299</v>
      </c>
      <c r="J617" s="30">
        <v>44370</v>
      </c>
      <c r="K617" s="27">
        <f t="shared" si="39"/>
        <v>0</v>
      </c>
      <c r="L617" s="30">
        <v>44370</v>
      </c>
      <c r="M617" s="29">
        <v>44</v>
      </c>
      <c r="N617" s="28" t="s">
        <v>15</v>
      </c>
      <c r="O617" s="29"/>
      <c r="P617" s="64"/>
    </row>
    <row r="618" spans="1:197" ht="15.75" customHeight="1" x14ac:dyDescent="0.25">
      <c r="A618" s="29" t="s">
        <v>154</v>
      </c>
      <c r="B618" s="29" t="s">
        <v>79</v>
      </c>
      <c r="C618" s="65">
        <v>4600010993</v>
      </c>
      <c r="D618" s="29">
        <v>2020</v>
      </c>
      <c r="E618" s="73" t="s">
        <v>83</v>
      </c>
      <c r="F618" s="26">
        <f t="shared" si="36"/>
        <v>2020</v>
      </c>
      <c r="G618" s="26">
        <f t="shared" si="37"/>
        <v>0</v>
      </c>
      <c r="H618" s="77">
        <v>44076</v>
      </c>
      <c r="I618" s="26">
        <f t="shared" si="38"/>
        <v>294</v>
      </c>
      <c r="J618" s="30">
        <v>44370</v>
      </c>
      <c r="K618" s="27">
        <f t="shared" si="39"/>
        <v>0</v>
      </c>
      <c r="L618" s="30">
        <v>44370</v>
      </c>
      <c r="M618" s="29">
        <v>1</v>
      </c>
      <c r="N618" s="28" t="s">
        <v>15</v>
      </c>
      <c r="O618" s="29"/>
      <c r="P618" s="64"/>
    </row>
    <row r="619" spans="1:197" ht="15.75" customHeight="1" x14ac:dyDescent="0.25">
      <c r="A619" s="29" t="s">
        <v>154</v>
      </c>
      <c r="B619" s="29" t="s">
        <v>79</v>
      </c>
      <c r="C619" s="65">
        <v>4600010993</v>
      </c>
      <c r="D619" s="29">
        <v>2020</v>
      </c>
      <c r="E619" s="73" t="s">
        <v>84</v>
      </c>
      <c r="F619" s="26">
        <f t="shared" si="36"/>
        <v>2020</v>
      </c>
      <c r="G619" s="26">
        <f t="shared" si="37"/>
        <v>0</v>
      </c>
      <c r="H619" s="30">
        <v>44071</v>
      </c>
      <c r="I619" s="26">
        <f t="shared" si="38"/>
        <v>299</v>
      </c>
      <c r="J619" s="30">
        <v>44370</v>
      </c>
      <c r="K619" s="27">
        <f t="shared" si="39"/>
        <v>0</v>
      </c>
      <c r="L619" s="30">
        <v>44370</v>
      </c>
      <c r="M619" s="29">
        <v>2</v>
      </c>
      <c r="N619" s="28" t="s">
        <v>15</v>
      </c>
      <c r="O619" s="29"/>
      <c r="P619" s="64"/>
    </row>
    <row r="620" spans="1:197" ht="15.75" customHeight="1" x14ac:dyDescent="0.25">
      <c r="A620" s="29" t="s">
        <v>154</v>
      </c>
      <c r="B620" s="29" t="s">
        <v>79</v>
      </c>
      <c r="C620" s="65">
        <v>4600010993</v>
      </c>
      <c r="D620" s="29">
        <v>2020</v>
      </c>
      <c r="E620" s="73" t="s">
        <v>85</v>
      </c>
      <c r="F620" s="26">
        <f t="shared" si="36"/>
        <v>2020</v>
      </c>
      <c r="G620" s="26">
        <f t="shared" si="37"/>
        <v>0</v>
      </c>
      <c r="H620" s="30">
        <v>44071</v>
      </c>
      <c r="I620" s="26">
        <f t="shared" si="38"/>
        <v>299</v>
      </c>
      <c r="J620" s="30">
        <v>44370</v>
      </c>
      <c r="K620" s="27">
        <f t="shared" si="39"/>
        <v>0</v>
      </c>
      <c r="L620" s="30">
        <v>44370</v>
      </c>
      <c r="M620" s="29">
        <v>2</v>
      </c>
      <c r="N620" s="28" t="s">
        <v>15</v>
      </c>
      <c r="O620" s="29"/>
      <c r="P620" s="64"/>
    </row>
    <row r="621" spans="1:197" ht="15.75" customHeight="1" x14ac:dyDescent="0.25">
      <c r="A621" s="29" t="s">
        <v>154</v>
      </c>
      <c r="B621" s="29" t="s">
        <v>79</v>
      </c>
      <c r="C621" s="65">
        <v>4600010993</v>
      </c>
      <c r="D621" s="29">
        <v>2020</v>
      </c>
      <c r="E621" s="73" t="s">
        <v>86</v>
      </c>
      <c r="F621" s="26">
        <f t="shared" si="36"/>
        <v>2020</v>
      </c>
      <c r="G621" s="26">
        <f t="shared" si="37"/>
        <v>0</v>
      </c>
      <c r="H621" s="30">
        <v>44071</v>
      </c>
      <c r="I621" s="26">
        <f t="shared" si="38"/>
        <v>299</v>
      </c>
      <c r="J621" s="30">
        <v>44370</v>
      </c>
      <c r="K621" s="27">
        <f t="shared" si="39"/>
        <v>0</v>
      </c>
      <c r="L621" s="30">
        <v>44370</v>
      </c>
      <c r="M621" s="29">
        <v>1</v>
      </c>
      <c r="N621" s="28" t="s">
        <v>15</v>
      </c>
      <c r="O621" s="29"/>
      <c r="P621" s="64"/>
    </row>
    <row r="622" spans="1:197" ht="15.75" customHeight="1" x14ac:dyDescent="0.25">
      <c r="A622" s="29" t="s">
        <v>154</v>
      </c>
      <c r="B622" s="29" t="s">
        <v>79</v>
      </c>
      <c r="C622" s="65">
        <v>4600010993</v>
      </c>
      <c r="D622" s="29">
        <v>2020</v>
      </c>
      <c r="E622" s="73" t="s">
        <v>87</v>
      </c>
      <c r="F622" s="26">
        <f t="shared" si="36"/>
        <v>2020</v>
      </c>
      <c r="G622" s="26">
        <f t="shared" si="37"/>
        <v>0</v>
      </c>
      <c r="H622" s="30">
        <v>44071</v>
      </c>
      <c r="I622" s="26">
        <f t="shared" si="38"/>
        <v>299</v>
      </c>
      <c r="J622" s="30">
        <v>44370</v>
      </c>
      <c r="K622" s="27">
        <f t="shared" si="39"/>
        <v>0</v>
      </c>
      <c r="L622" s="30">
        <v>44370</v>
      </c>
      <c r="M622" s="29">
        <v>4</v>
      </c>
      <c r="N622" s="28" t="s">
        <v>15</v>
      </c>
      <c r="O622" s="29"/>
      <c r="P622" s="64"/>
    </row>
    <row r="623" spans="1:197" ht="15.75" customHeight="1" x14ac:dyDescent="0.25">
      <c r="A623" s="29" t="s">
        <v>154</v>
      </c>
      <c r="B623" s="29" t="s">
        <v>79</v>
      </c>
      <c r="C623" s="65">
        <v>4600010993</v>
      </c>
      <c r="D623" s="29">
        <v>2020</v>
      </c>
      <c r="E623" s="73" t="s">
        <v>88</v>
      </c>
      <c r="F623" s="26">
        <f t="shared" si="36"/>
        <v>2020</v>
      </c>
      <c r="G623" s="26">
        <f t="shared" si="37"/>
        <v>0</v>
      </c>
      <c r="H623" s="30">
        <v>44084</v>
      </c>
      <c r="I623" s="26">
        <f t="shared" si="38"/>
        <v>286</v>
      </c>
      <c r="J623" s="30">
        <v>44370</v>
      </c>
      <c r="K623" s="27">
        <f t="shared" si="39"/>
        <v>0</v>
      </c>
      <c r="L623" s="30">
        <v>44370</v>
      </c>
      <c r="M623" s="29">
        <v>1</v>
      </c>
      <c r="N623" s="28" t="s">
        <v>15</v>
      </c>
      <c r="O623" s="29"/>
      <c r="P623" s="64"/>
    </row>
    <row r="624" spans="1:197" ht="15.75" customHeight="1" x14ac:dyDescent="0.25">
      <c r="A624" s="29" t="s">
        <v>154</v>
      </c>
      <c r="B624" s="29" t="s">
        <v>79</v>
      </c>
      <c r="C624" s="65">
        <v>4600010993</v>
      </c>
      <c r="D624" s="29">
        <v>2020</v>
      </c>
      <c r="E624" s="73" t="s">
        <v>89</v>
      </c>
      <c r="F624" s="26">
        <f t="shared" si="36"/>
        <v>2020</v>
      </c>
      <c r="G624" s="26">
        <f t="shared" si="37"/>
        <v>0</v>
      </c>
      <c r="H624" s="30">
        <v>44098</v>
      </c>
      <c r="I624" s="26">
        <f t="shared" si="38"/>
        <v>272</v>
      </c>
      <c r="J624" s="30">
        <v>44370</v>
      </c>
      <c r="K624" s="27">
        <f t="shared" si="39"/>
        <v>0</v>
      </c>
      <c r="L624" s="30">
        <v>44370</v>
      </c>
      <c r="M624" s="29">
        <v>1</v>
      </c>
      <c r="N624" s="28" t="s">
        <v>15</v>
      </c>
      <c r="O624" s="29"/>
      <c r="P624" s="64"/>
    </row>
    <row r="625" spans="1:197" ht="15.75" customHeight="1" x14ac:dyDescent="0.25">
      <c r="A625" s="29" t="s">
        <v>154</v>
      </c>
      <c r="B625" s="29" t="s">
        <v>79</v>
      </c>
      <c r="C625" s="65">
        <v>4600010993</v>
      </c>
      <c r="D625" s="29">
        <v>2020</v>
      </c>
      <c r="E625" s="73" t="s">
        <v>63</v>
      </c>
      <c r="F625" s="26">
        <f t="shared" si="36"/>
        <v>2020</v>
      </c>
      <c r="G625" s="26">
        <f t="shared" si="37"/>
        <v>0</v>
      </c>
      <c r="H625" s="31">
        <v>44138</v>
      </c>
      <c r="I625" s="26">
        <f t="shared" si="38"/>
        <v>232</v>
      </c>
      <c r="J625" s="30">
        <v>44370</v>
      </c>
      <c r="K625" s="27">
        <f t="shared" si="39"/>
        <v>0</v>
      </c>
      <c r="L625" s="30">
        <v>44370</v>
      </c>
      <c r="M625" s="29">
        <v>3</v>
      </c>
      <c r="N625" s="28" t="s">
        <v>15</v>
      </c>
      <c r="O625" s="29"/>
      <c r="P625" s="64"/>
    </row>
    <row r="626" spans="1:197" ht="15.75" customHeight="1" x14ac:dyDescent="0.25">
      <c r="A626" s="29" t="s">
        <v>154</v>
      </c>
      <c r="B626" s="29" t="s">
        <v>79</v>
      </c>
      <c r="C626" s="65">
        <v>4600010993</v>
      </c>
      <c r="D626" s="29">
        <v>2020</v>
      </c>
      <c r="E626" s="73" t="s">
        <v>47</v>
      </c>
      <c r="F626" s="26">
        <f t="shared" si="36"/>
        <v>2020</v>
      </c>
      <c r="G626" s="26">
        <f t="shared" si="37"/>
        <v>0</v>
      </c>
      <c r="H626" s="31">
        <v>44145</v>
      </c>
      <c r="I626" s="26">
        <f t="shared" si="38"/>
        <v>225</v>
      </c>
      <c r="J626" s="30">
        <v>44370</v>
      </c>
      <c r="K626" s="27">
        <f t="shared" si="39"/>
        <v>0</v>
      </c>
      <c r="L626" s="30">
        <v>44370</v>
      </c>
      <c r="M626" s="29">
        <v>3</v>
      </c>
      <c r="N626" s="28" t="s">
        <v>15</v>
      </c>
      <c r="O626" s="29"/>
      <c r="P626" s="64"/>
    </row>
    <row r="627" spans="1:197" ht="15.75" customHeight="1" x14ac:dyDescent="0.25">
      <c r="A627" s="29" t="s">
        <v>154</v>
      </c>
      <c r="B627" s="29" t="s">
        <v>79</v>
      </c>
      <c r="C627" s="65">
        <v>4600010999</v>
      </c>
      <c r="D627" s="29">
        <v>2020</v>
      </c>
      <c r="E627" s="29" t="s">
        <v>80</v>
      </c>
      <c r="F627" s="26">
        <f t="shared" si="36"/>
        <v>2020</v>
      </c>
      <c r="G627" s="26">
        <f t="shared" si="37"/>
        <v>0</v>
      </c>
      <c r="H627" s="31">
        <v>44118</v>
      </c>
      <c r="I627" s="26">
        <f t="shared" si="38"/>
        <v>252</v>
      </c>
      <c r="J627" s="30">
        <v>44370</v>
      </c>
      <c r="K627" s="27">
        <f t="shared" si="39"/>
        <v>0</v>
      </c>
      <c r="L627" s="30">
        <v>44370</v>
      </c>
      <c r="M627" s="29">
        <v>4</v>
      </c>
      <c r="N627" s="28" t="s">
        <v>15</v>
      </c>
      <c r="O627" s="29"/>
      <c r="P627" s="64"/>
    </row>
    <row r="628" spans="1:197" ht="15.75" customHeight="1" x14ac:dyDescent="0.25">
      <c r="A628" s="29" t="s">
        <v>154</v>
      </c>
      <c r="B628" s="29" t="s">
        <v>79</v>
      </c>
      <c r="C628" s="65">
        <v>4600010999</v>
      </c>
      <c r="D628" s="29">
        <v>2020</v>
      </c>
      <c r="E628" s="73" t="s">
        <v>81</v>
      </c>
      <c r="F628" s="26">
        <f t="shared" si="36"/>
        <v>2020</v>
      </c>
      <c r="G628" s="26">
        <f t="shared" si="37"/>
        <v>0</v>
      </c>
      <c r="H628" s="31">
        <v>44070</v>
      </c>
      <c r="I628" s="26">
        <f t="shared" si="38"/>
        <v>300</v>
      </c>
      <c r="J628" s="30">
        <v>44370</v>
      </c>
      <c r="K628" s="27">
        <f t="shared" si="39"/>
        <v>0</v>
      </c>
      <c r="L628" s="30">
        <v>44370</v>
      </c>
      <c r="M628" s="29">
        <v>3</v>
      </c>
      <c r="N628" s="28" t="s">
        <v>15</v>
      </c>
      <c r="O628" s="29"/>
      <c r="P628" s="64"/>
    </row>
    <row r="629" spans="1:197" ht="15.75" customHeight="1" x14ac:dyDescent="0.25">
      <c r="A629" s="29" t="s">
        <v>154</v>
      </c>
      <c r="B629" s="29" t="s">
        <v>79</v>
      </c>
      <c r="C629" s="65">
        <v>4600010999</v>
      </c>
      <c r="D629" s="29">
        <v>2020</v>
      </c>
      <c r="E629" s="73" t="s">
        <v>82</v>
      </c>
      <c r="F629" s="26">
        <f t="shared" si="36"/>
        <v>2020</v>
      </c>
      <c r="G629" s="26">
        <f t="shared" si="37"/>
        <v>0</v>
      </c>
      <c r="H629" s="31">
        <v>44074</v>
      </c>
      <c r="I629" s="26">
        <f t="shared" si="38"/>
        <v>296</v>
      </c>
      <c r="J629" s="30">
        <v>44370</v>
      </c>
      <c r="K629" s="27">
        <f t="shared" si="39"/>
        <v>0</v>
      </c>
      <c r="L629" s="30">
        <v>44370</v>
      </c>
      <c r="M629" s="29">
        <v>50</v>
      </c>
      <c r="N629" s="28" t="s">
        <v>15</v>
      </c>
      <c r="O629" s="29"/>
      <c r="P629" s="64"/>
    </row>
    <row r="630" spans="1:197" ht="15.75" customHeight="1" x14ac:dyDescent="0.25">
      <c r="A630" s="29" t="s">
        <v>154</v>
      </c>
      <c r="B630" s="29" t="s">
        <v>79</v>
      </c>
      <c r="C630" s="65">
        <v>4600010999</v>
      </c>
      <c r="D630" s="29">
        <v>2020</v>
      </c>
      <c r="E630" s="73" t="s">
        <v>83</v>
      </c>
      <c r="F630" s="26">
        <f t="shared" si="36"/>
        <v>2020</v>
      </c>
      <c r="G630" s="26">
        <f t="shared" si="37"/>
        <v>0</v>
      </c>
      <c r="H630" s="31">
        <v>44076</v>
      </c>
      <c r="I630" s="26">
        <f t="shared" si="38"/>
        <v>294</v>
      </c>
      <c r="J630" s="30">
        <v>44370</v>
      </c>
      <c r="K630" s="27">
        <f t="shared" si="39"/>
        <v>0</v>
      </c>
      <c r="L630" s="30">
        <v>44370</v>
      </c>
      <c r="M630" s="29">
        <v>1</v>
      </c>
      <c r="N630" s="28" t="s">
        <v>15</v>
      </c>
      <c r="O630" s="29"/>
      <c r="P630" s="64"/>
    </row>
    <row r="631" spans="1:197" ht="15.75" customHeight="1" x14ac:dyDescent="0.25">
      <c r="A631" s="29" t="s">
        <v>154</v>
      </c>
      <c r="B631" s="29" t="s">
        <v>79</v>
      </c>
      <c r="C631" s="65">
        <v>4600010999</v>
      </c>
      <c r="D631" s="29">
        <v>2020</v>
      </c>
      <c r="E631" s="73" t="s">
        <v>84</v>
      </c>
      <c r="F631" s="26">
        <f t="shared" si="36"/>
        <v>2020</v>
      </c>
      <c r="G631" s="26">
        <f t="shared" si="37"/>
        <v>0</v>
      </c>
      <c r="H631" s="31">
        <v>44074</v>
      </c>
      <c r="I631" s="26">
        <f t="shared" si="38"/>
        <v>296</v>
      </c>
      <c r="J631" s="30">
        <v>44370</v>
      </c>
      <c r="K631" s="27">
        <f t="shared" si="39"/>
        <v>0</v>
      </c>
      <c r="L631" s="30">
        <v>44370</v>
      </c>
      <c r="M631" s="29">
        <v>2</v>
      </c>
      <c r="N631" s="28" t="s">
        <v>15</v>
      </c>
      <c r="O631" s="29"/>
      <c r="P631" s="64"/>
    </row>
    <row r="632" spans="1:197" ht="15.75" customHeight="1" x14ac:dyDescent="0.25">
      <c r="A632" s="29" t="s">
        <v>154</v>
      </c>
      <c r="B632" s="29" t="s">
        <v>79</v>
      </c>
      <c r="C632" s="65">
        <v>4600010999</v>
      </c>
      <c r="D632" s="29">
        <v>2020</v>
      </c>
      <c r="E632" s="73" t="s">
        <v>85</v>
      </c>
      <c r="F632" s="26">
        <f t="shared" si="36"/>
        <v>2020</v>
      </c>
      <c r="G632" s="26">
        <f t="shared" si="37"/>
        <v>0</v>
      </c>
      <c r="H632" s="31">
        <v>44074</v>
      </c>
      <c r="I632" s="26">
        <f t="shared" si="38"/>
        <v>296</v>
      </c>
      <c r="J632" s="30">
        <v>44370</v>
      </c>
      <c r="K632" s="27">
        <f t="shared" si="39"/>
        <v>0</v>
      </c>
      <c r="L632" s="30">
        <v>44370</v>
      </c>
      <c r="M632" s="29">
        <v>2</v>
      </c>
      <c r="N632" s="28" t="s">
        <v>15</v>
      </c>
      <c r="O632" s="29"/>
      <c r="P632" s="64"/>
    </row>
    <row r="633" spans="1:197" ht="15.75" customHeight="1" x14ac:dyDescent="0.25">
      <c r="A633" s="29" t="s">
        <v>154</v>
      </c>
      <c r="B633" s="29" t="s">
        <v>79</v>
      </c>
      <c r="C633" s="65">
        <v>4600010999</v>
      </c>
      <c r="D633" s="29">
        <v>2020</v>
      </c>
      <c r="E633" s="73" t="s">
        <v>86</v>
      </c>
      <c r="F633" s="26">
        <f t="shared" si="36"/>
        <v>2020</v>
      </c>
      <c r="G633" s="26">
        <f t="shared" si="37"/>
        <v>0</v>
      </c>
      <c r="H633" s="31">
        <v>44074</v>
      </c>
      <c r="I633" s="26">
        <f t="shared" si="38"/>
        <v>296</v>
      </c>
      <c r="J633" s="30">
        <v>44370</v>
      </c>
      <c r="K633" s="27">
        <f t="shared" si="39"/>
        <v>0</v>
      </c>
      <c r="L633" s="30">
        <v>44370</v>
      </c>
      <c r="M633" s="29">
        <v>1</v>
      </c>
      <c r="N633" s="28" t="s">
        <v>15</v>
      </c>
      <c r="O633" s="29"/>
      <c r="P633" s="64"/>
    </row>
    <row r="634" spans="1:197" ht="15.75" customHeight="1" x14ac:dyDescent="0.25">
      <c r="A634" s="29" t="s">
        <v>154</v>
      </c>
      <c r="B634" s="29" t="s">
        <v>79</v>
      </c>
      <c r="C634" s="65">
        <v>4600010999</v>
      </c>
      <c r="D634" s="29">
        <v>2020</v>
      </c>
      <c r="E634" s="73" t="s">
        <v>87</v>
      </c>
      <c r="F634" s="26">
        <f t="shared" si="36"/>
        <v>2020</v>
      </c>
      <c r="G634" s="26">
        <f t="shared" si="37"/>
        <v>0</v>
      </c>
      <c r="H634" s="31">
        <v>44098</v>
      </c>
      <c r="I634" s="26">
        <f t="shared" si="38"/>
        <v>272</v>
      </c>
      <c r="J634" s="30">
        <v>44370</v>
      </c>
      <c r="K634" s="27">
        <f t="shared" si="39"/>
        <v>0</v>
      </c>
      <c r="L634" s="30">
        <v>44370</v>
      </c>
      <c r="M634" s="29">
        <v>3</v>
      </c>
      <c r="N634" s="28" t="s">
        <v>15</v>
      </c>
      <c r="O634" s="29"/>
      <c r="P634" s="64"/>
    </row>
    <row r="635" spans="1:197" ht="15.75" customHeight="1" x14ac:dyDescent="0.25">
      <c r="A635" s="29" t="s">
        <v>154</v>
      </c>
      <c r="B635" s="29" t="s">
        <v>79</v>
      </c>
      <c r="C635" s="65">
        <v>4600010999</v>
      </c>
      <c r="D635" s="29">
        <v>2020</v>
      </c>
      <c r="E635" s="73" t="s">
        <v>88</v>
      </c>
      <c r="F635" s="26">
        <f t="shared" si="36"/>
        <v>2020</v>
      </c>
      <c r="G635" s="26">
        <f t="shared" si="37"/>
        <v>0</v>
      </c>
      <c r="H635" s="31">
        <v>44084</v>
      </c>
      <c r="I635" s="26">
        <f t="shared" si="38"/>
        <v>286</v>
      </c>
      <c r="J635" s="30">
        <v>44370</v>
      </c>
      <c r="K635" s="27">
        <f t="shared" si="39"/>
        <v>0</v>
      </c>
      <c r="L635" s="30">
        <v>44370</v>
      </c>
      <c r="M635" s="29">
        <v>1</v>
      </c>
      <c r="N635" s="28" t="s">
        <v>15</v>
      </c>
      <c r="O635" s="29"/>
      <c r="P635" s="64"/>
    </row>
    <row r="636" spans="1:197" ht="15.75" customHeight="1" x14ac:dyDescent="0.25">
      <c r="A636" s="29" t="s">
        <v>154</v>
      </c>
      <c r="B636" s="29" t="s">
        <v>79</v>
      </c>
      <c r="C636" s="65">
        <v>4600010999</v>
      </c>
      <c r="D636" s="29">
        <v>2020</v>
      </c>
      <c r="E636" s="73" t="s">
        <v>89</v>
      </c>
      <c r="F636" s="26">
        <f t="shared" si="36"/>
        <v>2020</v>
      </c>
      <c r="G636" s="26">
        <f t="shared" si="37"/>
        <v>0</v>
      </c>
      <c r="H636" s="31">
        <v>44090</v>
      </c>
      <c r="I636" s="26">
        <f t="shared" si="38"/>
        <v>280</v>
      </c>
      <c r="J636" s="30">
        <v>44370</v>
      </c>
      <c r="K636" s="27">
        <f t="shared" si="39"/>
        <v>0</v>
      </c>
      <c r="L636" s="30">
        <v>44370</v>
      </c>
      <c r="M636" s="29">
        <v>1</v>
      </c>
      <c r="N636" s="28" t="s">
        <v>15</v>
      </c>
      <c r="O636" s="29"/>
      <c r="P636" s="64"/>
    </row>
    <row r="637" spans="1:197" ht="15.75" customHeight="1" x14ac:dyDescent="0.25">
      <c r="A637" s="29" t="s">
        <v>154</v>
      </c>
      <c r="B637" s="29" t="s">
        <v>79</v>
      </c>
      <c r="C637" s="65">
        <v>4600010999</v>
      </c>
      <c r="D637" s="29">
        <v>2020</v>
      </c>
      <c r="E637" s="73" t="s">
        <v>63</v>
      </c>
      <c r="F637" s="26">
        <f t="shared" si="36"/>
        <v>2020</v>
      </c>
      <c r="G637" s="26">
        <f t="shared" si="37"/>
        <v>0</v>
      </c>
      <c r="H637" s="31">
        <v>44112</v>
      </c>
      <c r="I637" s="26">
        <f t="shared" si="38"/>
        <v>258</v>
      </c>
      <c r="J637" s="30">
        <v>44370</v>
      </c>
      <c r="K637" s="27">
        <f t="shared" si="39"/>
        <v>0</v>
      </c>
      <c r="L637" s="30">
        <v>44370</v>
      </c>
      <c r="M637" s="29">
        <v>3</v>
      </c>
      <c r="N637" s="28" t="s">
        <v>15</v>
      </c>
      <c r="O637" s="29"/>
      <c r="P637" s="64"/>
    </row>
    <row r="638" spans="1:197" ht="15.75" customHeight="1" x14ac:dyDescent="0.25">
      <c r="A638" s="29" t="s">
        <v>154</v>
      </c>
      <c r="B638" s="29" t="s">
        <v>79</v>
      </c>
      <c r="C638" s="65">
        <v>4600010999</v>
      </c>
      <c r="D638" s="29">
        <v>2020</v>
      </c>
      <c r="E638" s="73" t="s">
        <v>47</v>
      </c>
      <c r="F638" s="26">
        <f t="shared" si="36"/>
        <v>2020</v>
      </c>
      <c r="G638" s="26">
        <f t="shared" si="37"/>
        <v>0</v>
      </c>
      <c r="H638" s="31">
        <v>44117</v>
      </c>
      <c r="I638" s="26">
        <f t="shared" si="38"/>
        <v>253</v>
      </c>
      <c r="J638" s="30">
        <v>44370</v>
      </c>
      <c r="K638" s="27">
        <f t="shared" si="39"/>
        <v>0</v>
      </c>
      <c r="L638" s="30">
        <v>44370</v>
      </c>
      <c r="M638" s="29">
        <v>1</v>
      </c>
      <c r="N638" s="28" t="s">
        <v>15</v>
      </c>
      <c r="O638" s="29"/>
      <c r="P638" s="64"/>
    </row>
    <row r="639" spans="1:197" s="13" customFormat="1" ht="15.75" customHeight="1" x14ac:dyDescent="0.25">
      <c r="A639" s="29" t="s">
        <v>154</v>
      </c>
      <c r="B639" s="29" t="s">
        <v>79</v>
      </c>
      <c r="C639" s="65">
        <v>4600010998</v>
      </c>
      <c r="D639" s="29">
        <v>2020</v>
      </c>
      <c r="E639" s="29" t="s">
        <v>80</v>
      </c>
      <c r="F639" s="26">
        <f t="shared" si="36"/>
        <v>2020</v>
      </c>
      <c r="G639" s="26">
        <f t="shared" si="37"/>
        <v>0</v>
      </c>
      <c r="H639" s="31">
        <v>44117</v>
      </c>
      <c r="I639" s="26">
        <f t="shared" si="38"/>
        <v>253</v>
      </c>
      <c r="J639" s="30">
        <v>44370</v>
      </c>
      <c r="K639" s="27">
        <f t="shared" si="39"/>
        <v>0</v>
      </c>
      <c r="L639" s="30">
        <v>44370</v>
      </c>
      <c r="M639" s="29">
        <v>4</v>
      </c>
      <c r="N639" s="28" t="s">
        <v>15</v>
      </c>
      <c r="O639" s="29"/>
      <c r="P639" s="64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</row>
    <row r="640" spans="1:197" ht="15.75" customHeight="1" x14ac:dyDescent="0.25">
      <c r="A640" s="29" t="s">
        <v>154</v>
      </c>
      <c r="B640" s="29" t="s">
        <v>79</v>
      </c>
      <c r="C640" s="65">
        <v>4600010998</v>
      </c>
      <c r="D640" s="29">
        <v>2020</v>
      </c>
      <c r="E640" s="73" t="s">
        <v>81</v>
      </c>
      <c r="F640" s="26">
        <f t="shared" si="36"/>
        <v>2020</v>
      </c>
      <c r="G640" s="26">
        <f t="shared" si="37"/>
        <v>0</v>
      </c>
      <c r="H640" s="30">
        <v>44070</v>
      </c>
      <c r="I640" s="26">
        <f t="shared" si="38"/>
        <v>300</v>
      </c>
      <c r="J640" s="30">
        <v>44370</v>
      </c>
      <c r="K640" s="27">
        <f t="shared" si="39"/>
        <v>0</v>
      </c>
      <c r="L640" s="30">
        <v>44370</v>
      </c>
      <c r="M640" s="29">
        <v>2</v>
      </c>
      <c r="N640" s="28" t="s">
        <v>15</v>
      </c>
      <c r="O640" s="29"/>
      <c r="P640" s="64"/>
    </row>
    <row r="641" spans="1:16" ht="15.75" customHeight="1" x14ac:dyDescent="0.25">
      <c r="A641" s="29" t="s">
        <v>154</v>
      </c>
      <c r="B641" s="29" t="s">
        <v>79</v>
      </c>
      <c r="C641" s="65">
        <v>4600010998</v>
      </c>
      <c r="D641" s="29">
        <v>2020</v>
      </c>
      <c r="E641" s="73" t="s">
        <v>82</v>
      </c>
      <c r="F641" s="26">
        <f t="shared" si="36"/>
        <v>2020</v>
      </c>
      <c r="G641" s="26">
        <f t="shared" si="37"/>
        <v>0</v>
      </c>
      <c r="H641" s="30">
        <v>44074</v>
      </c>
      <c r="I641" s="26">
        <f t="shared" si="38"/>
        <v>296</v>
      </c>
      <c r="J641" s="30">
        <v>44370</v>
      </c>
      <c r="K641" s="27">
        <f t="shared" si="39"/>
        <v>0</v>
      </c>
      <c r="L641" s="30">
        <v>44370</v>
      </c>
      <c r="M641" s="29">
        <v>33</v>
      </c>
      <c r="N641" s="28" t="s">
        <v>15</v>
      </c>
      <c r="O641" s="29"/>
      <c r="P641" s="64"/>
    </row>
    <row r="642" spans="1:16" ht="15.75" customHeight="1" x14ac:dyDescent="0.25">
      <c r="A642" s="29" t="s">
        <v>154</v>
      </c>
      <c r="B642" s="29" t="s">
        <v>79</v>
      </c>
      <c r="C642" s="65">
        <v>4600010998</v>
      </c>
      <c r="D642" s="29">
        <v>2020</v>
      </c>
      <c r="E642" s="73" t="s">
        <v>86</v>
      </c>
      <c r="F642" s="26">
        <f t="shared" si="36"/>
        <v>2020</v>
      </c>
      <c r="G642" s="26">
        <f t="shared" si="37"/>
        <v>0</v>
      </c>
      <c r="H642" s="30">
        <v>44074</v>
      </c>
      <c r="I642" s="26">
        <f t="shared" si="38"/>
        <v>296</v>
      </c>
      <c r="J642" s="30">
        <v>44370</v>
      </c>
      <c r="K642" s="27">
        <f t="shared" si="39"/>
        <v>0</v>
      </c>
      <c r="L642" s="30">
        <v>44370</v>
      </c>
      <c r="M642" s="29">
        <v>1</v>
      </c>
      <c r="N642" s="28" t="s">
        <v>15</v>
      </c>
      <c r="O642" s="29"/>
      <c r="P642" s="64"/>
    </row>
    <row r="643" spans="1:16" ht="15.75" customHeight="1" x14ac:dyDescent="0.25">
      <c r="A643" s="29" t="s">
        <v>154</v>
      </c>
      <c r="B643" s="29" t="s">
        <v>79</v>
      </c>
      <c r="C643" s="65">
        <v>4600010998</v>
      </c>
      <c r="D643" s="29">
        <v>2020</v>
      </c>
      <c r="E643" s="73" t="s">
        <v>83</v>
      </c>
      <c r="F643" s="26">
        <f t="shared" ref="F643:F706" si="40">YEAR(H643)</f>
        <v>2020</v>
      </c>
      <c r="G643" s="26">
        <f t="shared" ref="G643:G706" si="41">+F643-D643</f>
        <v>0</v>
      </c>
      <c r="H643" s="30">
        <v>44076</v>
      </c>
      <c r="I643" s="26">
        <f t="shared" ref="I643:I706" si="42">+J643-H643</f>
        <v>294</v>
      </c>
      <c r="J643" s="30">
        <v>44370</v>
      </c>
      <c r="K643" s="27">
        <f t="shared" ref="K643:K706" si="43">+L643-J643</f>
        <v>0</v>
      </c>
      <c r="L643" s="30">
        <v>44370</v>
      </c>
      <c r="M643" s="29">
        <v>2</v>
      </c>
      <c r="N643" s="28" t="s">
        <v>15</v>
      </c>
      <c r="O643" s="29"/>
      <c r="P643" s="64"/>
    </row>
    <row r="644" spans="1:16" ht="15.75" customHeight="1" x14ac:dyDescent="0.25">
      <c r="A644" s="29" t="s">
        <v>154</v>
      </c>
      <c r="B644" s="29" t="s">
        <v>79</v>
      </c>
      <c r="C644" s="65">
        <v>4600010998</v>
      </c>
      <c r="D644" s="29">
        <v>2020</v>
      </c>
      <c r="E644" s="73" t="s">
        <v>87</v>
      </c>
      <c r="F644" s="26">
        <f t="shared" si="40"/>
        <v>2020</v>
      </c>
      <c r="G644" s="26">
        <f t="shared" si="41"/>
        <v>0</v>
      </c>
      <c r="H644" s="30">
        <v>44098</v>
      </c>
      <c r="I644" s="26">
        <f t="shared" si="42"/>
        <v>272</v>
      </c>
      <c r="J644" s="30">
        <v>44370</v>
      </c>
      <c r="K644" s="27">
        <f t="shared" si="43"/>
        <v>0</v>
      </c>
      <c r="L644" s="30">
        <v>44370</v>
      </c>
      <c r="M644" s="29">
        <v>4</v>
      </c>
      <c r="N644" s="28" t="s">
        <v>15</v>
      </c>
      <c r="O644" s="29"/>
      <c r="P644" s="64"/>
    </row>
    <row r="645" spans="1:16" ht="15.75" customHeight="1" x14ac:dyDescent="0.25">
      <c r="A645" s="29" t="s">
        <v>154</v>
      </c>
      <c r="B645" s="29" t="s">
        <v>79</v>
      </c>
      <c r="C645" s="65">
        <v>4600010998</v>
      </c>
      <c r="D645" s="29">
        <v>2020</v>
      </c>
      <c r="E645" s="73" t="s">
        <v>88</v>
      </c>
      <c r="F645" s="26">
        <f t="shared" si="40"/>
        <v>2020</v>
      </c>
      <c r="G645" s="26">
        <f t="shared" si="41"/>
        <v>0</v>
      </c>
      <c r="H645" s="30">
        <v>44084</v>
      </c>
      <c r="I645" s="26">
        <f t="shared" si="42"/>
        <v>286</v>
      </c>
      <c r="J645" s="30">
        <v>44370</v>
      </c>
      <c r="K645" s="27">
        <f t="shared" si="43"/>
        <v>0</v>
      </c>
      <c r="L645" s="30">
        <v>44370</v>
      </c>
      <c r="M645" s="29">
        <v>1</v>
      </c>
      <c r="N645" s="28" t="s">
        <v>15</v>
      </c>
      <c r="O645" s="29"/>
      <c r="P645" s="64"/>
    </row>
    <row r="646" spans="1:16" ht="15.75" customHeight="1" x14ac:dyDescent="0.25">
      <c r="A646" s="29" t="s">
        <v>154</v>
      </c>
      <c r="B646" s="29" t="s">
        <v>79</v>
      </c>
      <c r="C646" s="65">
        <v>4600010998</v>
      </c>
      <c r="D646" s="29">
        <v>2020</v>
      </c>
      <c r="E646" s="73" t="s">
        <v>89</v>
      </c>
      <c r="F646" s="26">
        <f t="shared" si="40"/>
        <v>2020</v>
      </c>
      <c r="G646" s="26">
        <f t="shared" si="41"/>
        <v>0</v>
      </c>
      <c r="H646" s="30">
        <v>44098</v>
      </c>
      <c r="I646" s="26">
        <f t="shared" si="42"/>
        <v>272</v>
      </c>
      <c r="J646" s="30">
        <v>44370</v>
      </c>
      <c r="K646" s="27">
        <f t="shared" si="43"/>
        <v>0</v>
      </c>
      <c r="L646" s="30">
        <v>44370</v>
      </c>
      <c r="M646" s="29">
        <v>1</v>
      </c>
      <c r="N646" s="28" t="s">
        <v>15</v>
      </c>
      <c r="O646" s="29"/>
      <c r="P646" s="64"/>
    </row>
    <row r="647" spans="1:16" ht="15.75" customHeight="1" x14ac:dyDescent="0.25">
      <c r="A647" s="29" t="s">
        <v>154</v>
      </c>
      <c r="B647" s="29" t="s">
        <v>79</v>
      </c>
      <c r="C647" s="65">
        <v>4600010998</v>
      </c>
      <c r="D647" s="29">
        <v>2020</v>
      </c>
      <c r="E647" s="73" t="s">
        <v>63</v>
      </c>
      <c r="F647" s="26">
        <f t="shared" si="40"/>
        <v>2020</v>
      </c>
      <c r="G647" s="26">
        <f t="shared" si="41"/>
        <v>0</v>
      </c>
      <c r="H647" s="30">
        <v>44112</v>
      </c>
      <c r="I647" s="26">
        <f t="shared" si="42"/>
        <v>258</v>
      </c>
      <c r="J647" s="30">
        <v>44370</v>
      </c>
      <c r="K647" s="27">
        <f t="shared" si="43"/>
        <v>0</v>
      </c>
      <c r="L647" s="30">
        <v>44370</v>
      </c>
      <c r="M647" s="29">
        <v>3</v>
      </c>
      <c r="N647" s="28" t="s">
        <v>15</v>
      </c>
      <c r="O647" s="29"/>
      <c r="P647" s="64"/>
    </row>
    <row r="648" spans="1:16" ht="15.75" customHeight="1" x14ac:dyDescent="0.25">
      <c r="A648" s="29" t="s">
        <v>154</v>
      </c>
      <c r="B648" s="29" t="s">
        <v>79</v>
      </c>
      <c r="C648" s="65">
        <v>4600010998</v>
      </c>
      <c r="D648" s="29">
        <v>2020</v>
      </c>
      <c r="E648" s="73" t="s">
        <v>47</v>
      </c>
      <c r="F648" s="26">
        <f t="shared" si="40"/>
        <v>2020</v>
      </c>
      <c r="G648" s="26">
        <f t="shared" si="41"/>
        <v>0</v>
      </c>
      <c r="H648" s="30">
        <v>44118</v>
      </c>
      <c r="I648" s="26">
        <f t="shared" si="42"/>
        <v>252</v>
      </c>
      <c r="J648" s="30">
        <v>44370</v>
      </c>
      <c r="K648" s="27">
        <f t="shared" si="43"/>
        <v>0</v>
      </c>
      <c r="L648" s="30">
        <v>44370</v>
      </c>
      <c r="M648" s="29">
        <v>3</v>
      </c>
      <c r="N648" s="28" t="s">
        <v>15</v>
      </c>
      <c r="O648" s="29"/>
      <c r="P648" s="64"/>
    </row>
    <row r="649" spans="1:16" ht="15.75" customHeight="1" x14ac:dyDescent="0.25">
      <c r="A649" s="29" t="s">
        <v>154</v>
      </c>
      <c r="B649" s="29" t="s">
        <v>79</v>
      </c>
      <c r="C649" s="65">
        <v>4600011034</v>
      </c>
      <c r="D649" s="29">
        <v>2020</v>
      </c>
      <c r="E649" s="29" t="s">
        <v>80</v>
      </c>
      <c r="F649" s="26">
        <f t="shared" si="40"/>
        <v>2020</v>
      </c>
      <c r="G649" s="26">
        <f t="shared" si="41"/>
        <v>0</v>
      </c>
      <c r="H649" s="78">
        <v>44118</v>
      </c>
      <c r="I649" s="26">
        <f t="shared" si="42"/>
        <v>252</v>
      </c>
      <c r="J649" s="30">
        <v>44370</v>
      </c>
      <c r="K649" s="27">
        <f t="shared" si="43"/>
        <v>0</v>
      </c>
      <c r="L649" s="30">
        <v>44370</v>
      </c>
      <c r="M649" s="29">
        <v>4</v>
      </c>
      <c r="N649" s="28" t="s">
        <v>15</v>
      </c>
      <c r="O649" s="29"/>
      <c r="P649" s="64"/>
    </row>
    <row r="650" spans="1:16" ht="15.75" customHeight="1" x14ac:dyDescent="0.25">
      <c r="A650" s="29" t="s">
        <v>154</v>
      </c>
      <c r="B650" s="29" t="s">
        <v>79</v>
      </c>
      <c r="C650" s="65">
        <v>4600011034</v>
      </c>
      <c r="D650" s="29">
        <v>2020</v>
      </c>
      <c r="E650" s="73" t="s">
        <v>81</v>
      </c>
      <c r="F650" s="26">
        <f t="shared" si="40"/>
        <v>2020</v>
      </c>
      <c r="G650" s="26">
        <f t="shared" si="41"/>
        <v>0</v>
      </c>
      <c r="H650" s="30">
        <v>44070</v>
      </c>
      <c r="I650" s="26">
        <f t="shared" si="42"/>
        <v>300</v>
      </c>
      <c r="J650" s="30">
        <v>44370</v>
      </c>
      <c r="K650" s="27">
        <f t="shared" si="43"/>
        <v>0</v>
      </c>
      <c r="L650" s="30">
        <v>44370</v>
      </c>
      <c r="M650" s="29">
        <v>3</v>
      </c>
      <c r="N650" s="28" t="s">
        <v>15</v>
      </c>
      <c r="O650" s="29"/>
      <c r="P650" s="64"/>
    </row>
    <row r="651" spans="1:16" ht="15.75" customHeight="1" x14ac:dyDescent="0.25">
      <c r="A651" s="29" t="s">
        <v>154</v>
      </c>
      <c r="B651" s="29" t="s">
        <v>79</v>
      </c>
      <c r="C651" s="65">
        <v>4600011034</v>
      </c>
      <c r="D651" s="29">
        <v>2020</v>
      </c>
      <c r="E651" s="73" t="s">
        <v>82</v>
      </c>
      <c r="F651" s="26">
        <f t="shared" si="40"/>
        <v>2020</v>
      </c>
      <c r="G651" s="26">
        <f t="shared" si="41"/>
        <v>0</v>
      </c>
      <c r="H651" s="30">
        <v>44074</v>
      </c>
      <c r="I651" s="26">
        <f t="shared" si="42"/>
        <v>296</v>
      </c>
      <c r="J651" s="30">
        <v>44370</v>
      </c>
      <c r="K651" s="27">
        <f t="shared" si="43"/>
        <v>0</v>
      </c>
      <c r="L651" s="30">
        <v>44370</v>
      </c>
      <c r="M651" s="29">
        <v>35</v>
      </c>
      <c r="N651" s="28" t="s">
        <v>15</v>
      </c>
      <c r="O651" s="29"/>
      <c r="P651" s="64"/>
    </row>
    <row r="652" spans="1:16" ht="15.75" customHeight="1" x14ac:dyDescent="0.25">
      <c r="A652" s="29" t="s">
        <v>154</v>
      </c>
      <c r="B652" s="29" t="s">
        <v>79</v>
      </c>
      <c r="C652" s="65">
        <v>4600011034</v>
      </c>
      <c r="D652" s="29">
        <v>2020</v>
      </c>
      <c r="E652" s="73" t="s">
        <v>83</v>
      </c>
      <c r="F652" s="26">
        <f t="shared" si="40"/>
        <v>2020</v>
      </c>
      <c r="G652" s="26">
        <f t="shared" si="41"/>
        <v>0</v>
      </c>
      <c r="H652" s="30">
        <v>44076</v>
      </c>
      <c r="I652" s="26">
        <f t="shared" si="42"/>
        <v>294</v>
      </c>
      <c r="J652" s="30">
        <v>44370</v>
      </c>
      <c r="K652" s="27">
        <f t="shared" si="43"/>
        <v>0</v>
      </c>
      <c r="L652" s="30">
        <v>44370</v>
      </c>
      <c r="M652" s="29">
        <v>2</v>
      </c>
      <c r="N652" s="28" t="s">
        <v>15</v>
      </c>
      <c r="O652" s="29"/>
      <c r="P652" s="64"/>
    </row>
    <row r="653" spans="1:16" ht="15.75" customHeight="1" x14ac:dyDescent="0.25">
      <c r="A653" s="29" t="s">
        <v>154</v>
      </c>
      <c r="B653" s="29" t="s">
        <v>79</v>
      </c>
      <c r="C653" s="65">
        <v>4600011034</v>
      </c>
      <c r="D653" s="29">
        <v>2020</v>
      </c>
      <c r="E653" s="73" t="s">
        <v>86</v>
      </c>
      <c r="F653" s="26">
        <f t="shared" si="40"/>
        <v>2020</v>
      </c>
      <c r="G653" s="26">
        <f t="shared" si="41"/>
        <v>0</v>
      </c>
      <c r="H653" s="30">
        <v>44081</v>
      </c>
      <c r="I653" s="26">
        <f t="shared" si="42"/>
        <v>289</v>
      </c>
      <c r="J653" s="30">
        <v>44370</v>
      </c>
      <c r="K653" s="27">
        <f t="shared" si="43"/>
        <v>0</v>
      </c>
      <c r="L653" s="30">
        <v>44370</v>
      </c>
      <c r="M653" s="29">
        <v>1</v>
      </c>
      <c r="N653" s="28" t="s">
        <v>15</v>
      </c>
      <c r="O653" s="29"/>
      <c r="P653" s="64"/>
    </row>
    <row r="654" spans="1:16" ht="15.75" customHeight="1" x14ac:dyDescent="0.25">
      <c r="A654" s="29" t="s">
        <v>154</v>
      </c>
      <c r="B654" s="29" t="s">
        <v>79</v>
      </c>
      <c r="C654" s="65">
        <v>4600011034</v>
      </c>
      <c r="D654" s="29">
        <v>2020</v>
      </c>
      <c r="E654" s="73" t="s">
        <v>87</v>
      </c>
      <c r="F654" s="26">
        <f t="shared" si="40"/>
        <v>2020</v>
      </c>
      <c r="G654" s="26">
        <f t="shared" si="41"/>
        <v>0</v>
      </c>
      <c r="H654" s="30">
        <v>44096</v>
      </c>
      <c r="I654" s="26">
        <f t="shared" si="42"/>
        <v>274</v>
      </c>
      <c r="J654" s="30">
        <v>44370</v>
      </c>
      <c r="K654" s="27">
        <f t="shared" si="43"/>
        <v>0</v>
      </c>
      <c r="L654" s="30">
        <v>44370</v>
      </c>
      <c r="M654" s="29">
        <v>3</v>
      </c>
      <c r="N654" s="28" t="s">
        <v>15</v>
      </c>
      <c r="O654" s="29"/>
      <c r="P654" s="64"/>
    </row>
    <row r="655" spans="1:16" ht="15.75" customHeight="1" x14ac:dyDescent="0.25">
      <c r="A655" s="29" t="s">
        <v>154</v>
      </c>
      <c r="B655" s="29" t="s">
        <v>79</v>
      </c>
      <c r="C655" s="65">
        <v>4600011034</v>
      </c>
      <c r="D655" s="29">
        <v>2020</v>
      </c>
      <c r="E655" s="73" t="s">
        <v>88</v>
      </c>
      <c r="F655" s="26">
        <f t="shared" si="40"/>
        <v>2020</v>
      </c>
      <c r="G655" s="26">
        <f t="shared" si="41"/>
        <v>0</v>
      </c>
      <c r="H655" s="30">
        <v>44084</v>
      </c>
      <c r="I655" s="26">
        <f t="shared" si="42"/>
        <v>286</v>
      </c>
      <c r="J655" s="30">
        <v>44370</v>
      </c>
      <c r="K655" s="27">
        <f t="shared" si="43"/>
        <v>0</v>
      </c>
      <c r="L655" s="30">
        <v>44370</v>
      </c>
      <c r="M655" s="29">
        <v>1</v>
      </c>
      <c r="N655" s="28" t="s">
        <v>15</v>
      </c>
      <c r="O655" s="29"/>
      <c r="P655" s="64"/>
    </row>
    <row r="656" spans="1:16" ht="15.75" customHeight="1" x14ac:dyDescent="0.25">
      <c r="A656" s="29" t="s">
        <v>154</v>
      </c>
      <c r="B656" s="29" t="s">
        <v>79</v>
      </c>
      <c r="C656" s="65">
        <v>4600011034</v>
      </c>
      <c r="D656" s="29">
        <v>2020</v>
      </c>
      <c r="E656" s="73" t="s">
        <v>89</v>
      </c>
      <c r="F656" s="26">
        <f t="shared" si="40"/>
        <v>2020</v>
      </c>
      <c r="G656" s="26">
        <f t="shared" si="41"/>
        <v>0</v>
      </c>
      <c r="H656" s="30">
        <v>44098</v>
      </c>
      <c r="I656" s="26">
        <f t="shared" si="42"/>
        <v>272</v>
      </c>
      <c r="J656" s="30">
        <v>44370</v>
      </c>
      <c r="K656" s="27">
        <f t="shared" si="43"/>
        <v>0</v>
      </c>
      <c r="L656" s="30">
        <v>44370</v>
      </c>
      <c r="M656" s="29">
        <v>1</v>
      </c>
      <c r="N656" s="28" t="s">
        <v>15</v>
      </c>
      <c r="O656" s="29"/>
      <c r="P656" s="64"/>
    </row>
    <row r="657" spans="1:16" ht="15.75" customHeight="1" x14ac:dyDescent="0.25">
      <c r="A657" s="29" t="s">
        <v>154</v>
      </c>
      <c r="B657" s="29" t="s">
        <v>79</v>
      </c>
      <c r="C657" s="65">
        <v>4600011034</v>
      </c>
      <c r="D657" s="29">
        <v>2020</v>
      </c>
      <c r="E657" s="73" t="s">
        <v>63</v>
      </c>
      <c r="F657" s="26">
        <f t="shared" si="40"/>
        <v>2020</v>
      </c>
      <c r="G657" s="26">
        <f t="shared" si="41"/>
        <v>0</v>
      </c>
      <c r="H657" s="31">
        <v>44132</v>
      </c>
      <c r="I657" s="26">
        <f t="shared" si="42"/>
        <v>238</v>
      </c>
      <c r="J657" s="30">
        <v>44370</v>
      </c>
      <c r="K657" s="27">
        <f t="shared" si="43"/>
        <v>0</v>
      </c>
      <c r="L657" s="30">
        <v>44370</v>
      </c>
      <c r="M657" s="29">
        <v>3</v>
      </c>
      <c r="N657" s="28" t="s">
        <v>15</v>
      </c>
      <c r="O657" s="29"/>
      <c r="P657" s="64"/>
    </row>
    <row r="658" spans="1:16" ht="15.75" customHeight="1" x14ac:dyDescent="0.25">
      <c r="A658" s="29" t="s">
        <v>154</v>
      </c>
      <c r="B658" s="29" t="s">
        <v>79</v>
      </c>
      <c r="C658" s="65">
        <v>4600011034</v>
      </c>
      <c r="D658" s="29">
        <v>2020</v>
      </c>
      <c r="E658" s="73" t="s">
        <v>47</v>
      </c>
      <c r="F658" s="26">
        <f t="shared" si="40"/>
        <v>2020</v>
      </c>
      <c r="G658" s="26">
        <f t="shared" si="41"/>
        <v>0</v>
      </c>
      <c r="H658" s="31">
        <v>44127</v>
      </c>
      <c r="I658" s="26">
        <f t="shared" si="42"/>
        <v>243</v>
      </c>
      <c r="J658" s="30">
        <v>44370</v>
      </c>
      <c r="K658" s="27">
        <f t="shared" si="43"/>
        <v>0</v>
      </c>
      <c r="L658" s="30">
        <v>44370</v>
      </c>
      <c r="M658" s="29">
        <v>3</v>
      </c>
      <c r="N658" s="28" t="s">
        <v>15</v>
      </c>
      <c r="O658" s="29"/>
      <c r="P658" s="64"/>
    </row>
    <row r="659" spans="1:16" ht="15.75" customHeight="1" x14ac:dyDescent="0.25">
      <c r="A659" s="29" t="s">
        <v>154</v>
      </c>
      <c r="B659" s="29" t="s">
        <v>79</v>
      </c>
      <c r="C659" s="65">
        <v>4600011036</v>
      </c>
      <c r="D659" s="29">
        <v>2020</v>
      </c>
      <c r="E659" s="29" t="s">
        <v>80</v>
      </c>
      <c r="F659" s="26">
        <f t="shared" si="40"/>
        <v>2020</v>
      </c>
      <c r="G659" s="26">
        <f t="shared" si="41"/>
        <v>0</v>
      </c>
      <c r="H659" s="31">
        <v>44119</v>
      </c>
      <c r="I659" s="26">
        <f t="shared" si="42"/>
        <v>251</v>
      </c>
      <c r="J659" s="30">
        <v>44370</v>
      </c>
      <c r="K659" s="27">
        <f t="shared" si="43"/>
        <v>0</v>
      </c>
      <c r="L659" s="30">
        <v>44370</v>
      </c>
      <c r="M659" s="29">
        <v>4</v>
      </c>
      <c r="N659" s="28" t="s">
        <v>15</v>
      </c>
      <c r="O659" s="29"/>
      <c r="P659" s="64"/>
    </row>
    <row r="660" spans="1:16" ht="15.75" customHeight="1" x14ac:dyDescent="0.25">
      <c r="A660" s="29" t="s">
        <v>154</v>
      </c>
      <c r="B660" s="29" t="s">
        <v>79</v>
      </c>
      <c r="C660" s="65">
        <v>4600011036</v>
      </c>
      <c r="D660" s="29">
        <v>2020</v>
      </c>
      <c r="E660" s="73" t="s">
        <v>81</v>
      </c>
      <c r="F660" s="26">
        <f t="shared" si="40"/>
        <v>2020</v>
      </c>
      <c r="G660" s="26">
        <f t="shared" si="41"/>
        <v>0</v>
      </c>
      <c r="H660" s="30">
        <v>44070</v>
      </c>
      <c r="I660" s="26">
        <f t="shared" si="42"/>
        <v>300</v>
      </c>
      <c r="J660" s="30">
        <v>44370</v>
      </c>
      <c r="K660" s="27">
        <f t="shared" si="43"/>
        <v>0</v>
      </c>
      <c r="L660" s="30">
        <v>44370</v>
      </c>
      <c r="M660" s="29">
        <v>3</v>
      </c>
      <c r="N660" s="28" t="s">
        <v>15</v>
      </c>
      <c r="O660" s="29"/>
      <c r="P660" s="64"/>
    </row>
    <row r="661" spans="1:16" ht="15.75" customHeight="1" x14ac:dyDescent="0.25">
      <c r="A661" s="29" t="s">
        <v>154</v>
      </c>
      <c r="B661" s="29" t="s">
        <v>79</v>
      </c>
      <c r="C661" s="65">
        <v>4600011036</v>
      </c>
      <c r="D661" s="29">
        <v>2020</v>
      </c>
      <c r="E661" s="73" t="s">
        <v>82</v>
      </c>
      <c r="F661" s="26">
        <f t="shared" si="40"/>
        <v>2020</v>
      </c>
      <c r="G661" s="26">
        <f t="shared" si="41"/>
        <v>0</v>
      </c>
      <c r="H661" s="30">
        <v>44074</v>
      </c>
      <c r="I661" s="26">
        <f t="shared" si="42"/>
        <v>296</v>
      </c>
      <c r="J661" s="30">
        <v>44370</v>
      </c>
      <c r="K661" s="27">
        <f t="shared" si="43"/>
        <v>0</v>
      </c>
      <c r="L661" s="30">
        <v>44370</v>
      </c>
      <c r="M661" s="29">
        <v>30</v>
      </c>
      <c r="N661" s="28" t="s">
        <v>15</v>
      </c>
      <c r="O661" s="29"/>
      <c r="P661" s="64"/>
    </row>
    <row r="662" spans="1:16" ht="15.75" customHeight="1" x14ac:dyDescent="0.25">
      <c r="A662" s="29" t="s">
        <v>154</v>
      </c>
      <c r="B662" s="29" t="s">
        <v>79</v>
      </c>
      <c r="C662" s="65">
        <v>4600011036</v>
      </c>
      <c r="D662" s="29">
        <v>2020</v>
      </c>
      <c r="E662" s="73" t="s">
        <v>83</v>
      </c>
      <c r="F662" s="26">
        <f t="shared" si="40"/>
        <v>2020</v>
      </c>
      <c r="G662" s="26">
        <f t="shared" si="41"/>
        <v>0</v>
      </c>
      <c r="H662" s="30">
        <v>44076</v>
      </c>
      <c r="I662" s="26">
        <f t="shared" si="42"/>
        <v>294</v>
      </c>
      <c r="J662" s="30">
        <v>44370</v>
      </c>
      <c r="K662" s="27">
        <f t="shared" si="43"/>
        <v>0</v>
      </c>
      <c r="L662" s="30">
        <v>44370</v>
      </c>
      <c r="M662" s="29">
        <v>2</v>
      </c>
      <c r="N662" s="28" t="s">
        <v>15</v>
      </c>
      <c r="O662" s="29"/>
      <c r="P662" s="64"/>
    </row>
    <row r="663" spans="1:16" ht="15.75" customHeight="1" x14ac:dyDescent="0.25">
      <c r="A663" s="29" t="s">
        <v>154</v>
      </c>
      <c r="B663" s="29" t="s">
        <v>79</v>
      </c>
      <c r="C663" s="65">
        <v>4600011036</v>
      </c>
      <c r="D663" s="29">
        <v>2020</v>
      </c>
      <c r="E663" s="73" t="s">
        <v>84</v>
      </c>
      <c r="F663" s="26">
        <f t="shared" si="40"/>
        <v>2020</v>
      </c>
      <c r="G663" s="26">
        <f t="shared" si="41"/>
        <v>0</v>
      </c>
      <c r="H663" s="30">
        <v>44074</v>
      </c>
      <c r="I663" s="26">
        <f t="shared" si="42"/>
        <v>296</v>
      </c>
      <c r="J663" s="30">
        <v>44370</v>
      </c>
      <c r="K663" s="27">
        <f t="shared" si="43"/>
        <v>0</v>
      </c>
      <c r="L663" s="30">
        <v>44370</v>
      </c>
      <c r="M663" s="29">
        <v>2</v>
      </c>
      <c r="N663" s="28" t="s">
        <v>15</v>
      </c>
      <c r="O663" s="29"/>
      <c r="P663" s="64"/>
    </row>
    <row r="664" spans="1:16" ht="15.75" customHeight="1" x14ac:dyDescent="0.25">
      <c r="A664" s="29" t="s">
        <v>154</v>
      </c>
      <c r="B664" s="29" t="s">
        <v>79</v>
      </c>
      <c r="C664" s="65">
        <v>4600011036</v>
      </c>
      <c r="D664" s="29">
        <v>2020</v>
      </c>
      <c r="E664" s="73" t="s">
        <v>85</v>
      </c>
      <c r="F664" s="26">
        <f t="shared" si="40"/>
        <v>2020</v>
      </c>
      <c r="G664" s="26">
        <f t="shared" si="41"/>
        <v>0</v>
      </c>
      <c r="H664" s="30">
        <v>44074</v>
      </c>
      <c r="I664" s="26">
        <f t="shared" si="42"/>
        <v>296</v>
      </c>
      <c r="J664" s="30">
        <v>44370</v>
      </c>
      <c r="K664" s="27">
        <f t="shared" si="43"/>
        <v>0</v>
      </c>
      <c r="L664" s="30">
        <v>44370</v>
      </c>
      <c r="M664" s="29">
        <v>2</v>
      </c>
      <c r="N664" s="28" t="s">
        <v>15</v>
      </c>
      <c r="O664" s="29"/>
      <c r="P664" s="64"/>
    </row>
    <row r="665" spans="1:16" ht="15.75" customHeight="1" x14ac:dyDescent="0.25">
      <c r="A665" s="29" t="s">
        <v>154</v>
      </c>
      <c r="B665" s="29" t="s">
        <v>79</v>
      </c>
      <c r="C665" s="65">
        <v>4600011036</v>
      </c>
      <c r="D665" s="29">
        <v>2020</v>
      </c>
      <c r="E665" s="73" t="s">
        <v>86</v>
      </c>
      <c r="F665" s="26">
        <f t="shared" si="40"/>
        <v>2020</v>
      </c>
      <c r="G665" s="26">
        <f t="shared" si="41"/>
        <v>0</v>
      </c>
      <c r="H665" s="30">
        <v>44081</v>
      </c>
      <c r="I665" s="26">
        <f t="shared" si="42"/>
        <v>289</v>
      </c>
      <c r="J665" s="30">
        <v>44370</v>
      </c>
      <c r="K665" s="27">
        <f t="shared" si="43"/>
        <v>0</v>
      </c>
      <c r="L665" s="30">
        <v>44370</v>
      </c>
      <c r="M665" s="29">
        <v>1</v>
      </c>
      <c r="N665" s="28" t="s">
        <v>15</v>
      </c>
      <c r="O665" s="29"/>
      <c r="P665" s="64"/>
    </row>
    <row r="666" spans="1:16" ht="15.75" customHeight="1" x14ac:dyDescent="0.25">
      <c r="A666" s="29" t="s">
        <v>154</v>
      </c>
      <c r="B666" s="29" t="s">
        <v>79</v>
      </c>
      <c r="C666" s="65">
        <v>4600011036</v>
      </c>
      <c r="D666" s="29">
        <v>2020</v>
      </c>
      <c r="E666" s="73" t="s">
        <v>87</v>
      </c>
      <c r="F666" s="26">
        <f t="shared" si="40"/>
        <v>2020</v>
      </c>
      <c r="G666" s="26">
        <f t="shared" si="41"/>
        <v>0</v>
      </c>
      <c r="H666" s="30">
        <v>44096</v>
      </c>
      <c r="I666" s="26">
        <f t="shared" si="42"/>
        <v>274</v>
      </c>
      <c r="J666" s="30">
        <v>44370</v>
      </c>
      <c r="K666" s="27">
        <f t="shared" si="43"/>
        <v>0</v>
      </c>
      <c r="L666" s="30">
        <v>44370</v>
      </c>
      <c r="M666" s="29">
        <v>4</v>
      </c>
      <c r="N666" s="28" t="s">
        <v>15</v>
      </c>
      <c r="O666" s="29"/>
      <c r="P666" s="64"/>
    </row>
    <row r="667" spans="1:16" ht="15.75" customHeight="1" x14ac:dyDescent="0.25">
      <c r="A667" s="29" t="s">
        <v>154</v>
      </c>
      <c r="B667" s="29" t="s">
        <v>79</v>
      </c>
      <c r="C667" s="65">
        <v>4600011036</v>
      </c>
      <c r="D667" s="29">
        <v>2020</v>
      </c>
      <c r="E667" s="73" t="s">
        <v>88</v>
      </c>
      <c r="F667" s="26">
        <f t="shared" si="40"/>
        <v>2020</v>
      </c>
      <c r="G667" s="26">
        <f t="shared" si="41"/>
        <v>0</v>
      </c>
      <c r="H667" s="30">
        <v>44085</v>
      </c>
      <c r="I667" s="26">
        <f t="shared" si="42"/>
        <v>285</v>
      </c>
      <c r="J667" s="30">
        <v>44370</v>
      </c>
      <c r="K667" s="27">
        <f t="shared" si="43"/>
        <v>0</v>
      </c>
      <c r="L667" s="30">
        <v>44370</v>
      </c>
      <c r="M667" s="29">
        <v>1</v>
      </c>
      <c r="N667" s="28" t="s">
        <v>15</v>
      </c>
      <c r="O667" s="29"/>
      <c r="P667" s="64"/>
    </row>
    <row r="668" spans="1:16" ht="15.75" customHeight="1" x14ac:dyDescent="0.25">
      <c r="A668" s="29" t="s">
        <v>154</v>
      </c>
      <c r="B668" s="29" t="s">
        <v>79</v>
      </c>
      <c r="C668" s="65">
        <v>4600011036</v>
      </c>
      <c r="D668" s="29">
        <v>2020</v>
      </c>
      <c r="E668" s="73" t="s">
        <v>89</v>
      </c>
      <c r="F668" s="26">
        <f t="shared" si="40"/>
        <v>2020</v>
      </c>
      <c r="G668" s="26">
        <f t="shared" si="41"/>
        <v>0</v>
      </c>
      <c r="H668" s="30">
        <v>44098</v>
      </c>
      <c r="I668" s="26">
        <f t="shared" si="42"/>
        <v>272</v>
      </c>
      <c r="J668" s="30">
        <v>44370</v>
      </c>
      <c r="K668" s="27">
        <f t="shared" si="43"/>
        <v>0</v>
      </c>
      <c r="L668" s="30">
        <v>44370</v>
      </c>
      <c r="M668" s="29">
        <v>1</v>
      </c>
      <c r="N668" s="28" t="s">
        <v>15</v>
      </c>
      <c r="O668" s="29"/>
      <c r="P668" s="64"/>
    </row>
    <row r="669" spans="1:16" ht="15.75" customHeight="1" x14ac:dyDescent="0.25">
      <c r="A669" s="29" t="s">
        <v>154</v>
      </c>
      <c r="B669" s="29" t="s">
        <v>79</v>
      </c>
      <c r="C669" s="65">
        <v>4600011036</v>
      </c>
      <c r="D669" s="29">
        <v>2020</v>
      </c>
      <c r="E669" s="73" t="s">
        <v>63</v>
      </c>
      <c r="F669" s="26">
        <f t="shared" si="40"/>
        <v>2020</v>
      </c>
      <c r="G669" s="26">
        <f t="shared" si="41"/>
        <v>0</v>
      </c>
      <c r="H669" s="31">
        <v>44132</v>
      </c>
      <c r="I669" s="26">
        <f t="shared" si="42"/>
        <v>238</v>
      </c>
      <c r="J669" s="30">
        <v>44370</v>
      </c>
      <c r="K669" s="27">
        <f t="shared" si="43"/>
        <v>0</v>
      </c>
      <c r="L669" s="30">
        <v>44370</v>
      </c>
      <c r="M669" s="29">
        <v>3</v>
      </c>
      <c r="N669" s="28" t="s">
        <v>15</v>
      </c>
      <c r="O669" s="29"/>
      <c r="P669" s="64"/>
    </row>
    <row r="670" spans="1:16" ht="15.75" customHeight="1" x14ac:dyDescent="0.25">
      <c r="A670" s="29" t="s">
        <v>154</v>
      </c>
      <c r="B670" s="29" t="s">
        <v>79</v>
      </c>
      <c r="C670" s="65">
        <v>4600011036</v>
      </c>
      <c r="D670" s="29">
        <v>2020</v>
      </c>
      <c r="E670" s="73" t="s">
        <v>47</v>
      </c>
      <c r="F670" s="26">
        <f t="shared" si="40"/>
        <v>2020</v>
      </c>
      <c r="G670" s="26">
        <f t="shared" si="41"/>
        <v>0</v>
      </c>
      <c r="H670" s="31">
        <v>44134</v>
      </c>
      <c r="I670" s="26">
        <f t="shared" si="42"/>
        <v>236</v>
      </c>
      <c r="J670" s="30">
        <v>44370</v>
      </c>
      <c r="K670" s="27">
        <f t="shared" si="43"/>
        <v>0</v>
      </c>
      <c r="L670" s="30">
        <v>44370</v>
      </c>
      <c r="M670" s="29">
        <v>3</v>
      </c>
      <c r="N670" s="28" t="s">
        <v>15</v>
      </c>
      <c r="O670" s="29"/>
      <c r="P670" s="64"/>
    </row>
    <row r="671" spans="1:16" ht="15.75" customHeight="1" x14ac:dyDescent="0.25">
      <c r="A671" s="29" t="s">
        <v>154</v>
      </c>
      <c r="B671" s="29" t="s">
        <v>79</v>
      </c>
      <c r="C671" s="65">
        <v>4600011005</v>
      </c>
      <c r="D671" s="29">
        <v>2020</v>
      </c>
      <c r="E671" s="29" t="s">
        <v>80</v>
      </c>
      <c r="F671" s="26">
        <f t="shared" si="40"/>
        <v>2020</v>
      </c>
      <c r="G671" s="26">
        <f t="shared" si="41"/>
        <v>0</v>
      </c>
      <c r="H671" s="78">
        <v>44118</v>
      </c>
      <c r="I671" s="26">
        <f t="shared" si="42"/>
        <v>252</v>
      </c>
      <c r="J671" s="30">
        <v>44370</v>
      </c>
      <c r="K671" s="27">
        <f t="shared" si="43"/>
        <v>0</v>
      </c>
      <c r="L671" s="30">
        <v>44370</v>
      </c>
      <c r="M671" s="29">
        <v>4</v>
      </c>
      <c r="N671" s="28" t="s">
        <v>15</v>
      </c>
      <c r="O671" s="29"/>
      <c r="P671" s="64"/>
    </row>
    <row r="672" spans="1:16" ht="15.75" customHeight="1" x14ac:dyDescent="0.25">
      <c r="A672" s="29" t="s">
        <v>154</v>
      </c>
      <c r="B672" s="29" t="s">
        <v>79</v>
      </c>
      <c r="C672" s="65">
        <v>4600011005</v>
      </c>
      <c r="D672" s="29">
        <v>2020</v>
      </c>
      <c r="E672" s="73" t="s">
        <v>81</v>
      </c>
      <c r="F672" s="26">
        <f t="shared" si="40"/>
        <v>2020</v>
      </c>
      <c r="G672" s="26">
        <f t="shared" si="41"/>
        <v>0</v>
      </c>
      <c r="H672" s="30">
        <v>44070</v>
      </c>
      <c r="I672" s="26">
        <f t="shared" si="42"/>
        <v>300</v>
      </c>
      <c r="J672" s="30">
        <v>44370</v>
      </c>
      <c r="K672" s="27">
        <f t="shared" si="43"/>
        <v>0</v>
      </c>
      <c r="L672" s="30">
        <v>44370</v>
      </c>
      <c r="M672" s="29">
        <v>3</v>
      </c>
      <c r="N672" s="28" t="s">
        <v>15</v>
      </c>
      <c r="O672" s="29"/>
      <c r="P672" s="64"/>
    </row>
    <row r="673" spans="1:16" ht="15.75" customHeight="1" x14ac:dyDescent="0.25">
      <c r="A673" s="29" t="s">
        <v>154</v>
      </c>
      <c r="B673" s="29" t="s">
        <v>79</v>
      </c>
      <c r="C673" s="65">
        <v>4600011005</v>
      </c>
      <c r="D673" s="29">
        <v>2020</v>
      </c>
      <c r="E673" s="73" t="s">
        <v>82</v>
      </c>
      <c r="F673" s="26">
        <f t="shared" si="40"/>
        <v>2020</v>
      </c>
      <c r="G673" s="26">
        <f t="shared" si="41"/>
        <v>0</v>
      </c>
      <c r="H673" s="30">
        <v>44074</v>
      </c>
      <c r="I673" s="26">
        <f t="shared" si="42"/>
        <v>296</v>
      </c>
      <c r="J673" s="30">
        <v>44370</v>
      </c>
      <c r="K673" s="27">
        <f t="shared" si="43"/>
        <v>0</v>
      </c>
      <c r="L673" s="30">
        <v>44370</v>
      </c>
      <c r="M673" s="29">
        <v>42</v>
      </c>
      <c r="N673" s="28" t="s">
        <v>15</v>
      </c>
      <c r="O673" s="29"/>
      <c r="P673" s="64"/>
    </row>
    <row r="674" spans="1:16" ht="15.75" customHeight="1" x14ac:dyDescent="0.25">
      <c r="A674" s="29" t="s">
        <v>154</v>
      </c>
      <c r="B674" s="29" t="s">
        <v>79</v>
      </c>
      <c r="C674" s="65">
        <v>4600011005</v>
      </c>
      <c r="D674" s="29">
        <v>2020</v>
      </c>
      <c r="E674" s="73" t="s">
        <v>83</v>
      </c>
      <c r="F674" s="26">
        <f t="shared" si="40"/>
        <v>2020</v>
      </c>
      <c r="G674" s="26">
        <f t="shared" si="41"/>
        <v>0</v>
      </c>
      <c r="H674" s="30">
        <v>44076</v>
      </c>
      <c r="I674" s="26">
        <f t="shared" si="42"/>
        <v>294</v>
      </c>
      <c r="J674" s="30">
        <v>44370</v>
      </c>
      <c r="K674" s="27">
        <f t="shared" si="43"/>
        <v>0</v>
      </c>
      <c r="L674" s="30">
        <v>44370</v>
      </c>
      <c r="M674" s="29">
        <v>1</v>
      </c>
      <c r="N674" s="28" t="s">
        <v>15</v>
      </c>
      <c r="O674" s="29"/>
      <c r="P674" s="64"/>
    </row>
    <row r="675" spans="1:16" ht="15.75" customHeight="1" x14ac:dyDescent="0.25">
      <c r="A675" s="29" t="s">
        <v>154</v>
      </c>
      <c r="B675" s="29" t="s">
        <v>79</v>
      </c>
      <c r="C675" s="65">
        <v>4600011005</v>
      </c>
      <c r="D675" s="29">
        <v>2020</v>
      </c>
      <c r="E675" s="73" t="s">
        <v>87</v>
      </c>
      <c r="F675" s="26">
        <f t="shared" si="40"/>
        <v>2020</v>
      </c>
      <c r="G675" s="26">
        <f t="shared" si="41"/>
        <v>0</v>
      </c>
      <c r="H675" s="30">
        <v>44084</v>
      </c>
      <c r="I675" s="26">
        <f t="shared" si="42"/>
        <v>286</v>
      </c>
      <c r="J675" s="30">
        <v>44370</v>
      </c>
      <c r="K675" s="27">
        <f t="shared" si="43"/>
        <v>0</v>
      </c>
      <c r="L675" s="30">
        <v>44370</v>
      </c>
      <c r="M675" s="29">
        <v>4</v>
      </c>
      <c r="N675" s="28" t="s">
        <v>15</v>
      </c>
      <c r="O675" s="29"/>
      <c r="P675" s="64"/>
    </row>
    <row r="676" spans="1:16" ht="15.75" customHeight="1" x14ac:dyDescent="0.25">
      <c r="A676" s="29" t="s">
        <v>154</v>
      </c>
      <c r="B676" s="29" t="s">
        <v>79</v>
      </c>
      <c r="C676" s="65">
        <v>4600011005</v>
      </c>
      <c r="D676" s="29">
        <v>2020</v>
      </c>
      <c r="E676" s="73" t="s">
        <v>88</v>
      </c>
      <c r="F676" s="26">
        <f t="shared" si="40"/>
        <v>2020</v>
      </c>
      <c r="G676" s="26">
        <f t="shared" si="41"/>
        <v>0</v>
      </c>
      <c r="H676" s="30">
        <v>44098</v>
      </c>
      <c r="I676" s="26">
        <f t="shared" si="42"/>
        <v>272</v>
      </c>
      <c r="J676" s="30">
        <v>44370</v>
      </c>
      <c r="K676" s="27">
        <f t="shared" si="43"/>
        <v>0</v>
      </c>
      <c r="L676" s="30">
        <v>44370</v>
      </c>
      <c r="M676" s="29">
        <v>1</v>
      </c>
      <c r="N676" s="28" t="s">
        <v>15</v>
      </c>
      <c r="O676" s="29"/>
      <c r="P676" s="64"/>
    </row>
    <row r="677" spans="1:16" ht="15.75" customHeight="1" x14ac:dyDescent="0.25">
      <c r="A677" s="29" t="s">
        <v>154</v>
      </c>
      <c r="B677" s="29" t="s">
        <v>79</v>
      </c>
      <c r="C677" s="65">
        <v>4600011005</v>
      </c>
      <c r="D677" s="29">
        <v>2020</v>
      </c>
      <c r="E677" s="73" t="s">
        <v>89</v>
      </c>
      <c r="F677" s="26">
        <f t="shared" si="40"/>
        <v>2020</v>
      </c>
      <c r="G677" s="26">
        <f t="shared" si="41"/>
        <v>0</v>
      </c>
      <c r="H677" s="30">
        <v>44098</v>
      </c>
      <c r="I677" s="26">
        <f t="shared" si="42"/>
        <v>272</v>
      </c>
      <c r="J677" s="30">
        <v>44370</v>
      </c>
      <c r="K677" s="27">
        <f t="shared" si="43"/>
        <v>0</v>
      </c>
      <c r="L677" s="30">
        <v>44370</v>
      </c>
      <c r="M677" s="29">
        <v>1</v>
      </c>
      <c r="N677" s="28" t="s">
        <v>15</v>
      </c>
      <c r="O677" s="29"/>
      <c r="P677" s="64"/>
    </row>
    <row r="678" spans="1:16" ht="15.75" customHeight="1" x14ac:dyDescent="0.25">
      <c r="A678" s="29" t="s">
        <v>154</v>
      </c>
      <c r="B678" s="29" t="s">
        <v>79</v>
      </c>
      <c r="C678" s="65">
        <v>4600011005</v>
      </c>
      <c r="D678" s="29">
        <v>2020</v>
      </c>
      <c r="E678" s="73" t="s">
        <v>63</v>
      </c>
      <c r="F678" s="26">
        <f t="shared" si="40"/>
        <v>2020</v>
      </c>
      <c r="G678" s="26">
        <f t="shared" si="41"/>
        <v>0</v>
      </c>
      <c r="H678" s="30">
        <v>44138</v>
      </c>
      <c r="I678" s="26">
        <f t="shared" si="42"/>
        <v>232</v>
      </c>
      <c r="J678" s="30">
        <v>44370</v>
      </c>
      <c r="K678" s="27">
        <f t="shared" si="43"/>
        <v>0</v>
      </c>
      <c r="L678" s="30">
        <v>44370</v>
      </c>
      <c r="M678" s="29">
        <v>3</v>
      </c>
      <c r="N678" s="28" t="s">
        <v>15</v>
      </c>
      <c r="O678" s="29"/>
      <c r="P678" s="64"/>
    </row>
    <row r="679" spans="1:16" ht="15.75" customHeight="1" x14ac:dyDescent="0.25">
      <c r="A679" s="29" t="s">
        <v>154</v>
      </c>
      <c r="B679" s="29" t="s">
        <v>79</v>
      </c>
      <c r="C679" s="65">
        <v>4600011005</v>
      </c>
      <c r="D679" s="29">
        <v>2020</v>
      </c>
      <c r="E679" s="73" t="s">
        <v>47</v>
      </c>
      <c r="F679" s="26">
        <f t="shared" si="40"/>
        <v>2020</v>
      </c>
      <c r="G679" s="26">
        <f t="shared" si="41"/>
        <v>0</v>
      </c>
      <c r="H679" s="30">
        <v>44138</v>
      </c>
      <c r="I679" s="26">
        <f t="shared" si="42"/>
        <v>232</v>
      </c>
      <c r="J679" s="30">
        <v>44370</v>
      </c>
      <c r="K679" s="27">
        <f t="shared" si="43"/>
        <v>0</v>
      </c>
      <c r="L679" s="30">
        <v>44370</v>
      </c>
      <c r="M679" s="29">
        <v>3</v>
      </c>
      <c r="N679" s="28" t="s">
        <v>15</v>
      </c>
      <c r="O679" s="29"/>
      <c r="P679" s="64"/>
    </row>
    <row r="680" spans="1:16" ht="15.75" customHeight="1" x14ac:dyDescent="0.25">
      <c r="A680" s="29" t="s">
        <v>154</v>
      </c>
      <c r="B680" s="29" t="s">
        <v>79</v>
      </c>
      <c r="C680" s="65">
        <v>4600011001</v>
      </c>
      <c r="D680" s="29">
        <v>2020</v>
      </c>
      <c r="E680" s="29" t="s">
        <v>80</v>
      </c>
      <c r="F680" s="26">
        <f t="shared" si="40"/>
        <v>2020</v>
      </c>
      <c r="G680" s="26">
        <f t="shared" si="41"/>
        <v>0</v>
      </c>
      <c r="H680" s="31">
        <v>44118</v>
      </c>
      <c r="I680" s="26">
        <f t="shared" si="42"/>
        <v>252</v>
      </c>
      <c r="J680" s="30">
        <v>44370</v>
      </c>
      <c r="K680" s="27">
        <f t="shared" si="43"/>
        <v>0</v>
      </c>
      <c r="L680" s="30">
        <v>44370</v>
      </c>
      <c r="M680" s="29">
        <v>4</v>
      </c>
      <c r="N680" s="28" t="s">
        <v>15</v>
      </c>
      <c r="O680" s="29"/>
      <c r="P680" s="64"/>
    </row>
    <row r="681" spans="1:16" ht="15.75" customHeight="1" x14ac:dyDescent="0.25">
      <c r="A681" s="29" t="s">
        <v>154</v>
      </c>
      <c r="B681" s="29" t="s">
        <v>79</v>
      </c>
      <c r="C681" s="65">
        <v>4600011001</v>
      </c>
      <c r="D681" s="29">
        <v>2020</v>
      </c>
      <c r="E681" s="73" t="s">
        <v>81</v>
      </c>
      <c r="F681" s="26">
        <f t="shared" si="40"/>
        <v>2020</v>
      </c>
      <c r="G681" s="26">
        <f t="shared" si="41"/>
        <v>0</v>
      </c>
      <c r="H681" s="30">
        <v>44070</v>
      </c>
      <c r="I681" s="26">
        <f t="shared" si="42"/>
        <v>300</v>
      </c>
      <c r="J681" s="30">
        <v>44370</v>
      </c>
      <c r="K681" s="27">
        <f t="shared" si="43"/>
        <v>0</v>
      </c>
      <c r="L681" s="30">
        <v>44370</v>
      </c>
      <c r="M681" s="29">
        <v>3</v>
      </c>
      <c r="N681" s="28" t="s">
        <v>15</v>
      </c>
      <c r="O681" s="29"/>
      <c r="P681" s="64"/>
    </row>
    <row r="682" spans="1:16" ht="15.75" customHeight="1" x14ac:dyDescent="0.25">
      <c r="A682" s="29" t="s">
        <v>154</v>
      </c>
      <c r="B682" s="29" t="s">
        <v>79</v>
      </c>
      <c r="C682" s="65">
        <v>4600011001</v>
      </c>
      <c r="D682" s="29">
        <v>2020</v>
      </c>
      <c r="E682" s="73" t="s">
        <v>82</v>
      </c>
      <c r="F682" s="26">
        <f t="shared" si="40"/>
        <v>2020</v>
      </c>
      <c r="G682" s="26">
        <f t="shared" si="41"/>
        <v>0</v>
      </c>
      <c r="H682" s="30">
        <v>44074</v>
      </c>
      <c r="I682" s="26">
        <f t="shared" si="42"/>
        <v>296</v>
      </c>
      <c r="J682" s="30">
        <v>44370</v>
      </c>
      <c r="K682" s="27">
        <f t="shared" si="43"/>
        <v>0</v>
      </c>
      <c r="L682" s="30">
        <v>44370</v>
      </c>
      <c r="M682" s="29">
        <v>32</v>
      </c>
      <c r="N682" s="28" t="s">
        <v>15</v>
      </c>
      <c r="O682" s="29"/>
      <c r="P682" s="64"/>
    </row>
    <row r="683" spans="1:16" ht="15.75" customHeight="1" x14ac:dyDescent="0.25">
      <c r="A683" s="29" t="s">
        <v>154</v>
      </c>
      <c r="B683" s="29" t="s">
        <v>79</v>
      </c>
      <c r="C683" s="65">
        <v>4600011001</v>
      </c>
      <c r="D683" s="29">
        <v>2020</v>
      </c>
      <c r="E683" s="73" t="s">
        <v>83</v>
      </c>
      <c r="F683" s="26">
        <f t="shared" si="40"/>
        <v>2020</v>
      </c>
      <c r="G683" s="26">
        <f t="shared" si="41"/>
        <v>0</v>
      </c>
      <c r="H683" s="30">
        <v>44076</v>
      </c>
      <c r="I683" s="26">
        <f t="shared" si="42"/>
        <v>294</v>
      </c>
      <c r="J683" s="30">
        <v>44370</v>
      </c>
      <c r="K683" s="27">
        <f t="shared" si="43"/>
        <v>0</v>
      </c>
      <c r="L683" s="30">
        <v>44370</v>
      </c>
      <c r="M683" s="29">
        <v>1</v>
      </c>
      <c r="N683" s="28" t="s">
        <v>15</v>
      </c>
      <c r="O683" s="29"/>
      <c r="P683" s="64"/>
    </row>
    <row r="684" spans="1:16" ht="15.75" customHeight="1" x14ac:dyDescent="0.25">
      <c r="A684" s="29" t="s">
        <v>154</v>
      </c>
      <c r="B684" s="29" t="s">
        <v>79</v>
      </c>
      <c r="C684" s="65">
        <v>4600011001</v>
      </c>
      <c r="D684" s="29">
        <v>2020</v>
      </c>
      <c r="E684" s="73" t="s">
        <v>84</v>
      </c>
      <c r="F684" s="26">
        <f t="shared" si="40"/>
        <v>2020</v>
      </c>
      <c r="G684" s="26">
        <f t="shared" si="41"/>
        <v>0</v>
      </c>
      <c r="H684" s="30">
        <v>44074</v>
      </c>
      <c r="I684" s="26">
        <f t="shared" si="42"/>
        <v>296</v>
      </c>
      <c r="J684" s="30">
        <v>44370</v>
      </c>
      <c r="K684" s="27">
        <f t="shared" si="43"/>
        <v>0</v>
      </c>
      <c r="L684" s="30">
        <v>44370</v>
      </c>
      <c r="M684" s="29">
        <v>2</v>
      </c>
      <c r="N684" s="28" t="s">
        <v>15</v>
      </c>
      <c r="O684" s="29"/>
      <c r="P684" s="64"/>
    </row>
    <row r="685" spans="1:16" ht="15.75" customHeight="1" x14ac:dyDescent="0.25">
      <c r="A685" s="29" t="s">
        <v>154</v>
      </c>
      <c r="B685" s="29" t="s">
        <v>79</v>
      </c>
      <c r="C685" s="65">
        <v>4600011001</v>
      </c>
      <c r="D685" s="29">
        <v>2020</v>
      </c>
      <c r="E685" s="73" t="s">
        <v>85</v>
      </c>
      <c r="F685" s="26">
        <f t="shared" si="40"/>
        <v>2020</v>
      </c>
      <c r="G685" s="26">
        <f t="shared" si="41"/>
        <v>0</v>
      </c>
      <c r="H685" s="30">
        <v>44074</v>
      </c>
      <c r="I685" s="26">
        <f t="shared" si="42"/>
        <v>296</v>
      </c>
      <c r="J685" s="30">
        <v>44370</v>
      </c>
      <c r="K685" s="27">
        <f t="shared" si="43"/>
        <v>0</v>
      </c>
      <c r="L685" s="30">
        <v>44370</v>
      </c>
      <c r="M685" s="29">
        <v>2</v>
      </c>
      <c r="N685" s="28" t="s">
        <v>15</v>
      </c>
      <c r="O685" s="29"/>
      <c r="P685" s="64"/>
    </row>
    <row r="686" spans="1:16" ht="15.75" customHeight="1" x14ac:dyDescent="0.25">
      <c r="A686" s="29" t="s">
        <v>154</v>
      </c>
      <c r="B686" s="29" t="s">
        <v>79</v>
      </c>
      <c r="C686" s="65">
        <v>4600011001</v>
      </c>
      <c r="D686" s="29">
        <v>2020</v>
      </c>
      <c r="E686" s="73" t="s">
        <v>86</v>
      </c>
      <c r="F686" s="26">
        <f t="shared" si="40"/>
        <v>2020</v>
      </c>
      <c r="G686" s="26">
        <f t="shared" si="41"/>
        <v>0</v>
      </c>
      <c r="H686" s="30">
        <v>44074</v>
      </c>
      <c r="I686" s="26">
        <f t="shared" si="42"/>
        <v>296</v>
      </c>
      <c r="J686" s="30">
        <v>44370</v>
      </c>
      <c r="K686" s="27">
        <f t="shared" si="43"/>
        <v>0</v>
      </c>
      <c r="L686" s="30">
        <v>44370</v>
      </c>
      <c r="M686" s="29">
        <v>1</v>
      </c>
      <c r="N686" s="28" t="s">
        <v>15</v>
      </c>
      <c r="O686" s="29"/>
      <c r="P686" s="64"/>
    </row>
    <row r="687" spans="1:16" ht="15.75" customHeight="1" x14ac:dyDescent="0.25">
      <c r="A687" s="29" t="s">
        <v>154</v>
      </c>
      <c r="B687" s="29" t="s">
        <v>79</v>
      </c>
      <c r="C687" s="65">
        <v>4600011001</v>
      </c>
      <c r="D687" s="29">
        <v>2020</v>
      </c>
      <c r="E687" s="73" t="s">
        <v>87</v>
      </c>
      <c r="F687" s="26">
        <f t="shared" si="40"/>
        <v>2020</v>
      </c>
      <c r="G687" s="26">
        <f t="shared" si="41"/>
        <v>0</v>
      </c>
      <c r="H687" s="30">
        <v>44098</v>
      </c>
      <c r="I687" s="26">
        <f t="shared" si="42"/>
        <v>272</v>
      </c>
      <c r="J687" s="30">
        <v>44370</v>
      </c>
      <c r="K687" s="27">
        <f t="shared" si="43"/>
        <v>0</v>
      </c>
      <c r="L687" s="30">
        <v>44370</v>
      </c>
      <c r="M687" s="29">
        <v>4</v>
      </c>
      <c r="N687" s="28" t="s">
        <v>15</v>
      </c>
      <c r="O687" s="29"/>
      <c r="P687" s="64"/>
    </row>
    <row r="688" spans="1:16" ht="15.75" customHeight="1" x14ac:dyDescent="0.25">
      <c r="A688" s="29" t="s">
        <v>154</v>
      </c>
      <c r="B688" s="29" t="s">
        <v>79</v>
      </c>
      <c r="C688" s="65">
        <v>4600011001</v>
      </c>
      <c r="D688" s="29">
        <v>2020</v>
      </c>
      <c r="E688" s="73" t="s">
        <v>88</v>
      </c>
      <c r="F688" s="26">
        <f t="shared" si="40"/>
        <v>2020</v>
      </c>
      <c r="G688" s="26">
        <f t="shared" si="41"/>
        <v>0</v>
      </c>
      <c r="H688" s="30">
        <v>44084</v>
      </c>
      <c r="I688" s="26">
        <f t="shared" si="42"/>
        <v>286</v>
      </c>
      <c r="J688" s="30">
        <v>44370</v>
      </c>
      <c r="K688" s="27">
        <f t="shared" si="43"/>
        <v>0</v>
      </c>
      <c r="L688" s="30">
        <v>44370</v>
      </c>
      <c r="M688" s="29">
        <v>1</v>
      </c>
      <c r="N688" s="28" t="s">
        <v>15</v>
      </c>
      <c r="O688" s="29"/>
      <c r="P688" s="64"/>
    </row>
    <row r="689" spans="1:16" ht="15.75" customHeight="1" x14ac:dyDescent="0.25">
      <c r="A689" s="29" t="s">
        <v>154</v>
      </c>
      <c r="B689" s="29" t="s">
        <v>79</v>
      </c>
      <c r="C689" s="65">
        <v>4600011001</v>
      </c>
      <c r="D689" s="29">
        <v>2020</v>
      </c>
      <c r="E689" s="73" t="s">
        <v>89</v>
      </c>
      <c r="F689" s="26">
        <f t="shared" si="40"/>
        <v>2020</v>
      </c>
      <c r="G689" s="26">
        <f t="shared" si="41"/>
        <v>0</v>
      </c>
      <c r="H689" s="30">
        <v>44098</v>
      </c>
      <c r="I689" s="26">
        <f t="shared" si="42"/>
        <v>272</v>
      </c>
      <c r="J689" s="30">
        <v>44370</v>
      </c>
      <c r="K689" s="27">
        <f t="shared" si="43"/>
        <v>0</v>
      </c>
      <c r="L689" s="30">
        <v>44370</v>
      </c>
      <c r="M689" s="29">
        <v>1</v>
      </c>
      <c r="N689" s="28" t="s">
        <v>15</v>
      </c>
      <c r="O689" s="29"/>
      <c r="P689" s="64"/>
    </row>
    <row r="690" spans="1:16" ht="15.75" customHeight="1" x14ac:dyDescent="0.25">
      <c r="A690" s="29" t="s">
        <v>154</v>
      </c>
      <c r="B690" s="29" t="s">
        <v>79</v>
      </c>
      <c r="C690" s="65">
        <v>4600011001</v>
      </c>
      <c r="D690" s="29">
        <v>2020</v>
      </c>
      <c r="E690" s="73" t="s">
        <v>63</v>
      </c>
      <c r="F690" s="26">
        <f t="shared" si="40"/>
        <v>2020</v>
      </c>
      <c r="G690" s="26">
        <f t="shared" si="41"/>
        <v>0</v>
      </c>
      <c r="H690" s="30">
        <v>44112</v>
      </c>
      <c r="I690" s="26">
        <f t="shared" si="42"/>
        <v>258</v>
      </c>
      <c r="J690" s="30">
        <v>44370</v>
      </c>
      <c r="K690" s="27">
        <f t="shared" si="43"/>
        <v>0</v>
      </c>
      <c r="L690" s="30">
        <v>44370</v>
      </c>
      <c r="M690" s="29">
        <v>3</v>
      </c>
      <c r="N690" s="28" t="s">
        <v>15</v>
      </c>
      <c r="O690" s="29"/>
      <c r="P690" s="64"/>
    </row>
    <row r="691" spans="1:16" ht="15.75" customHeight="1" x14ac:dyDescent="0.25">
      <c r="A691" s="29" t="s">
        <v>154</v>
      </c>
      <c r="B691" s="29" t="s">
        <v>79</v>
      </c>
      <c r="C691" s="65">
        <v>4600011001</v>
      </c>
      <c r="D691" s="29">
        <v>2020</v>
      </c>
      <c r="E691" s="73" t="s">
        <v>47</v>
      </c>
      <c r="F691" s="26">
        <f t="shared" si="40"/>
        <v>2020</v>
      </c>
      <c r="G691" s="26">
        <f t="shared" si="41"/>
        <v>0</v>
      </c>
      <c r="H691" s="31">
        <v>44126</v>
      </c>
      <c r="I691" s="26">
        <f t="shared" si="42"/>
        <v>244</v>
      </c>
      <c r="J691" s="30">
        <v>44370</v>
      </c>
      <c r="K691" s="27">
        <f t="shared" si="43"/>
        <v>0</v>
      </c>
      <c r="L691" s="30">
        <v>44370</v>
      </c>
      <c r="M691" s="29">
        <v>3</v>
      </c>
      <c r="N691" s="28" t="s">
        <v>15</v>
      </c>
      <c r="O691" s="29"/>
      <c r="P691" s="64"/>
    </row>
    <row r="692" spans="1:16" ht="15.75" customHeight="1" x14ac:dyDescent="0.25">
      <c r="A692" s="29" t="s">
        <v>154</v>
      </c>
      <c r="B692" s="29" t="s">
        <v>79</v>
      </c>
      <c r="C692" s="65">
        <v>4600011039</v>
      </c>
      <c r="D692" s="29">
        <v>2020</v>
      </c>
      <c r="E692" s="29" t="s">
        <v>80</v>
      </c>
      <c r="F692" s="26">
        <f t="shared" si="40"/>
        <v>2020</v>
      </c>
      <c r="G692" s="26">
        <f t="shared" si="41"/>
        <v>0</v>
      </c>
      <c r="H692" s="31">
        <v>44120</v>
      </c>
      <c r="I692" s="26">
        <f t="shared" si="42"/>
        <v>250</v>
      </c>
      <c r="J692" s="30">
        <v>44370</v>
      </c>
      <c r="K692" s="27">
        <f t="shared" si="43"/>
        <v>0</v>
      </c>
      <c r="L692" s="30">
        <v>44370</v>
      </c>
      <c r="M692" s="29">
        <v>4</v>
      </c>
      <c r="N692" s="28" t="s">
        <v>15</v>
      </c>
      <c r="O692" s="29"/>
      <c r="P692" s="64"/>
    </row>
    <row r="693" spans="1:16" ht="15.75" customHeight="1" x14ac:dyDescent="0.25">
      <c r="A693" s="29" t="s">
        <v>154</v>
      </c>
      <c r="B693" s="29" t="s">
        <v>79</v>
      </c>
      <c r="C693" s="65">
        <v>4600011039</v>
      </c>
      <c r="D693" s="29">
        <v>2020</v>
      </c>
      <c r="E693" s="73" t="s">
        <v>81</v>
      </c>
      <c r="F693" s="26">
        <f t="shared" si="40"/>
        <v>2020</v>
      </c>
      <c r="G693" s="26">
        <f t="shared" si="41"/>
        <v>0</v>
      </c>
      <c r="H693" s="30">
        <v>44070</v>
      </c>
      <c r="I693" s="26">
        <f t="shared" si="42"/>
        <v>300</v>
      </c>
      <c r="J693" s="30">
        <v>44370</v>
      </c>
      <c r="K693" s="27">
        <f t="shared" si="43"/>
        <v>0</v>
      </c>
      <c r="L693" s="30">
        <v>44370</v>
      </c>
      <c r="M693" s="29">
        <v>3</v>
      </c>
      <c r="N693" s="28" t="s">
        <v>15</v>
      </c>
      <c r="O693" s="29"/>
      <c r="P693" s="64"/>
    </row>
    <row r="694" spans="1:16" ht="15.75" customHeight="1" x14ac:dyDescent="0.25">
      <c r="A694" s="29" t="s">
        <v>154</v>
      </c>
      <c r="B694" s="29" t="s">
        <v>79</v>
      </c>
      <c r="C694" s="65">
        <v>4600011039</v>
      </c>
      <c r="D694" s="29">
        <v>2020</v>
      </c>
      <c r="E694" s="73" t="s">
        <v>82</v>
      </c>
      <c r="F694" s="26">
        <f t="shared" si="40"/>
        <v>2020</v>
      </c>
      <c r="G694" s="26">
        <f t="shared" si="41"/>
        <v>0</v>
      </c>
      <c r="H694" s="30">
        <v>44074</v>
      </c>
      <c r="I694" s="26">
        <f t="shared" si="42"/>
        <v>296</v>
      </c>
      <c r="J694" s="30">
        <v>44370</v>
      </c>
      <c r="K694" s="27">
        <f t="shared" si="43"/>
        <v>0</v>
      </c>
      <c r="L694" s="30">
        <v>44370</v>
      </c>
      <c r="M694" s="29">
        <v>29</v>
      </c>
      <c r="N694" s="28" t="s">
        <v>15</v>
      </c>
      <c r="O694" s="29"/>
      <c r="P694" s="64"/>
    </row>
    <row r="695" spans="1:16" ht="15.75" customHeight="1" x14ac:dyDescent="0.25">
      <c r="A695" s="29" t="s">
        <v>154</v>
      </c>
      <c r="B695" s="29" t="s">
        <v>79</v>
      </c>
      <c r="C695" s="65">
        <v>4600011039</v>
      </c>
      <c r="D695" s="29">
        <v>2020</v>
      </c>
      <c r="E695" s="73" t="s">
        <v>83</v>
      </c>
      <c r="F695" s="26">
        <f t="shared" si="40"/>
        <v>2020</v>
      </c>
      <c r="G695" s="26">
        <f t="shared" si="41"/>
        <v>0</v>
      </c>
      <c r="H695" s="30">
        <v>44076</v>
      </c>
      <c r="I695" s="26">
        <f t="shared" si="42"/>
        <v>294</v>
      </c>
      <c r="J695" s="30">
        <v>44370</v>
      </c>
      <c r="K695" s="27">
        <f t="shared" si="43"/>
        <v>0</v>
      </c>
      <c r="L695" s="30">
        <v>44370</v>
      </c>
      <c r="M695" s="29">
        <v>1</v>
      </c>
      <c r="N695" s="28" t="s">
        <v>15</v>
      </c>
      <c r="O695" s="29"/>
      <c r="P695" s="64"/>
    </row>
    <row r="696" spans="1:16" ht="15.75" customHeight="1" x14ac:dyDescent="0.25">
      <c r="A696" s="29" t="s">
        <v>154</v>
      </c>
      <c r="B696" s="29" t="s">
        <v>79</v>
      </c>
      <c r="C696" s="65">
        <v>4600011039</v>
      </c>
      <c r="D696" s="29">
        <v>2020</v>
      </c>
      <c r="E696" s="73" t="s">
        <v>84</v>
      </c>
      <c r="F696" s="26">
        <f t="shared" si="40"/>
        <v>2020</v>
      </c>
      <c r="G696" s="26">
        <f t="shared" si="41"/>
        <v>0</v>
      </c>
      <c r="H696" s="30">
        <v>44074</v>
      </c>
      <c r="I696" s="26">
        <f t="shared" si="42"/>
        <v>296</v>
      </c>
      <c r="J696" s="30">
        <v>44370</v>
      </c>
      <c r="K696" s="27">
        <f t="shared" si="43"/>
        <v>0</v>
      </c>
      <c r="L696" s="30">
        <v>44370</v>
      </c>
      <c r="M696" s="29">
        <v>2</v>
      </c>
      <c r="N696" s="28" t="s">
        <v>15</v>
      </c>
      <c r="O696" s="29"/>
      <c r="P696" s="64"/>
    </row>
    <row r="697" spans="1:16" ht="15.75" customHeight="1" x14ac:dyDescent="0.25">
      <c r="A697" s="29" t="s">
        <v>154</v>
      </c>
      <c r="B697" s="29" t="s">
        <v>79</v>
      </c>
      <c r="C697" s="65">
        <v>4600011039</v>
      </c>
      <c r="D697" s="29">
        <v>2020</v>
      </c>
      <c r="E697" s="73" t="s">
        <v>85</v>
      </c>
      <c r="F697" s="26">
        <f t="shared" si="40"/>
        <v>2020</v>
      </c>
      <c r="G697" s="26">
        <f t="shared" si="41"/>
        <v>0</v>
      </c>
      <c r="H697" s="30">
        <v>44074</v>
      </c>
      <c r="I697" s="26">
        <f t="shared" si="42"/>
        <v>296</v>
      </c>
      <c r="J697" s="30">
        <v>44370</v>
      </c>
      <c r="K697" s="27">
        <f t="shared" si="43"/>
        <v>0</v>
      </c>
      <c r="L697" s="30">
        <v>44370</v>
      </c>
      <c r="M697" s="29">
        <v>2</v>
      </c>
      <c r="N697" s="28" t="s">
        <v>15</v>
      </c>
      <c r="O697" s="29"/>
      <c r="P697" s="64"/>
    </row>
    <row r="698" spans="1:16" ht="15.75" customHeight="1" x14ac:dyDescent="0.25">
      <c r="A698" s="29" t="s">
        <v>154</v>
      </c>
      <c r="B698" s="29" t="s">
        <v>79</v>
      </c>
      <c r="C698" s="65">
        <v>4600011039</v>
      </c>
      <c r="D698" s="29">
        <v>2020</v>
      </c>
      <c r="E698" s="73" t="s">
        <v>86</v>
      </c>
      <c r="F698" s="26">
        <f t="shared" si="40"/>
        <v>2020</v>
      </c>
      <c r="G698" s="26">
        <f t="shared" si="41"/>
        <v>0</v>
      </c>
      <c r="H698" s="30">
        <v>44074</v>
      </c>
      <c r="I698" s="26">
        <f t="shared" si="42"/>
        <v>296</v>
      </c>
      <c r="J698" s="30">
        <v>44370</v>
      </c>
      <c r="K698" s="27">
        <f t="shared" si="43"/>
        <v>0</v>
      </c>
      <c r="L698" s="30">
        <v>44370</v>
      </c>
      <c r="M698" s="29">
        <v>1</v>
      </c>
      <c r="N698" s="28" t="s">
        <v>15</v>
      </c>
      <c r="O698" s="29"/>
      <c r="P698" s="64"/>
    </row>
    <row r="699" spans="1:16" ht="15.75" customHeight="1" x14ac:dyDescent="0.25">
      <c r="A699" s="29" t="s">
        <v>154</v>
      </c>
      <c r="B699" s="29" t="s">
        <v>79</v>
      </c>
      <c r="C699" s="65">
        <v>4600011039</v>
      </c>
      <c r="D699" s="29">
        <v>2020</v>
      </c>
      <c r="E699" s="73" t="s">
        <v>87</v>
      </c>
      <c r="F699" s="26">
        <f t="shared" si="40"/>
        <v>2020</v>
      </c>
      <c r="G699" s="26">
        <f t="shared" si="41"/>
        <v>0</v>
      </c>
      <c r="H699" s="30">
        <v>44098</v>
      </c>
      <c r="I699" s="26">
        <f t="shared" si="42"/>
        <v>272</v>
      </c>
      <c r="J699" s="30">
        <v>44370</v>
      </c>
      <c r="K699" s="27">
        <f t="shared" si="43"/>
        <v>0</v>
      </c>
      <c r="L699" s="30">
        <v>44370</v>
      </c>
      <c r="M699" s="29">
        <v>4</v>
      </c>
      <c r="N699" s="28" t="s">
        <v>15</v>
      </c>
      <c r="O699" s="29"/>
      <c r="P699" s="64"/>
    </row>
    <row r="700" spans="1:16" ht="15.75" customHeight="1" x14ac:dyDescent="0.25">
      <c r="A700" s="29" t="s">
        <v>154</v>
      </c>
      <c r="B700" s="29" t="s">
        <v>79</v>
      </c>
      <c r="C700" s="65">
        <v>4600011039</v>
      </c>
      <c r="D700" s="29">
        <v>2020</v>
      </c>
      <c r="E700" s="73" t="s">
        <v>88</v>
      </c>
      <c r="F700" s="26">
        <f t="shared" si="40"/>
        <v>2020</v>
      </c>
      <c r="G700" s="26">
        <f t="shared" si="41"/>
        <v>0</v>
      </c>
      <c r="H700" s="30">
        <v>44084</v>
      </c>
      <c r="I700" s="26">
        <f t="shared" si="42"/>
        <v>286</v>
      </c>
      <c r="J700" s="30">
        <v>44370</v>
      </c>
      <c r="K700" s="27">
        <f t="shared" si="43"/>
        <v>0</v>
      </c>
      <c r="L700" s="30">
        <v>44370</v>
      </c>
      <c r="M700" s="29">
        <v>1</v>
      </c>
      <c r="N700" s="28" t="s">
        <v>15</v>
      </c>
      <c r="O700" s="29"/>
      <c r="P700" s="64"/>
    </row>
    <row r="701" spans="1:16" ht="15.75" customHeight="1" x14ac:dyDescent="0.25">
      <c r="A701" s="29" t="s">
        <v>154</v>
      </c>
      <c r="B701" s="29" t="s">
        <v>79</v>
      </c>
      <c r="C701" s="65">
        <v>4600011039</v>
      </c>
      <c r="D701" s="29">
        <v>2020</v>
      </c>
      <c r="E701" s="73" t="s">
        <v>89</v>
      </c>
      <c r="F701" s="26">
        <f t="shared" si="40"/>
        <v>2020</v>
      </c>
      <c r="G701" s="26">
        <f t="shared" si="41"/>
        <v>0</v>
      </c>
      <c r="H701" s="30">
        <v>44109</v>
      </c>
      <c r="I701" s="26">
        <f t="shared" si="42"/>
        <v>261</v>
      </c>
      <c r="J701" s="30">
        <v>44370</v>
      </c>
      <c r="K701" s="27">
        <f t="shared" si="43"/>
        <v>0</v>
      </c>
      <c r="L701" s="30">
        <v>44370</v>
      </c>
      <c r="M701" s="29">
        <v>1</v>
      </c>
      <c r="N701" s="28" t="s">
        <v>15</v>
      </c>
      <c r="O701" s="29"/>
      <c r="P701" s="64"/>
    </row>
    <row r="702" spans="1:16" ht="15.75" customHeight="1" x14ac:dyDescent="0.25">
      <c r="A702" s="29" t="s">
        <v>154</v>
      </c>
      <c r="B702" s="29" t="s">
        <v>79</v>
      </c>
      <c r="C702" s="65">
        <v>4600011039</v>
      </c>
      <c r="D702" s="29">
        <v>2020</v>
      </c>
      <c r="E702" s="73" t="s">
        <v>63</v>
      </c>
      <c r="F702" s="26">
        <f t="shared" si="40"/>
        <v>2020</v>
      </c>
      <c r="G702" s="26">
        <f t="shared" si="41"/>
        <v>0</v>
      </c>
      <c r="H702" s="30">
        <v>44132</v>
      </c>
      <c r="I702" s="26">
        <f t="shared" si="42"/>
        <v>238</v>
      </c>
      <c r="J702" s="30">
        <v>44370</v>
      </c>
      <c r="K702" s="27">
        <f t="shared" si="43"/>
        <v>0</v>
      </c>
      <c r="L702" s="30">
        <v>44370</v>
      </c>
      <c r="M702" s="29">
        <v>3</v>
      </c>
      <c r="N702" s="28" t="s">
        <v>15</v>
      </c>
      <c r="O702" s="29"/>
      <c r="P702" s="64"/>
    </row>
    <row r="703" spans="1:16" ht="15.75" customHeight="1" x14ac:dyDescent="0.25">
      <c r="A703" s="29" t="s">
        <v>154</v>
      </c>
      <c r="B703" s="29" t="s">
        <v>79</v>
      </c>
      <c r="C703" s="65">
        <v>4600011039</v>
      </c>
      <c r="D703" s="29">
        <v>2020</v>
      </c>
      <c r="E703" s="73" t="s">
        <v>47</v>
      </c>
      <c r="F703" s="26">
        <f t="shared" si="40"/>
        <v>2020</v>
      </c>
      <c r="G703" s="26">
        <f t="shared" si="41"/>
        <v>0</v>
      </c>
      <c r="H703" s="31">
        <v>44126</v>
      </c>
      <c r="I703" s="26">
        <f t="shared" si="42"/>
        <v>244</v>
      </c>
      <c r="J703" s="30">
        <v>44370</v>
      </c>
      <c r="K703" s="27">
        <f t="shared" si="43"/>
        <v>0</v>
      </c>
      <c r="L703" s="30">
        <v>44370</v>
      </c>
      <c r="M703" s="29">
        <v>3</v>
      </c>
      <c r="N703" s="28" t="s">
        <v>15</v>
      </c>
      <c r="O703" s="29"/>
      <c r="P703" s="64"/>
    </row>
    <row r="704" spans="1:16" ht="15.75" customHeight="1" x14ac:dyDescent="0.25">
      <c r="A704" s="29" t="s">
        <v>154</v>
      </c>
      <c r="B704" s="29" t="s">
        <v>79</v>
      </c>
      <c r="C704" s="65">
        <v>4600010987</v>
      </c>
      <c r="D704" s="29">
        <v>2020</v>
      </c>
      <c r="E704" s="29" t="s">
        <v>80</v>
      </c>
      <c r="F704" s="26">
        <f t="shared" si="40"/>
        <v>2020</v>
      </c>
      <c r="G704" s="26">
        <f t="shared" si="41"/>
        <v>0</v>
      </c>
      <c r="H704" s="31">
        <v>44117</v>
      </c>
      <c r="I704" s="26">
        <f t="shared" si="42"/>
        <v>253</v>
      </c>
      <c r="J704" s="30">
        <v>44370</v>
      </c>
      <c r="K704" s="27">
        <f t="shared" si="43"/>
        <v>0</v>
      </c>
      <c r="L704" s="30">
        <v>44370</v>
      </c>
      <c r="M704" s="29">
        <v>4</v>
      </c>
      <c r="N704" s="28" t="s">
        <v>15</v>
      </c>
      <c r="O704" s="29"/>
      <c r="P704" s="64"/>
    </row>
    <row r="705" spans="1:16" ht="15.75" customHeight="1" x14ac:dyDescent="0.25">
      <c r="A705" s="29" t="s">
        <v>154</v>
      </c>
      <c r="B705" s="29" t="s">
        <v>79</v>
      </c>
      <c r="C705" s="65">
        <v>4600010987</v>
      </c>
      <c r="D705" s="29">
        <v>2020</v>
      </c>
      <c r="E705" s="73" t="s">
        <v>81</v>
      </c>
      <c r="F705" s="26">
        <f t="shared" si="40"/>
        <v>2020</v>
      </c>
      <c r="G705" s="26">
        <f t="shared" si="41"/>
        <v>0</v>
      </c>
      <c r="H705" s="30">
        <v>44070</v>
      </c>
      <c r="I705" s="26">
        <f t="shared" si="42"/>
        <v>300</v>
      </c>
      <c r="J705" s="30">
        <v>44370</v>
      </c>
      <c r="K705" s="27">
        <f t="shared" si="43"/>
        <v>0</v>
      </c>
      <c r="L705" s="30">
        <v>44370</v>
      </c>
      <c r="M705" s="29">
        <v>3</v>
      </c>
      <c r="N705" s="28" t="s">
        <v>15</v>
      </c>
      <c r="O705" s="29"/>
      <c r="P705" s="64"/>
    </row>
    <row r="706" spans="1:16" ht="15.75" customHeight="1" x14ac:dyDescent="0.25">
      <c r="A706" s="29" t="s">
        <v>154</v>
      </c>
      <c r="B706" s="29" t="s">
        <v>79</v>
      </c>
      <c r="C706" s="65">
        <v>4600010987</v>
      </c>
      <c r="D706" s="29">
        <v>2020</v>
      </c>
      <c r="E706" s="73" t="s">
        <v>82</v>
      </c>
      <c r="F706" s="26">
        <f t="shared" si="40"/>
        <v>2020</v>
      </c>
      <c r="G706" s="26">
        <f t="shared" si="41"/>
        <v>0</v>
      </c>
      <c r="H706" s="30">
        <v>44074</v>
      </c>
      <c r="I706" s="26">
        <f t="shared" si="42"/>
        <v>296</v>
      </c>
      <c r="J706" s="30">
        <v>44370</v>
      </c>
      <c r="K706" s="27">
        <f t="shared" si="43"/>
        <v>0</v>
      </c>
      <c r="L706" s="30">
        <v>44370</v>
      </c>
      <c r="M706" s="29">
        <v>28</v>
      </c>
      <c r="N706" s="28" t="s">
        <v>15</v>
      </c>
      <c r="O706" s="29"/>
      <c r="P706" s="64"/>
    </row>
    <row r="707" spans="1:16" ht="15.75" customHeight="1" x14ac:dyDescent="0.25">
      <c r="A707" s="29" t="s">
        <v>154</v>
      </c>
      <c r="B707" s="29" t="s">
        <v>79</v>
      </c>
      <c r="C707" s="65">
        <v>4600010987</v>
      </c>
      <c r="D707" s="29">
        <v>2020</v>
      </c>
      <c r="E707" s="73" t="s">
        <v>83</v>
      </c>
      <c r="F707" s="26">
        <f t="shared" ref="F707:F770" si="44">YEAR(H707)</f>
        <v>2020</v>
      </c>
      <c r="G707" s="26">
        <f t="shared" ref="G707:G770" si="45">+F707-D707</f>
        <v>0</v>
      </c>
      <c r="H707" s="30">
        <v>44076</v>
      </c>
      <c r="I707" s="26">
        <f t="shared" ref="I707:I770" si="46">+J707-H707</f>
        <v>294</v>
      </c>
      <c r="J707" s="30">
        <v>44370</v>
      </c>
      <c r="K707" s="27">
        <f t="shared" ref="K707:K770" si="47">+L707-J707</f>
        <v>0</v>
      </c>
      <c r="L707" s="30">
        <v>44370</v>
      </c>
      <c r="M707" s="29">
        <v>1</v>
      </c>
      <c r="N707" s="28" t="s">
        <v>15</v>
      </c>
      <c r="O707" s="29"/>
      <c r="P707" s="64"/>
    </row>
    <row r="708" spans="1:16" ht="15.75" customHeight="1" x14ac:dyDescent="0.25">
      <c r="A708" s="29" t="s">
        <v>154</v>
      </c>
      <c r="B708" s="29" t="s">
        <v>79</v>
      </c>
      <c r="C708" s="65">
        <v>4600010987</v>
      </c>
      <c r="D708" s="29">
        <v>2020</v>
      </c>
      <c r="E708" s="73" t="s">
        <v>84</v>
      </c>
      <c r="F708" s="26">
        <f t="shared" si="44"/>
        <v>2020</v>
      </c>
      <c r="G708" s="26">
        <f t="shared" si="45"/>
        <v>0</v>
      </c>
      <c r="H708" s="30">
        <v>44074</v>
      </c>
      <c r="I708" s="26">
        <f t="shared" si="46"/>
        <v>296</v>
      </c>
      <c r="J708" s="30">
        <v>44370</v>
      </c>
      <c r="K708" s="27">
        <f t="shared" si="47"/>
        <v>0</v>
      </c>
      <c r="L708" s="30">
        <v>44370</v>
      </c>
      <c r="M708" s="29">
        <v>2</v>
      </c>
      <c r="N708" s="28" t="s">
        <v>15</v>
      </c>
      <c r="O708" s="29"/>
      <c r="P708" s="64"/>
    </row>
    <row r="709" spans="1:16" ht="15.75" customHeight="1" x14ac:dyDescent="0.25">
      <c r="A709" s="29" t="s">
        <v>154</v>
      </c>
      <c r="B709" s="29" t="s">
        <v>79</v>
      </c>
      <c r="C709" s="65">
        <v>4600010987</v>
      </c>
      <c r="D709" s="29">
        <v>2020</v>
      </c>
      <c r="E709" s="73" t="s">
        <v>85</v>
      </c>
      <c r="F709" s="26">
        <f t="shared" si="44"/>
        <v>2020</v>
      </c>
      <c r="G709" s="26">
        <f t="shared" si="45"/>
        <v>0</v>
      </c>
      <c r="H709" s="30">
        <v>44074</v>
      </c>
      <c r="I709" s="26">
        <f t="shared" si="46"/>
        <v>296</v>
      </c>
      <c r="J709" s="30">
        <v>44370</v>
      </c>
      <c r="K709" s="27">
        <f t="shared" si="47"/>
        <v>0</v>
      </c>
      <c r="L709" s="30">
        <v>44370</v>
      </c>
      <c r="M709" s="29">
        <v>2</v>
      </c>
      <c r="N709" s="28" t="s">
        <v>15</v>
      </c>
      <c r="O709" s="29"/>
      <c r="P709" s="64"/>
    </row>
    <row r="710" spans="1:16" ht="15.75" customHeight="1" x14ac:dyDescent="0.25">
      <c r="A710" s="29" t="s">
        <v>154</v>
      </c>
      <c r="B710" s="29" t="s">
        <v>79</v>
      </c>
      <c r="C710" s="65">
        <v>4600010987</v>
      </c>
      <c r="D710" s="29">
        <v>2020</v>
      </c>
      <c r="E710" s="73" t="s">
        <v>86</v>
      </c>
      <c r="F710" s="26">
        <f t="shared" si="44"/>
        <v>2020</v>
      </c>
      <c r="G710" s="26">
        <f t="shared" si="45"/>
        <v>0</v>
      </c>
      <c r="H710" s="30">
        <v>44074</v>
      </c>
      <c r="I710" s="26">
        <f t="shared" si="46"/>
        <v>296</v>
      </c>
      <c r="J710" s="30">
        <v>44370</v>
      </c>
      <c r="K710" s="27">
        <f t="shared" si="47"/>
        <v>0</v>
      </c>
      <c r="L710" s="30">
        <v>44370</v>
      </c>
      <c r="M710" s="29">
        <v>1</v>
      </c>
      <c r="N710" s="28" t="s">
        <v>15</v>
      </c>
      <c r="O710" s="29"/>
      <c r="P710" s="64"/>
    </row>
    <row r="711" spans="1:16" ht="15.75" customHeight="1" x14ac:dyDescent="0.25">
      <c r="A711" s="29" t="s">
        <v>154</v>
      </c>
      <c r="B711" s="29" t="s">
        <v>79</v>
      </c>
      <c r="C711" s="65">
        <v>4600010987</v>
      </c>
      <c r="D711" s="29">
        <v>2020</v>
      </c>
      <c r="E711" s="73" t="s">
        <v>87</v>
      </c>
      <c r="F711" s="26">
        <f t="shared" si="44"/>
        <v>2020</v>
      </c>
      <c r="G711" s="26">
        <f t="shared" si="45"/>
        <v>0</v>
      </c>
      <c r="H711" s="30">
        <v>44098</v>
      </c>
      <c r="I711" s="26">
        <f t="shared" si="46"/>
        <v>272</v>
      </c>
      <c r="J711" s="30">
        <v>44370</v>
      </c>
      <c r="K711" s="27">
        <f t="shared" si="47"/>
        <v>0</v>
      </c>
      <c r="L711" s="30">
        <v>44370</v>
      </c>
      <c r="M711" s="29">
        <v>4</v>
      </c>
      <c r="N711" s="28" t="s">
        <v>15</v>
      </c>
      <c r="O711" s="29"/>
      <c r="P711" s="64"/>
    </row>
    <row r="712" spans="1:16" ht="15.75" customHeight="1" x14ac:dyDescent="0.25">
      <c r="A712" s="29" t="s">
        <v>154</v>
      </c>
      <c r="B712" s="29" t="s">
        <v>79</v>
      </c>
      <c r="C712" s="65">
        <v>4600010987</v>
      </c>
      <c r="D712" s="29">
        <v>2020</v>
      </c>
      <c r="E712" s="73" t="s">
        <v>88</v>
      </c>
      <c r="F712" s="26">
        <f t="shared" si="44"/>
        <v>2020</v>
      </c>
      <c r="G712" s="26">
        <f t="shared" si="45"/>
        <v>0</v>
      </c>
      <c r="H712" s="30">
        <v>44076</v>
      </c>
      <c r="I712" s="26">
        <f t="shared" si="46"/>
        <v>294</v>
      </c>
      <c r="J712" s="30">
        <v>44370</v>
      </c>
      <c r="K712" s="27">
        <f t="shared" si="47"/>
        <v>0</v>
      </c>
      <c r="L712" s="30">
        <v>44370</v>
      </c>
      <c r="M712" s="29">
        <v>1</v>
      </c>
      <c r="N712" s="28" t="s">
        <v>15</v>
      </c>
      <c r="O712" s="29"/>
      <c r="P712" s="64"/>
    </row>
    <row r="713" spans="1:16" ht="15.75" customHeight="1" x14ac:dyDescent="0.25">
      <c r="A713" s="29" t="s">
        <v>154</v>
      </c>
      <c r="B713" s="29" t="s">
        <v>79</v>
      </c>
      <c r="C713" s="65">
        <v>4600010987</v>
      </c>
      <c r="D713" s="29">
        <v>2020</v>
      </c>
      <c r="E713" s="73" t="s">
        <v>89</v>
      </c>
      <c r="F713" s="26">
        <f t="shared" si="44"/>
        <v>2020</v>
      </c>
      <c r="G713" s="26">
        <f t="shared" si="45"/>
        <v>0</v>
      </c>
      <c r="H713" s="30">
        <v>44098</v>
      </c>
      <c r="I713" s="26">
        <f t="shared" si="46"/>
        <v>272</v>
      </c>
      <c r="J713" s="30">
        <v>44370</v>
      </c>
      <c r="K713" s="27">
        <f t="shared" si="47"/>
        <v>0</v>
      </c>
      <c r="L713" s="30">
        <v>44370</v>
      </c>
      <c r="M713" s="29">
        <v>1</v>
      </c>
      <c r="N713" s="28" t="s">
        <v>15</v>
      </c>
      <c r="O713" s="29"/>
      <c r="P713" s="64"/>
    </row>
    <row r="714" spans="1:16" ht="15.75" customHeight="1" x14ac:dyDescent="0.25">
      <c r="A714" s="29" t="s">
        <v>154</v>
      </c>
      <c r="B714" s="29" t="s">
        <v>79</v>
      </c>
      <c r="C714" s="65">
        <v>4600010987</v>
      </c>
      <c r="D714" s="29">
        <v>2020</v>
      </c>
      <c r="E714" s="73" t="s">
        <v>63</v>
      </c>
      <c r="F714" s="26">
        <f t="shared" si="44"/>
        <v>2020</v>
      </c>
      <c r="G714" s="26">
        <f t="shared" si="45"/>
        <v>0</v>
      </c>
      <c r="H714" s="30">
        <v>44112</v>
      </c>
      <c r="I714" s="26">
        <f t="shared" si="46"/>
        <v>258</v>
      </c>
      <c r="J714" s="30">
        <v>44370</v>
      </c>
      <c r="K714" s="27">
        <f t="shared" si="47"/>
        <v>0</v>
      </c>
      <c r="L714" s="30">
        <v>44370</v>
      </c>
      <c r="M714" s="29">
        <v>3</v>
      </c>
      <c r="N714" s="28" t="s">
        <v>15</v>
      </c>
      <c r="O714" s="29"/>
      <c r="P714" s="64"/>
    </row>
    <row r="715" spans="1:16" ht="15.75" customHeight="1" x14ac:dyDescent="0.25">
      <c r="A715" s="29" t="s">
        <v>154</v>
      </c>
      <c r="B715" s="29" t="s">
        <v>79</v>
      </c>
      <c r="C715" s="65">
        <v>4600010987</v>
      </c>
      <c r="D715" s="29">
        <v>2020</v>
      </c>
      <c r="E715" s="73" t="s">
        <v>47</v>
      </c>
      <c r="F715" s="26">
        <f t="shared" si="44"/>
        <v>2020</v>
      </c>
      <c r="G715" s="26">
        <f t="shared" si="45"/>
        <v>0</v>
      </c>
      <c r="H715" s="31">
        <v>44125</v>
      </c>
      <c r="I715" s="26">
        <f t="shared" si="46"/>
        <v>245</v>
      </c>
      <c r="J715" s="30">
        <v>44370</v>
      </c>
      <c r="K715" s="27">
        <f t="shared" si="47"/>
        <v>0</v>
      </c>
      <c r="L715" s="30">
        <v>44370</v>
      </c>
      <c r="M715" s="29">
        <v>3</v>
      </c>
      <c r="N715" s="28" t="s">
        <v>15</v>
      </c>
      <c r="O715" s="29"/>
      <c r="P715" s="64"/>
    </row>
    <row r="716" spans="1:16" ht="15.75" customHeight="1" x14ac:dyDescent="0.25">
      <c r="A716" s="29" t="s">
        <v>154</v>
      </c>
      <c r="B716" s="29" t="s">
        <v>79</v>
      </c>
      <c r="C716" s="65">
        <v>4600011002</v>
      </c>
      <c r="D716" s="29">
        <v>2020</v>
      </c>
      <c r="E716" s="29" t="s">
        <v>80</v>
      </c>
      <c r="F716" s="26">
        <f t="shared" si="44"/>
        <v>2020</v>
      </c>
      <c r="G716" s="26">
        <f t="shared" si="45"/>
        <v>0</v>
      </c>
      <c r="H716" s="31">
        <v>44118</v>
      </c>
      <c r="I716" s="26">
        <f t="shared" si="46"/>
        <v>252</v>
      </c>
      <c r="J716" s="30">
        <v>44370</v>
      </c>
      <c r="K716" s="27">
        <f t="shared" si="47"/>
        <v>0</v>
      </c>
      <c r="L716" s="30">
        <v>44370</v>
      </c>
      <c r="M716" s="29">
        <v>4</v>
      </c>
      <c r="N716" s="28" t="s">
        <v>15</v>
      </c>
      <c r="O716" s="29"/>
      <c r="P716" s="64"/>
    </row>
    <row r="717" spans="1:16" ht="15.75" customHeight="1" x14ac:dyDescent="0.25">
      <c r="A717" s="29" t="s">
        <v>154</v>
      </c>
      <c r="B717" s="29" t="s">
        <v>79</v>
      </c>
      <c r="C717" s="65">
        <v>4600011002</v>
      </c>
      <c r="D717" s="29">
        <v>2020</v>
      </c>
      <c r="E717" s="73" t="s">
        <v>81</v>
      </c>
      <c r="F717" s="26">
        <f t="shared" si="44"/>
        <v>2020</v>
      </c>
      <c r="G717" s="26">
        <f t="shared" si="45"/>
        <v>0</v>
      </c>
      <c r="H717" s="30">
        <v>44070</v>
      </c>
      <c r="I717" s="26">
        <f t="shared" si="46"/>
        <v>300</v>
      </c>
      <c r="J717" s="30">
        <v>44370</v>
      </c>
      <c r="K717" s="27">
        <f t="shared" si="47"/>
        <v>0</v>
      </c>
      <c r="L717" s="30">
        <v>44370</v>
      </c>
      <c r="M717" s="29">
        <v>3</v>
      </c>
      <c r="N717" s="28" t="s">
        <v>15</v>
      </c>
      <c r="O717" s="29"/>
      <c r="P717" s="64"/>
    </row>
    <row r="718" spans="1:16" ht="15.75" customHeight="1" x14ac:dyDescent="0.25">
      <c r="A718" s="29" t="s">
        <v>154</v>
      </c>
      <c r="B718" s="29" t="s">
        <v>79</v>
      </c>
      <c r="C718" s="65">
        <v>4600011002</v>
      </c>
      <c r="D718" s="29">
        <v>2020</v>
      </c>
      <c r="E718" s="73" t="s">
        <v>82</v>
      </c>
      <c r="F718" s="26">
        <f t="shared" si="44"/>
        <v>2020</v>
      </c>
      <c r="G718" s="26">
        <f t="shared" si="45"/>
        <v>0</v>
      </c>
      <c r="H718" s="30">
        <v>44074</v>
      </c>
      <c r="I718" s="26">
        <f t="shared" si="46"/>
        <v>296</v>
      </c>
      <c r="J718" s="30">
        <v>44370</v>
      </c>
      <c r="K718" s="27">
        <f t="shared" si="47"/>
        <v>0</v>
      </c>
      <c r="L718" s="30">
        <v>44370</v>
      </c>
      <c r="M718" s="29">
        <v>39</v>
      </c>
      <c r="N718" s="28" t="s">
        <v>15</v>
      </c>
      <c r="O718" s="29"/>
      <c r="P718" s="64"/>
    </row>
    <row r="719" spans="1:16" ht="15.75" customHeight="1" x14ac:dyDescent="0.25">
      <c r="A719" s="29" t="s">
        <v>154</v>
      </c>
      <c r="B719" s="29" t="s">
        <v>79</v>
      </c>
      <c r="C719" s="65">
        <v>4600011002</v>
      </c>
      <c r="D719" s="29">
        <v>2020</v>
      </c>
      <c r="E719" s="73" t="s">
        <v>83</v>
      </c>
      <c r="F719" s="26">
        <f t="shared" si="44"/>
        <v>2020</v>
      </c>
      <c r="G719" s="26">
        <f t="shared" si="45"/>
        <v>0</v>
      </c>
      <c r="H719" s="30">
        <v>44076</v>
      </c>
      <c r="I719" s="26">
        <f t="shared" si="46"/>
        <v>294</v>
      </c>
      <c r="J719" s="30">
        <v>44370</v>
      </c>
      <c r="K719" s="27">
        <f t="shared" si="47"/>
        <v>0</v>
      </c>
      <c r="L719" s="30">
        <v>44370</v>
      </c>
      <c r="M719" s="29">
        <v>1</v>
      </c>
      <c r="N719" s="28" t="s">
        <v>15</v>
      </c>
      <c r="O719" s="29"/>
      <c r="P719" s="64"/>
    </row>
    <row r="720" spans="1:16" ht="15.75" customHeight="1" x14ac:dyDescent="0.25">
      <c r="A720" s="29" t="s">
        <v>154</v>
      </c>
      <c r="B720" s="29" t="s">
        <v>79</v>
      </c>
      <c r="C720" s="65">
        <v>4600011002</v>
      </c>
      <c r="D720" s="29">
        <v>2020</v>
      </c>
      <c r="E720" s="73" t="s">
        <v>84</v>
      </c>
      <c r="F720" s="26">
        <f t="shared" si="44"/>
        <v>2020</v>
      </c>
      <c r="G720" s="26">
        <f t="shared" si="45"/>
        <v>0</v>
      </c>
      <c r="H720" s="30">
        <v>44074</v>
      </c>
      <c r="I720" s="26">
        <f t="shared" si="46"/>
        <v>296</v>
      </c>
      <c r="J720" s="30">
        <v>44370</v>
      </c>
      <c r="K720" s="27">
        <f t="shared" si="47"/>
        <v>0</v>
      </c>
      <c r="L720" s="30">
        <v>44370</v>
      </c>
      <c r="M720" s="29">
        <v>2</v>
      </c>
      <c r="N720" s="28" t="s">
        <v>15</v>
      </c>
      <c r="O720" s="29"/>
      <c r="P720" s="64"/>
    </row>
    <row r="721" spans="1:197" ht="15.75" customHeight="1" x14ac:dyDescent="0.25">
      <c r="A721" s="29" t="s">
        <v>154</v>
      </c>
      <c r="B721" s="29" t="s">
        <v>79</v>
      </c>
      <c r="C721" s="65">
        <v>4600011002</v>
      </c>
      <c r="D721" s="29">
        <v>2020</v>
      </c>
      <c r="E721" s="73" t="s">
        <v>85</v>
      </c>
      <c r="F721" s="26">
        <f t="shared" si="44"/>
        <v>2020</v>
      </c>
      <c r="G721" s="26">
        <f t="shared" si="45"/>
        <v>0</v>
      </c>
      <c r="H721" s="30">
        <v>44074</v>
      </c>
      <c r="I721" s="26">
        <f t="shared" si="46"/>
        <v>296</v>
      </c>
      <c r="J721" s="30">
        <v>44370</v>
      </c>
      <c r="K721" s="27">
        <f t="shared" si="47"/>
        <v>0</v>
      </c>
      <c r="L721" s="30">
        <v>44370</v>
      </c>
      <c r="M721" s="29">
        <v>2</v>
      </c>
      <c r="N721" s="28" t="s">
        <v>15</v>
      </c>
      <c r="O721" s="29"/>
      <c r="P721" s="64"/>
    </row>
    <row r="722" spans="1:197" ht="15.75" customHeight="1" x14ac:dyDescent="0.25">
      <c r="A722" s="29" t="s">
        <v>154</v>
      </c>
      <c r="B722" s="29" t="s">
        <v>79</v>
      </c>
      <c r="C722" s="65">
        <v>4600011002</v>
      </c>
      <c r="D722" s="29">
        <v>2020</v>
      </c>
      <c r="E722" s="73" t="s">
        <v>86</v>
      </c>
      <c r="F722" s="26">
        <f t="shared" si="44"/>
        <v>2020</v>
      </c>
      <c r="G722" s="26">
        <f t="shared" si="45"/>
        <v>0</v>
      </c>
      <c r="H722" s="30">
        <v>44074</v>
      </c>
      <c r="I722" s="26">
        <f t="shared" si="46"/>
        <v>296</v>
      </c>
      <c r="J722" s="30">
        <v>44370</v>
      </c>
      <c r="K722" s="27">
        <f t="shared" si="47"/>
        <v>0</v>
      </c>
      <c r="L722" s="30">
        <v>44370</v>
      </c>
      <c r="M722" s="29">
        <v>1</v>
      </c>
      <c r="N722" s="28" t="s">
        <v>15</v>
      </c>
      <c r="O722" s="29"/>
      <c r="P722" s="64"/>
    </row>
    <row r="723" spans="1:197" ht="15.75" customHeight="1" x14ac:dyDescent="0.25">
      <c r="A723" s="29" t="s">
        <v>154</v>
      </c>
      <c r="B723" s="29" t="s">
        <v>79</v>
      </c>
      <c r="C723" s="65">
        <v>4600011002</v>
      </c>
      <c r="D723" s="29">
        <v>2020</v>
      </c>
      <c r="E723" s="73" t="s">
        <v>87</v>
      </c>
      <c r="F723" s="26">
        <f t="shared" si="44"/>
        <v>2020</v>
      </c>
      <c r="G723" s="26">
        <f t="shared" si="45"/>
        <v>0</v>
      </c>
      <c r="H723" s="30">
        <v>44098</v>
      </c>
      <c r="I723" s="26">
        <f t="shared" si="46"/>
        <v>272</v>
      </c>
      <c r="J723" s="30">
        <v>44370</v>
      </c>
      <c r="K723" s="27">
        <f t="shared" si="47"/>
        <v>0</v>
      </c>
      <c r="L723" s="30">
        <v>44370</v>
      </c>
      <c r="M723" s="29">
        <v>4</v>
      </c>
      <c r="N723" s="28" t="s">
        <v>15</v>
      </c>
      <c r="O723" s="29"/>
      <c r="P723" s="64"/>
    </row>
    <row r="724" spans="1:197" ht="15.75" customHeight="1" x14ac:dyDescent="0.25">
      <c r="A724" s="29" t="s">
        <v>154</v>
      </c>
      <c r="B724" s="29" t="s">
        <v>79</v>
      </c>
      <c r="C724" s="65">
        <v>4600011002</v>
      </c>
      <c r="D724" s="29">
        <v>2020</v>
      </c>
      <c r="E724" s="73" t="s">
        <v>88</v>
      </c>
      <c r="F724" s="26">
        <f t="shared" si="44"/>
        <v>2020</v>
      </c>
      <c r="G724" s="26">
        <f t="shared" si="45"/>
        <v>0</v>
      </c>
      <c r="H724" s="30">
        <v>44084</v>
      </c>
      <c r="I724" s="26">
        <f t="shared" si="46"/>
        <v>286</v>
      </c>
      <c r="J724" s="30">
        <v>44370</v>
      </c>
      <c r="K724" s="27">
        <f t="shared" si="47"/>
        <v>0</v>
      </c>
      <c r="L724" s="30">
        <v>44370</v>
      </c>
      <c r="M724" s="29">
        <v>1</v>
      </c>
      <c r="N724" s="28" t="s">
        <v>15</v>
      </c>
      <c r="O724" s="29"/>
      <c r="P724" s="64"/>
    </row>
    <row r="725" spans="1:197" ht="15.75" customHeight="1" x14ac:dyDescent="0.25">
      <c r="A725" s="29" t="s">
        <v>154</v>
      </c>
      <c r="B725" s="29" t="s">
        <v>79</v>
      </c>
      <c r="C725" s="65">
        <v>4600011002</v>
      </c>
      <c r="D725" s="29">
        <v>2020</v>
      </c>
      <c r="E725" s="73" t="s">
        <v>89</v>
      </c>
      <c r="F725" s="26">
        <f t="shared" si="44"/>
        <v>2020</v>
      </c>
      <c r="G725" s="26">
        <f t="shared" si="45"/>
        <v>0</v>
      </c>
      <c r="H725" s="30">
        <v>44098</v>
      </c>
      <c r="I725" s="26">
        <f t="shared" si="46"/>
        <v>272</v>
      </c>
      <c r="J725" s="30">
        <v>44370</v>
      </c>
      <c r="K725" s="27">
        <f t="shared" si="47"/>
        <v>0</v>
      </c>
      <c r="L725" s="30">
        <v>44370</v>
      </c>
      <c r="M725" s="29">
        <v>1</v>
      </c>
      <c r="N725" s="28" t="s">
        <v>15</v>
      </c>
      <c r="O725" s="29"/>
      <c r="P725" s="64"/>
    </row>
    <row r="726" spans="1:197" ht="15.75" customHeight="1" x14ac:dyDescent="0.25">
      <c r="A726" s="29" t="s">
        <v>154</v>
      </c>
      <c r="B726" s="29" t="s">
        <v>79</v>
      </c>
      <c r="C726" s="65">
        <v>4600011002</v>
      </c>
      <c r="D726" s="29">
        <v>2020</v>
      </c>
      <c r="E726" s="73" t="s">
        <v>63</v>
      </c>
      <c r="F726" s="26">
        <f t="shared" si="44"/>
        <v>2020</v>
      </c>
      <c r="G726" s="26">
        <f t="shared" si="45"/>
        <v>0</v>
      </c>
      <c r="H726" s="30">
        <v>44138</v>
      </c>
      <c r="I726" s="26">
        <f t="shared" si="46"/>
        <v>232</v>
      </c>
      <c r="J726" s="30">
        <v>44370</v>
      </c>
      <c r="K726" s="27">
        <f t="shared" si="47"/>
        <v>0</v>
      </c>
      <c r="L726" s="30">
        <v>44370</v>
      </c>
      <c r="M726" s="29">
        <v>3</v>
      </c>
      <c r="N726" s="28" t="s">
        <v>15</v>
      </c>
      <c r="O726" s="29"/>
      <c r="P726" s="64"/>
    </row>
    <row r="727" spans="1:197" ht="15.75" customHeight="1" x14ac:dyDescent="0.25">
      <c r="A727" s="29" t="s">
        <v>154</v>
      </c>
      <c r="B727" s="29" t="s">
        <v>79</v>
      </c>
      <c r="C727" s="65">
        <v>4600011002</v>
      </c>
      <c r="D727" s="29">
        <v>2020</v>
      </c>
      <c r="E727" s="73" t="s">
        <v>47</v>
      </c>
      <c r="F727" s="26">
        <f t="shared" si="44"/>
        <v>2020</v>
      </c>
      <c r="G727" s="26">
        <f t="shared" si="45"/>
        <v>0</v>
      </c>
      <c r="H727" s="30">
        <v>44138</v>
      </c>
      <c r="I727" s="26">
        <f t="shared" si="46"/>
        <v>232</v>
      </c>
      <c r="J727" s="30">
        <v>44370</v>
      </c>
      <c r="K727" s="27">
        <f t="shared" si="47"/>
        <v>0</v>
      </c>
      <c r="L727" s="30">
        <v>44370</v>
      </c>
      <c r="M727" s="29">
        <v>3</v>
      </c>
      <c r="N727" s="28" t="s">
        <v>15</v>
      </c>
      <c r="O727" s="29"/>
      <c r="P727" s="64"/>
    </row>
    <row r="728" spans="1:197" ht="15.75" customHeight="1" x14ac:dyDescent="0.25">
      <c r="A728" s="29" t="s">
        <v>11</v>
      </c>
      <c r="B728" s="29" t="s">
        <v>25</v>
      </c>
      <c r="C728" s="65">
        <v>4600008725</v>
      </c>
      <c r="D728" s="29">
        <v>2018</v>
      </c>
      <c r="E728" s="29" t="s">
        <v>14</v>
      </c>
      <c r="F728" s="26">
        <f t="shared" si="44"/>
        <v>2021</v>
      </c>
      <c r="G728" s="26">
        <f t="shared" si="45"/>
        <v>3</v>
      </c>
      <c r="H728" s="30">
        <v>44370</v>
      </c>
      <c r="I728" s="26">
        <f t="shared" si="46"/>
        <v>0</v>
      </c>
      <c r="J728" s="30">
        <v>44370</v>
      </c>
      <c r="K728" s="27">
        <f t="shared" si="47"/>
        <v>0</v>
      </c>
      <c r="L728" s="30">
        <v>44370</v>
      </c>
      <c r="M728" s="29">
        <v>2</v>
      </c>
      <c r="N728" s="28" t="s">
        <v>15</v>
      </c>
      <c r="O728" s="29"/>
      <c r="P728" s="64"/>
    </row>
    <row r="729" spans="1:197" ht="15.75" customHeight="1" x14ac:dyDescent="0.25">
      <c r="A729" s="29" t="s">
        <v>11</v>
      </c>
      <c r="B729" s="29" t="s">
        <v>92</v>
      </c>
      <c r="C729" s="65">
        <v>4600010084</v>
      </c>
      <c r="D729" s="29">
        <v>2019</v>
      </c>
      <c r="E729" s="29" t="s">
        <v>21</v>
      </c>
      <c r="F729" s="26">
        <f t="shared" si="44"/>
        <v>2020</v>
      </c>
      <c r="G729" s="26">
        <f t="shared" si="45"/>
        <v>1</v>
      </c>
      <c r="H729" s="31">
        <v>44195</v>
      </c>
      <c r="I729" s="26">
        <f t="shared" si="46"/>
        <v>177</v>
      </c>
      <c r="J729" s="30">
        <v>44372</v>
      </c>
      <c r="K729" s="27">
        <f t="shared" si="47"/>
        <v>4</v>
      </c>
      <c r="L729" s="30">
        <v>44376</v>
      </c>
      <c r="M729" s="29">
        <v>469</v>
      </c>
      <c r="N729" s="28" t="s">
        <v>15</v>
      </c>
      <c r="O729" s="29"/>
      <c r="P729" s="64"/>
    </row>
    <row r="730" spans="1:197" ht="15.75" customHeight="1" x14ac:dyDescent="0.25">
      <c r="A730" s="29" t="s">
        <v>11</v>
      </c>
      <c r="B730" s="29" t="s">
        <v>25</v>
      </c>
      <c r="C730" s="65" t="s">
        <v>72</v>
      </c>
      <c r="D730" s="29">
        <v>2021</v>
      </c>
      <c r="E730" s="29" t="s">
        <v>21</v>
      </c>
      <c r="F730" s="26">
        <f t="shared" si="44"/>
        <v>2021</v>
      </c>
      <c r="G730" s="26">
        <f t="shared" si="45"/>
        <v>0</v>
      </c>
      <c r="H730" s="30">
        <v>44347</v>
      </c>
      <c r="I730" s="26">
        <f t="shared" si="46"/>
        <v>29</v>
      </c>
      <c r="J730" s="30">
        <v>44376</v>
      </c>
      <c r="K730" s="27">
        <f t="shared" si="47"/>
        <v>0</v>
      </c>
      <c r="L730" s="30">
        <v>44376</v>
      </c>
      <c r="M730" s="29">
        <v>292</v>
      </c>
      <c r="N730" s="28" t="s">
        <v>15</v>
      </c>
      <c r="O730" s="29"/>
      <c r="P730" s="64"/>
    </row>
    <row r="731" spans="1:197" ht="15.75" customHeight="1" x14ac:dyDescent="0.25">
      <c r="A731" s="29" t="s">
        <v>11</v>
      </c>
      <c r="B731" s="29" t="s">
        <v>25</v>
      </c>
      <c r="C731" s="65" t="s">
        <v>72</v>
      </c>
      <c r="D731" s="29">
        <v>2021</v>
      </c>
      <c r="E731" s="29" t="s">
        <v>21</v>
      </c>
      <c r="F731" s="26">
        <f t="shared" si="44"/>
        <v>2021</v>
      </c>
      <c r="G731" s="26">
        <f t="shared" si="45"/>
        <v>0</v>
      </c>
      <c r="H731" s="30">
        <v>44347</v>
      </c>
      <c r="I731" s="26">
        <f t="shared" si="46"/>
        <v>29</v>
      </c>
      <c r="J731" s="30">
        <v>44376</v>
      </c>
      <c r="K731" s="27">
        <f t="shared" si="47"/>
        <v>0</v>
      </c>
      <c r="L731" s="30">
        <v>44376</v>
      </c>
      <c r="M731" s="29">
        <v>152</v>
      </c>
      <c r="N731" s="28" t="s">
        <v>15</v>
      </c>
      <c r="O731" s="29"/>
      <c r="P731" s="64"/>
    </row>
    <row r="732" spans="1:197" ht="15.75" customHeight="1" x14ac:dyDescent="0.25">
      <c r="A732" s="29" t="s">
        <v>11</v>
      </c>
      <c r="B732" s="29" t="s">
        <v>25</v>
      </c>
      <c r="C732" s="65" t="s">
        <v>72</v>
      </c>
      <c r="D732" s="29">
        <v>2021</v>
      </c>
      <c r="E732" s="29" t="s">
        <v>21</v>
      </c>
      <c r="F732" s="26">
        <f t="shared" si="44"/>
        <v>2021</v>
      </c>
      <c r="G732" s="26">
        <f t="shared" si="45"/>
        <v>0</v>
      </c>
      <c r="H732" s="30">
        <v>44347</v>
      </c>
      <c r="I732" s="26">
        <f t="shared" si="46"/>
        <v>29</v>
      </c>
      <c r="J732" s="30">
        <v>44376</v>
      </c>
      <c r="K732" s="27">
        <f t="shared" si="47"/>
        <v>0</v>
      </c>
      <c r="L732" s="30">
        <v>44376</v>
      </c>
      <c r="M732" s="29">
        <v>5</v>
      </c>
      <c r="N732" s="28" t="s">
        <v>15</v>
      </c>
      <c r="O732" s="29"/>
      <c r="P732" s="64"/>
    </row>
    <row r="733" spans="1:197" ht="15.75" customHeight="1" x14ac:dyDescent="0.25">
      <c r="A733" s="29" t="s">
        <v>11</v>
      </c>
      <c r="B733" s="29" t="s">
        <v>25</v>
      </c>
      <c r="C733" s="65" t="s">
        <v>72</v>
      </c>
      <c r="D733" s="29">
        <v>2021</v>
      </c>
      <c r="E733" s="29" t="s">
        <v>21</v>
      </c>
      <c r="F733" s="26">
        <f t="shared" si="44"/>
        <v>2021</v>
      </c>
      <c r="G733" s="26">
        <f t="shared" si="45"/>
        <v>0</v>
      </c>
      <c r="H733" s="30">
        <v>44347</v>
      </c>
      <c r="I733" s="26">
        <f t="shared" si="46"/>
        <v>29</v>
      </c>
      <c r="J733" s="30">
        <v>44376</v>
      </c>
      <c r="K733" s="27">
        <f t="shared" si="47"/>
        <v>0</v>
      </c>
      <c r="L733" s="30">
        <v>44376</v>
      </c>
      <c r="M733" s="29">
        <v>87</v>
      </c>
      <c r="N733" s="28" t="s">
        <v>15</v>
      </c>
      <c r="O733" s="29"/>
      <c r="P733" s="64"/>
    </row>
    <row r="734" spans="1:197" s="13" customFormat="1" ht="15.75" customHeight="1" x14ac:dyDescent="0.25">
      <c r="A734" s="29" t="s">
        <v>11</v>
      </c>
      <c r="B734" s="29" t="s">
        <v>25</v>
      </c>
      <c r="C734" s="65" t="s">
        <v>93</v>
      </c>
      <c r="D734" s="29">
        <v>2021</v>
      </c>
      <c r="E734" s="29" t="s">
        <v>52</v>
      </c>
      <c r="F734" s="26">
        <f t="shared" si="44"/>
        <v>2021</v>
      </c>
      <c r="G734" s="26">
        <f t="shared" si="45"/>
        <v>0</v>
      </c>
      <c r="H734" s="30">
        <v>44347</v>
      </c>
      <c r="I734" s="26">
        <f t="shared" si="46"/>
        <v>26</v>
      </c>
      <c r="J734" s="30">
        <v>44373</v>
      </c>
      <c r="K734" s="27">
        <f t="shared" si="47"/>
        <v>3</v>
      </c>
      <c r="L734" s="30">
        <v>44376</v>
      </c>
      <c r="M734" s="29">
        <v>119</v>
      </c>
      <c r="N734" s="28" t="s">
        <v>15</v>
      </c>
      <c r="O734" s="29"/>
      <c r="P734" s="6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</row>
    <row r="735" spans="1:197" ht="15.75" customHeight="1" x14ac:dyDescent="0.25">
      <c r="A735" s="29" t="s">
        <v>11</v>
      </c>
      <c r="B735" s="29" t="s">
        <v>59</v>
      </c>
      <c r="C735" s="65" t="s">
        <v>94</v>
      </c>
      <c r="D735" s="29">
        <v>2019</v>
      </c>
      <c r="E735" s="29" t="s">
        <v>35</v>
      </c>
      <c r="F735" s="26">
        <f t="shared" si="44"/>
        <v>2020</v>
      </c>
      <c r="G735" s="26">
        <f t="shared" si="45"/>
        <v>1</v>
      </c>
      <c r="H735" s="30">
        <v>44125</v>
      </c>
      <c r="I735" s="26">
        <f t="shared" si="46"/>
        <v>238</v>
      </c>
      <c r="J735" s="30">
        <v>44363</v>
      </c>
      <c r="K735" s="27">
        <f t="shared" si="47"/>
        <v>0</v>
      </c>
      <c r="L735" s="30">
        <v>44363</v>
      </c>
      <c r="M735" s="29">
        <v>1</v>
      </c>
      <c r="N735" s="28" t="s">
        <v>15</v>
      </c>
      <c r="O735" s="29"/>
      <c r="P735" s="64"/>
    </row>
    <row r="736" spans="1:197" ht="15.75" customHeight="1" x14ac:dyDescent="0.25">
      <c r="A736" s="29" t="s">
        <v>11</v>
      </c>
      <c r="B736" s="29" t="s">
        <v>59</v>
      </c>
      <c r="C736" s="65" t="s">
        <v>94</v>
      </c>
      <c r="D736" s="29">
        <v>2019</v>
      </c>
      <c r="E736" s="29" t="s">
        <v>35</v>
      </c>
      <c r="F736" s="26">
        <f t="shared" si="44"/>
        <v>2020</v>
      </c>
      <c r="G736" s="26">
        <f t="shared" si="45"/>
        <v>1</v>
      </c>
      <c r="H736" s="30">
        <v>43892</v>
      </c>
      <c r="I736" s="26">
        <f t="shared" si="46"/>
        <v>471</v>
      </c>
      <c r="J736" s="30">
        <v>44363</v>
      </c>
      <c r="K736" s="27">
        <f t="shared" si="47"/>
        <v>0</v>
      </c>
      <c r="L736" s="30">
        <v>44363</v>
      </c>
      <c r="M736" s="29">
        <v>3</v>
      </c>
      <c r="N736" s="28" t="s">
        <v>15</v>
      </c>
      <c r="O736" s="29"/>
      <c r="P736" s="64"/>
    </row>
    <row r="737" spans="1:16" ht="15.75" customHeight="1" x14ac:dyDescent="0.25">
      <c r="A737" s="29" t="s">
        <v>11</v>
      </c>
      <c r="B737" s="29" t="s">
        <v>59</v>
      </c>
      <c r="C737" s="65" t="s">
        <v>94</v>
      </c>
      <c r="D737" s="29">
        <v>2019</v>
      </c>
      <c r="E737" s="29" t="s">
        <v>35</v>
      </c>
      <c r="F737" s="26">
        <f t="shared" si="44"/>
        <v>2020</v>
      </c>
      <c r="G737" s="26">
        <f t="shared" si="45"/>
        <v>1</v>
      </c>
      <c r="H737" s="30">
        <v>43866</v>
      </c>
      <c r="I737" s="26">
        <f t="shared" si="46"/>
        <v>497</v>
      </c>
      <c r="J737" s="30">
        <v>44363</v>
      </c>
      <c r="K737" s="27">
        <f t="shared" si="47"/>
        <v>0</v>
      </c>
      <c r="L737" s="30">
        <v>44363</v>
      </c>
      <c r="M737" s="29">
        <v>3</v>
      </c>
      <c r="N737" s="28" t="s">
        <v>15</v>
      </c>
      <c r="O737" s="29"/>
      <c r="P737" s="64"/>
    </row>
    <row r="738" spans="1:16" ht="15.75" customHeight="1" x14ac:dyDescent="0.25">
      <c r="A738" s="29" t="s">
        <v>11</v>
      </c>
      <c r="B738" s="29" t="s">
        <v>59</v>
      </c>
      <c r="C738" s="65" t="s">
        <v>94</v>
      </c>
      <c r="D738" s="29">
        <v>2019</v>
      </c>
      <c r="E738" s="29" t="s">
        <v>35</v>
      </c>
      <c r="F738" s="26">
        <f t="shared" si="44"/>
        <v>2019</v>
      </c>
      <c r="G738" s="26">
        <f t="shared" si="45"/>
        <v>0</v>
      </c>
      <c r="H738" s="30">
        <v>43777</v>
      </c>
      <c r="I738" s="26">
        <f t="shared" si="46"/>
        <v>586</v>
      </c>
      <c r="J738" s="30">
        <v>44363</v>
      </c>
      <c r="K738" s="27">
        <f t="shared" si="47"/>
        <v>0</v>
      </c>
      <c r="L738" s="30">
        <v>44363</v>
      </c>
      <c r="M738" s="29">
        <v>4</v>
      </c>
      <c r="N738" s="28" t="s">
        <v>15</v>
      </c>
      <c r="O738" s="29"/>
      <c r="P738" s="64"/>
    </row>
    <row r="739" spans="1:16" ht="15.75" customHeight="1" x14ac:dyDescent="0.25">
      <c r="A739" s="29" t="s">
        <v>11</v>
      </c>
      <c r="B739" s="29" t="s">
        <v>59</v>
      </c>
      <c r="C739" s="65" t="s">
        <v>94</v>
      </c>
      <c r="D739" s="29">
        <v>2019</v>
      </c>
      <c r="E739" s="29" t="s">
        <v>35</v>
      </c>
      <c r="F739" s="26">
        <f t="shared" si="44"/>
        <v>2019</v>
      </c>
      <c r="G739" s="26">
        <f t="shared" si="45"/>
        <v>0</v>
      </c>
      <c r="H739" s="31">
        <v>43817</v>
      </c>
      <c r="I739" s="26">
        <f t="shared" si="46"/>
        <v>546</v>
      </c>
      <c r="J739" s="30">
        <v>44363</v>
      </c>
      <c r="K739" s="27">
        <f t="shared" si="47"/>
        <v>0</v>
      </c>
      <c r="L739" s="30">
        <v>44363</v>
      </c>
      <c r="M739" s="29">
        <v>4</v>
      </c>
      <c r="N739" s="28" t="s">
        <v>15</v>
      </c>
      <c r="O739" s="29"/>
      <c r="P739" s="64"/>
    </row>
    <row r="740" spans="1:16" ht="15.75" customHeight="1" x14ac:dyDescent="0.25">
      <c r="A740" s="29" t="s">
        <v>11</v>
      </c>
      <c r="B740" s="29" t="s">
        <v>59</v>
      </c>
      <c r="C740" s="65" t="s">
        <v>94</v>
      </c>
      <c r="D740" s="29">
        <v>2019</v>
      </c>
      <c r="E740" s="29" t="s">
        <v>35</v>
      </c>
      <c r="F740" s="26">
        <f t="shared" si="44"/>
        <v>2019</v>
      </c>
      <c r="G740" s="26">
        <f t="shared" si="45"/>
        <v>0</v>
      </c>
      <c r="H740" s="30">
        <v>43787</v>
      </c>
      <c r="I740" s="26">
        <f t="shared" si="46"/>
        <v>576</v>
      </c>
      <c r="J740" s="30">
        <v>44363</v>
      </c>
      <c r="K740" s="27">
        <f t="shared" si="47"/>
        <v>0</v>
      </c>
      <c r="L740" s="30">
        <v>44363</v>
      </c>
      <c r="M740" s="29">
        <v>4</v>
      </c>
      <c r="N740" s="28" t="s">
        <v>15</v>
      </c>
      <c r="O740" s="29"/>
      <c r="P740" s="64"/>
    </row>
    <row r="741" spans="1:16" ht="15.75" customHeight="1" x14ac:dyDescent="0.25">
      <c r="A741" s="29" t="s">
        <v>11</v>
      </c>
      <c r="B741" s="29" t="s">
        <v>59</v>
      </c>
      <c r="C741" s="65" t="s">
        <v>94</v>
      </c>
      <c r="D741" s="29">
        <v>2019</v>
      </c>
      <c r="E741" s="29" t="s">
        <v>35</v>
      </c>
      <c r="F741" s="26">
        <f t="shared" si="44"/>
        <v>2019</v>
      </c>
      <c r="G741" s="26">
        <f t="shared" si="45"/>
        <v>0</v>
      </c>
      <c r="H741" s="30">
        <v>43777</v>
      </c>
      <c r="I741" s="26">
        <f t="shared" si="46"/>
        <v>586</v>
      </c>
      <c r="J741" s="30">
        <v>44363</v>
      </c>
      <c r="K741" s="27">
        <f t="shared" si="47"/>
        <v>0</v>
      </c>
      <c r="L741" s="30">
        <v>44363</v>
      </c>
      <c r="M741" s="29">
        <v>4</v>
      </c>
      <c r="N741" s="28" t="s">
        <v>15</v>
      </c>
      <c r="O741" s="29"/>
      <c r="P741" s="64"/>
    </row>
    <row r="742" spans="1:16" ht="15.75" customHeight="1" x14ac:dyDescent="0.25">
      <c r="A742" s="29" t="s">
        <v>11</v>
      </c>
      <c r="B742" s="29" t="s">
        <v>59</v>
      </c>
      <c r="C742" s="65" t="s">
        <v>94</v>
      </c>
      <c r="D742" s="29">
        <v>2019</v>
      </c>
      <c r="E742" s="29" t="s">
        <v>35</v>
      </c>
      <c r="F742" s="26">
        <f t="shared" si="44"/>
        <v>2019</v>
      </c>
      <c r="G742" s="26">
        <f t="shared" si="45"/>
        <v>0</v>
      </c>
      <c r="H742" s="30">
        <v>43747</v>
      </c>
      <c r="I742" s="26">
        <f t="shared" si="46"/>
        <v>616</v>
      </c>
      <c r="J742" s="30">
        <v>44363</v>
      </c>
      <c r="K742" s="27">
        <f t="shared" si="47"/>
        <v>0</v>
      </c>
      <c r="L742" s="30">
        <v>44363</v>
      </c>
      <c r="M742" s="29">
        <v>5</v>
      </c>
      <c r="N742" s="28" t="s">
        <v>15</v>
      </c>
      <c r="O742" s="29"/>
      <c r="P742" s="64"/>
    </row>
    <row r="743" spans="1:16" ht="15.75" customHeight="1" x14ac:dyDescent="0.25">
      <c r="A743" s="29" t="s">
        <v>11</v>
      </c>
      <c r="B743" s="29" t="s">
        <v>59</v>
      </c>
      <c r="C743" s="65" t="s">
        <v>94</v>
      </c>
      <c r="D743" s="29">
        <v>2019</v>
      </c>
      <c r="E743" s="29" t="s">
        <v>35</v>
      </c>
      <c r="F743" s="26">
        <f t="shared" si="44"/>
        <v>2019</v>
      </c>
      <c r="G743" s="26">
        <f t="shared" si="45"/>
        <v>0</v>
      </c>
      <c r="H743" s="30">
        <v>43675</v>
      </c>
      <c r="I743" s="26">
        <f t="shared" si="46"/>
        <v>688</v>
      </c>
      <c r="J743" s="30">
        <v>44363</v>
      </c>
      <c r="K743" s="27">
        <f t="shared" si="47"/>
        <v>0</v>
      </c>
      <c r="L743" s="30">
        <v>44363</v>
      </c>
      <c r="M743" s="29">
        <v>2</v>
      </c>
      <c r="N743" s="28" t="s">
        <v>15</v>
      </c>
      <c r="O743" s="29"/>
      <c r="P743" s="64"/>
    </row>
    <row r="744" spans="1:16" ht="15.75" customHeight="1" x14ac:dyDescent="0.25">
      <c r="A744" s="29" t="s">
        <v>44</v>
      </c>
      <c r="B744" s="29" t="s">
        <v>95</v>
      </c>
      <c r="C744" s="65">
        <v>4600009135</v>
      </c>
      <c r="D744" s="29">
        <v>2018</v>
      </c>
      <c r="E744" s="29" t="s">
        <v>14</v>
      </c>
      <c r="F744" s="26">
        <f t="shared" si="44"/>
        <v>2021</v>
      </c>
      <c r="G744" s="26">
        <f t="shared" si="45"/>
        <v>3</v>
      </c>
      <c r="H744" s="30">
        <v>44371</v>
      </c>
      <c r="I744" s="26">
        <f t="shared" si="46"/>
        <v>0</v>
      </c>
      <c r="J744" s="30">
        <v>44371</v>
      </c>
      <c r="K744" s="27">
        <f t="shared" si="47"/>
        <v>5</v>
      </c>
      <c r="L744" s="30">
        <v>44376</v>
      </c>
      <c r="M744" s="29">
        <v>5</v>
      </c>
      <c r="N744" s="28" t="s">
        <v>15</v>
      </c>
      <c r="O744" s="29"/>
      <c r="P744" s="64"/>
    </row>
    <row r="745" spans="1:16" ht="15.75" customHeight="1" x14ac:dyDescent="0.25">
      <c r="A745" s="29" t="s">
        <v>44</v>
      </c>
      <c r="B745" s="29" t="s">
        <v>95</v>
      </c>
      <c r="C745" s="65">
        <v>4600009159</v>
      </c>
      <c r="D745" s="29">
        <v>2018</v>
      </c>
      <c r="E745" s="29" t="s">
        <v>14</v>
      </c>
      <c r="F745" s="26">
        <f t="shared" si="44"/>
        <v>2021</v>
      </c>
      <c r="G745" s="26">
        <f t="shared" si="45"/>
        <v>3</v>
      </c>
      <c r="H745" s="30">
        <v>44371</v>
      </c>
      <c r="I745" s="26">
        <f t="shared" si="46"/>
        <v>0</v>
      </c>
      <c r="J745" s="30">
        <v>44371</v>
      </c>
      <c r="K745" s="27">
        <f t="shared" si="47"/>
        <v>5</v>
      </c>
      <c r="L745" s="30">
        <v>44376</v>
      </c>
      <c r="M745" s="29">
        <v>5</v>
      </c>
      <c r="N745" s="28" t="s">
        <v>15</v>
      </c>
      <c r="O745" s="29"/>
      <c r="P745" s="64"/>
    </row>
    <row r="746" spans="1:16" ht="15.75" customHeight="1" x14ac:dyDescent="0.25">
      <c r="A746" s="29" t="s">
        <v>44</v>
      </c>
      <c r="B746" s="29" t="s">
        <v>95</v>
      </c>
      <c r="C746" s="65" t="s">
        <v>96</v>
      </c>
      <c r="D746" s="29">
        <v>2017</v>
      </c>
      <c r="E746" s="29" t="s">
        <v>14</v>
      </c>
      <c r="F746" s="26">
        <f t="shared" si="44"/>
        <v>2021</v>
      </c>
      <c r="G746" s="26">
        <f t="shared" si="45"/>
        <v>4</v>
      </c>
      <c r="H746" s="30">
        <v>44371</v>
      </c>
      <c r="I746" s="26">
        <f t="shared" si="46"/>
        <v>0</v>
      </c>
      <c r="J746" s="30">
        <v>44371</v>
      </c>
      <c r="K746" s="27">
        <f t="shared" si="47"/>
        <v>5</v>
      </c>
      <c r="L746" s="30">
        <v>44376</v>
      </c>
      <c r="M746" s="29">
        <v>5</v>
      </c>
      <c r="N746" s="28" t="s">
        <v>15</v>
      </c>
      <c r="O746" s="29"/>
      <c r="P746" s="64"/>
    </row>
    <row r="747" spans="1:16" ht="15.75" customHeight="1" x14ac:dyDescent="0.25">
      <c r="A747" s="29" t="s">
        <v>44</v>
      </c>
      <c r="B747" s="29" t="s">
        <v>95</v>
      </c>
      <c r="C747" s="65">
        <v>4600006487</v>
      </c>
      <c r="D747" s="29">
        <v>2017</v>
      </c>
      <c r="E747" s="29" t="s">
        <v>14</v>
      </c>
      <c r="F747" s="26">
        <f t="shared" si="44"/>
        <v>2021</v>
      </c>
      <c r="G747" s="26">
        <f t="shared" si="45"/>
        <v>4</v>
      </c>
      <c r="H747" s="30">
        <v>44371</v>
      </c>
      <c r="I747" s="26">
        <f t="shared" si="46"/>
        <v>0</v>
      </c>
      <c r="J747" s="30">
        <v>44371</v>
      </c>
      <c r="K747" s="27">
        <f t="shared" si="47"/>
        <v>5</v>
      </c>
      <c r="L747" s="30">
        <v>44376</v>
      </c>
      <c r="M747" s="29">
        <v>11</v>
      </c>
      <c r="N747" s="28" t="s">
        <v>15</v>
      </c>
      <c r="O747" s="29"/>
      <c r="P747" s="64"/>
    </row>
    <row r="748" spans="1:16" ht="15.75" customHeight="1" x14ac:dyDescent="0.25">
      <c r="A748" s="29" t="s">
        <v>44</v>
      </c>
      <c r="B748" s="29" t="s">
        <v>95</v>
      </c>
      <c r="C748" s="65">
        <v>4600008806</v>
      </c>
      <c r="D748" s="29">
        <v>2018</v>
      </c>
      <c r="E748" s="29" t="s">
        <v>14</v>
      </c>
      <c r="F748" s="26">
        <f t="shared" si="44"/>
        <v>2021</v>
      </c>
      <c r="G748" s="26">
        <f t="shared" si="45"/>
        <v>3</v>
      </c>
      <c r="H748" s="30">
        <v>44371</v>
      </c>
      <c r="I748" s="26">
        <f t="shared" si="46"/>
        <v>0</v>
      </c>
      <c r="J748" s="30">
        <v>44371</v>
      </c>
      <c r="K748" s="27">
        <f t="shared" si="47"/>
        <v>5</v>
      </c>
      <c r="L748" s="30">
        <v>44376</v>
      </c>
      <c r="M748" s="29">
        <v>5</v>
      </c>
      <c r="N748" s="28" t="s">
        <v>15</v>
      </c>
      <c r="O748" s="29"/>
      <c r="P748" s="64"/>
    </row>
    <row r="749" spans="1:16" ht="15.75" customHeight="1" x14ac:dyDescent="0.25">
      <c r="A749" s="29" t="s">
        <v>44</v>
      </c>
      <c r="B749" s="29" t="s">
        <v>95</v>
      </c>
      <c r="C749" s="65">
        <v>4600009072</v>
      </c>
      <c r="D749" s="29">
        <v>2018</v>
      </c>
      <c r="E749" s="29" t="s">
        <v>14</v>
      </c>
      <c r="F749" s="26">
        <f t="shared" si="44"/>
        <v>2021</v>
      </c>
      <c r="G749" s="26">
        <f t="shared" si="45"/>
        <v>3</v>
      </c>
      <c r="H749" s="30">
        <v>44371</v>
      </c>
      <c r="I749" s="26">
        <f t="shared" si="46"/>
        <v>0</v>
      </c>
      <c r="J749" s="30">
        <v>44371</v>
      </c>
      <c r="K749" s="27">
        <f t="shared" si="47"/>
        <v>5</v>
      </c>
      <c r="L749" s="30">
        <v>44376</v>
      </c>
      <c r="M749" s="29">
        <v>5</v>
      </c>
      <c r="N749" s="28" t="s">
        <v>15</v>
      </c>
      <c r="O749" s="29"/>
      <c r="P749" s="64"/>
    </row>
    <row r="750" spans="1:16" ht="15.75" customHeight="1" x14ac:dyDescent="0.25">
      <c r="A750" s="29" t="s">
        <v>44</v>
      </c>
      <c r="B750" s="29" t="s">
        <v>95</v>
      </c>
      <c r="C750" s="65">
        <v>4600007024</v>
      </c>
      <c r="D750" s="29">
        <v>2017</v>
      </c>
      <c r="E750" s="29" t="s">
        <v>14</v>
      </c>
      <c r="F750" s="26">
        <f t="shared" si="44"/>
        <v>2021</v>
      </c>
      <c r="G750" s="26">
        <f t="shared" si="45"/>
        <v>4</v>
      </c>
      <c r="H750" s="30">
        <v>44363</v>
      </c>
      <c r="I750" s="26">
        <f t="shared" si="46"/>
        <v>8</v>
      </c>
      <c r="J750" s="30">
        <v>44371</v>
      </c>
      <c r="K750" s="27">
        <f t="shared" si="47"/>
        <v>5</v>
      </c>
      <c r="L750" s="30">
        <v>44376</v>
      </c>
      <c r="M750" s="29">
        <v>2</v>
      </c>
      <c r="N750" s="28" t="s">
        <v>15</v>
      </c>
      <c r="O750" s="29"/>
      <c r="P750" s="64"/>
    </row>
    <row r="751" spans="1:16" ht="15.75" customHeight="1" x14ac:dyDescent="0.25">
      <c r="A751" s="29" t="s">
        <v>44</v>
      </c>
      <c r="B751" s="29" t="s">
        <v>95</v>
      </c>
      <c r="C751" s="65">
        <v>4600008725</v>
      </c>
      <c r="D751" s="29">
        <v>2018</v>
      </c>
      <c r="E751" s="29" t="s">
        <v>14</v>
      </c>
      <c r="F751" s="26">
        <f t="shared" si="44"/>
        <v>2021</v>
      </c>
      <c r="G751" s="26">
        <f t="shared" si="45"/>
        <v>3</v>
      </c>
      <c r="H751" s="30">
        <v>44370</v>
      </c>
      <c r="I751" s="26">
        <f t="shared" si="46"/>
        <v>1</v>
      </c>
      <c r="J751" s="30">
        <v>44371</v>
      </c>
      <c r="K751" s="27">
        <f t="shared" si="47"/>
        <v>5</v>
      </c>
      <c r="L751" s="30">
        <v>44376</v>
      </c>
      <c r="M751" s="29">
        <v>3</v>
      </c>
      <c r="N751" s="28" t="s">
        <v>15</v>
      </c>
      <c r="O751" s="29"/>
      <c r="P751" s="64"/>
    </row>
    <row r="752" spans="1:16" ht="15.75" customHeight="1" x14ac:dyDescent="0.25">
      <c r="A752" s="29" t="s">
        <v>11</v>
      </c>
      <c r="B752" s="29" t="s">
        <v>97</v>
      </c>
      <c r="C752" s="65">
        <v>4600010373</v>
      </c>
      <c r="D752" s="29">
        <v>2019</v>
      </c>
      <c r="E752" s="29" t="s">
        <v>21</v>
      </c>
      <c r="F752" s="26">
        <f t="shared" si="44"/>
        <v>2020</v>
      </c>
      <c r="G752" s="26">
        <f t="shared" si="45"/>
        <v>1</v>
      </c>
      <c r="H752" s="30">
        <v>43914</v>
      </c>
      <c r="I752" s="26">
        <f t="shared" si="46"/>
        <v>463</v>
      </c>
      <c r="J752" s="30">
        <v>44377</v>
      </c>
      <c r="K752" s="27">
        <f t="shared" si="47"/>
        <v>0</v>
      </c>
      <c r="L752" s="30">
        <v>44377</v>
      </c>
      <c r="M752" s="29">
        <v>87</v>
      </c>
      <c r="N752" s="28" t="s">
        <v>15</v>
      </c>
      <c r="O752" s="29"/>
      <c r="P752" s="64"/>
    </row>
    <row r="753" spans="1:16" ht="15.75" customHeight="1" x14ac:dyDescent="0.25">
      <c r="A753" s="29" t="s">
        <v>11</v>
      </c>
      <c r="B753" s="29" t="s">
        <v>97</v>
      </c>
      <c r="C753" s="65">
        <v>4600010373</v>
      </c>
      <c r="D753" s="29">
        <v>2019</v>
      </c>
      <c r="E753" s="29" t="s">
        <v>21</v>
      </c>
      <c r="F753" s="26">
        <f t="shared" si="44"/>
        <v>2020</v>
      </c>
      <c r="G753" s="26">
        <f t="shared" si="45"/>
        <v>1</v>
      </c>
      <c r="H753" s="30">
        <v>43914</v>
      </c>
      <c r="I753" s="26">
        <f t="shared" si="46"/>
        <v>463</v>
      </c>
      <c r="J753" s="30">
        <v>44377</v>
      </c>
      <c r="K753" s="27">
        <f t="shared" si="47"/>
        <v>0</v>
      </c>
      <c r="L753" s="30">
        <v>44377</v>
      </c>
      <c r="M753" s="29">
        <v>17</v>
      </c>
      <c r="N753" s="28" t="s">
        <v>15</v>
      </c>
      <c r="O753" s="29"/>
      <c r="P753" s="64"/>
    </row>
    <row r="754" spans="1:16" ht="15.75" customHeight="1" x14ac:dyDescent="0.25">
      <c r="A754" s="29" t="s">
        <v>11</v>
      </c>
      <c r="B754" s="29" t="s">
        <v>97</v>
      </c>
      <c r="C754" s="65">
        <v>4600010373</v>
      </c>
      <c r="D754" s="29">
        <v>2019</v>
      </c>
      <c r="E754" s="29" t="s">
        <v>21</v>
      </c>
      <c r="F754" s="26">
        <f t="shared" si="44"/>
        <v>2020</v>
      </c>
      <c r="G754" s="26">
        <f t="shared" si="45"/>
        <v>1</v>
      </c>
      <c r="H754" s="30">
        <v>43914</v>
      </c>
      <c r="I754" s="26">
        <f t="shared" si="46"/>
        <v>463</v>
      </c>
      <c r="J754" s="30">
        <v>44377</v>
      </c>
      <c r="K754" s="27">
        <f t="shared" si="47"/>
        <v>0</v>
      </c>
      <c r="L754" s="30">
        <v>44377</v>
      </c>
      <c r="M754" s="29">
        <v>23</v>
      </c>
      <c r="N754" s="28" t="s">
        <v>15</v>
      </c>
      <c r="O754" s="29"/>
      <c r="P754" s="64"/>
    </row>
    <row r="755" spans="1:16" ht="15.75" customHeight="1" x14ac:dyDescent="0.25">
      <c r="A755" s="29" t="s">
        <v>11</v>
      </c>
      <c r="B755" s="29" t="s">
        <v>97</v>
      </c>
      <c r="C755" s="65">
        <v>4600010373</v>
      </c>
      <c r="D755" s="29">
        <v>2019</v>
      </c>
      <c r="E755" s="29" t="s">
        <v>21</v>
      </c>
      <c r="F755" s="26">
        <f t="shared" si="44"/>
        <v>2020</v>
      </c>
      <c r="G755" s="26">
        <f t="shared" si="45"/>
        <v>1</v>
      </c>
      <c r="H755" s="30">
        <v>43914</v>
      </c>
      <c r="I755" s="26">
        <f t="shared" si="46"/>
        <v>463</v>
      </c>
      <c r="J755" s="30">
        <v>44377</v>
      </c>
      <c r="K755" s="27">
        <f t="shared" si="47"/>
        <v>0</v>
      </c>
      <c r="L755" s="30">
        <v>44377</v>
      </c>
      <c r="M755" s="29">
        <v>17</v>
      </c>
      <c r="N755" s="28" t="s">
        <v>15</v>
      </c>
      <c r="O755" s="29"/>
      <c r="P755" s="64"/>
    </row>
    <row r="756" spans="1:16" ht="15.75" customHeight="1" x14ac:dyDescent="0.25">
      <c r="A756" s="29" t="s">
        <v>11</v>
      </c>
      <c r="B756" s="29" t="s">
        <v>97</v>
      </c>
      <c r="C756" s="65">
        <v>4600010373</v>
      </c>
      <c r="D756" s="29">
        <v>2019</v>
      </c>
      <c r="E756" s="29" t="s">
        <v>21</v>
      </c>
      <c r="F756" s="26">
        <f t="shared" si="44"/>
        <v>2020</v>
      </c>
      <c r="G756" s="26">
        <f t="shared" si="45"/>
        <v>1</v>
      </c>
      <c r="H756" s="30">
        <v>43914</v>
      </c>
      <c r="I756" s="26">
        <f t="shared" si="46"/>
        <v>463</v>
      </c>
      <c r="J756" s="30">
        <v>44377</v>
      </c>
      <c r="K756" s="27">
        <f t="shared" si="47"/>
        <v>0</v>
      </c>
      <c r="L756" s="30">
        <v>44377</v>
      </c>
      <c r="M756" s="29">
        <v>124</v>
      </c>
      <c r="N756" s="28" t="s">
        <v>15</v>
      </c>
      <c r="O756" s="29"/>
      <c r="P756" s="64"/>
    </row>
    <row r="757" spans="1:16" ht="15.75" customHeight="1" x14ac:dyDescent="0.25">
      <c r="A757" s="29" t="s">
        <v>11</v>
      </c>
      <c r="B757" s="29" t="s">
        <v>97</v>
      </c>
      <c r="C757" s="65">
        <v>4600010373</v>
      </c>
      <c r="D757" s="29">
        <v>2019</v>
      </c>
      <c r="E757" s="29" t="s">
        <v>21</v>
      </c>
      <c r="F757" s="26">
        <f t="shared" si="44"/>
        <v>2020</v>
      </c>
      <c r="G757" s="26">
        <f t="shared" si="45"/>
        <v>1</v>
      </c>
      <c r="H757" s="30">
        <v>43914</v>
      </c>
      <c r="I757" s="26">
        <f t="shared" si="46"/>
        <v>463</v>
      </c>
      <c r="J757" s="30">
        <v>44377</v>
      </c>
      <c r="K757" s="27">
        <f t="shared" si="47"/>
        <v>0</v>
      </c>
      <c r="L757" s="30">
        <v>44377</v>
      </c>
      <c r="M757" s="29">
        <v>15</v>
      </c>
      <c r="N757" s="28" t="s">
        <v>15</v>
      </c>
      <c r="O757" s="29"/>
      <c r="P757" s="64"/>
    </row>
    <row r="758" spans="1:16" ht="15.75" customHeight="1" x14ac:dyDescent="0.25">
      <c r="A758" s="29" t="s">
        <v>11</v>
      </c>
      <c r="B758" s="29" t="s">
        <v>97</v>
      </c>
      <c r="C758" s="65">
        <v>4600010373</v>
      </c>
      <c r="D758" s="29">
        <v>2019</v>
      </c>
      <c r="E758" s="29" t="s">
        <v>21</v>
      </c>
      <c r="F758" s="26">
        <f t="shared" si="44"/>
        <v>2020</v>
      </c>
      <c r="G758" s="26">
        <f t="shared" si="45"/>
        <v>1</v>
      </c>
      <c r="H758" s="30">
        <v>43914</v>
      </c>
      <c r="I758" s="26">
        <f t="shared" si="46"/>
        <v>463</v>
      </c>
      <c r="J758" s="30">
        <v>44377</v>
      </c>
      <c r="K758" s="27">
        <f t="shared" si="47"/>
        <v>0</v>
      </c>
      <c r="L758" s="30">
        <v>44377</v>
      </c>
      <c r="M758" s="29">
        <v>99</v>
      </c>
      <c r="N758" s="28" t="s">
        <v>15</v>
      </c>
      <c r="O758" s="29"/>
      <c r="P758" s="64"/>
    </row>
    <row r="759" spans="1:16" ht="15.75" customHeight="1" x14ac:dyDescent="0.25">
      <c r="A759" s="29" t="s">
        <v>11</v>
      </c>
      <c r="B759" s="29" t="s">
        <v>97</v>
      </c>
      <c r="C759" s="65">
        <v>4600010373</v>
      </c>
      <c r="D759" s="29">
        <v>2019</v>
      </c>
      <c r="E759" s="29" t="s">
        <v>21</v>
      </c>
      <c r="F759" s="26">
        <f t="shared" si="44"/>
        <v>2020</v>
      </c>
      <c r="G759" s="26">
        <f t="shared" si="45"/>
        <v>1</v>
      </c>
      <c r="H759" s="30">
        <v>43914</v>
      </c>
      <c r="I759" s="26">
        <f t="shared" si="46"/>
        <v>463</v>
      </c>
      <c r="J759" s="30">
        <v>44377</v>
      </c>
      <c r="K759" s="27">
        <f t="shared" si="47"/>
        <v>0</v>
      </c>
      <c r="L759" s="30">
        <v>44377</v>
      </c>
      <c r="M759" s="29">
        <v>83</v>
      </c>
      <c r="N759" s="28" t="s">
        <v>15</v>
      </c>
      <c r="O759" s="29"/>
      <c r="P759" s="64"/>
    </row>
    <row r="760" spans="1:16" ht="15.75" customHeight="1" x14ac:dyDescent="0.25">
      <c r="A760" s="29" t="s">
        <v>11</v>
      </c>
      <c r="B760" s="29" t="s">
        <v>97</v>
      </c>
      <c r="C760" s="65">
        <v>4600010373</v>
      </c>
      <c r="D760" s="29">
        <v>2019</v>
      </c>
      <c r="E760" s="29" t="s">
        <v>21</v>
      </c>
      <c r="F760" s="26">
        <f t="shared" si="44"/>
        <v>2020</v>
      </c>
      <c r="G760" s="26">
        <f t="shared" si="45"/>
        <v>1</v>
      </c>
      <c r="H760" s="30">
        <v>43982</v>
      </c>
      <c r="I760" s="26">
        <f t="shared" si="46"/>
        <v>395</v>
      </c>
      <c r="J760" s="30">
        <v>44377</v>
      </c>
      <c r="K760" s="27">
        <f t="shared" si="47"/>
        <v>0</v>
      </c>
      <c r="L760" s="30">
        <v>44377</v>
      </c>
      <c r="M760" s="29">
        <v>73</v>
      </c>
      <c r="N760" s="28" t="s">
        <v>15</v>
      </c>
      <c r="O760" s="29"/>
      <c r="P760" s="64"/>
    </row>
    <row r="761" spans="1:16" ht="15.75" customHeight="1" x14ac:dyDescent="0.25">
      <c r="A761" s="29" t="s">
        <v>11</v>
      </c>
      <c r="B761" s="29" t="s">
        <v>97</v>
      </c>
      <c r="C761" s="65">
        <v>4600010373</v>
      </c>
      <c r="D761" s="29">
        <v>2019</v>
      </c>
      <c r="E761" s="29" t="s">
        <v>21</v>
      </c>
      <c r="F761" s="26">
        <f t="shared" si="44"/>
        <v>2020</v>
      </c>
      <c r="G761" s="26">
        <f t="shared" si="45"/>
        <v>1</v>
      </c>
      <c r="H761" s="30">
        <v>43982</v>
      </c>
      <c r="I761" s="26">
        <f t="shared" si="46"/>
        <v>395</v>
      </c>
      <c r="J761" s="30">
        <v>44377</v>
      </c>
      <c r="K761" s="27">
        <f t="shared" si="47"/>
        <v>0</v>
      </c>
      <c r="L761" s="30">
        <v>44377</v>
      </c>
      <c r="M761" s="29">
        <v>18</v>
      </c>
      <c r="N761" s="28" t="s">
        <v>15</v>
      </c>
      <c r="O761" s="29"/>
      <c r="P761" s="64"/>
    </row>
    <row r="762" spans="1:16" ht="15.75" customHeight="1" x14ac:dyDescent="0.25">
      <c r="A762" s="29" t="s">
        <v>11</v>
      </c>
      <c r="B762" s="29" t="s">
        <v>97</v>
      </c>
      <c r="C762" s="65">
        <v>4600010373</v>
      </c>
      <c r="D762" s="29">
        <v>2019</v>
      </c>
      <c r="E762" s="29" t="s">
        <v>21</v>
      </c>
      <c r="F762" s="26">
        <f t="shared" si="44"/>
        <v>2020</v>
      </c>
      <c r="G762" s="26">
        <f t="shared" si="45"/>
        <v>1</v>
      </c>
      <c r="H762" s="30">
        <v>43982</v>
      </c>
      <c r="I762" s="26">
        <f t="shared" si="46"/>
        <v>395</v>
      </c>
      <c r="J762" s="30">
        <v>44377</v>
      </c>
      <c r="K762" s="27">
        <f t="shared" si="47"/>
        <v>0</v>
      </c>
      <c r="L762" s="30">
        <v>44377</v>
      </c>
      <c r="M762" s="29">
        <v>47</v>
      </c>
      <c r="N762" s="28" t="s">
        <v>15</v>
      </c>
      <c r="O762" s="29"/>
      <c r="P762" s="64"/>
    </row>
    <row r="763" spans="1:16" ht="15.75" customHeight="1" x14ac:dyDescent="0.25">
      <c r="A763" s="29" t="s">
        <v>11</v>
      </c>
      <c r="B763" s="29" t="s">
        <v>97</v>
      </c>
      <c r="C763" s="65">
        <v>4600010373</v>
      </c>
      <c r="D763" s="29">
        <v>2019</v>
      </c>
      <c r="E763" s="29" t="s">
        <v>21</v>
      </c>
      <c r="F763" s="26">
        <f t="shared" si="44"/>
        <v>2020</v>
      </c>
      <c r="G763" s="26">
        <f t="shared" si="45"/>
        <v>1</v>
      </c>
      <c r="H763" s="30">
        <v>43982</v>
      </c>
      <c r="I763" s="26">
        <f t="shared" si="46"/>
        <v>395</v>
      </c>
      <c r="J763" s="30">
        <v>44377</v>
      </c>
      <c r="K763" s="27">
        <f t="shared" si="47"/>
        <v>0</v>
      </c>
      <c r="L763" s="30">
        <v>44377</v>
      </c>
      <c r="M763" s="29">
        <v>273</v>
      </c>
      <c r="N763" s="28" t="s">
        <v>15</v>
      </c>
      <c r="O763" s="29"/>
      <c r="P763" s="64"/>
    </row>
    <row r="764" spans="1:16" ht="15.75" customHeight="1" x14ac:dyDescent="0.25">
      <c r="A764" s="29" t="s">
        <v>11</v>
      </c>
      <c r="B764" s="29" t="s">
        <v>97</v>
      </c>
      <c r="C764" s="65">
        <v>4600010373</v>
      </c>
      <c r="D764" s="29">
        <v>2019</v>
      </c>
      <c r="E764" s="29" t="s">
        <v>21</v>
      </c>
      <c r="F764" s="26">
        <f t="shared" si="44"/>
        <v>2020</v>
      </c>
      <c r="G764" s="26">
        <f t="shared" si="45"/>
        <v>1</v>
      </c>
      <c r="H764" s="30">
        <v>43982</v>
      </c>
      <c r="I764" s="26">
        <f t="shared" si="46"/>
        <v>395</v>
      </c>
      <c r="J764" s="30">
        <v>44377</v>
      </c>
      <c r="K764" s="27">
        <f t="shared" si="47"/>
        <v>0</v>
      </c>
      <c r="L764" s="30">
        <v>44377</v>
      </c>
      <c r="M764" s="29">
        <v>95</v>
      </c>
      <c r="N764" s="28" t="s">
        <v>15</v>
      </c>
      <c r="O764" s="29"/>
      <c r="P764" s="64"/>
    </row>
    <row r="765" spans="1:16" ht="15.75" customHeight="1" x14ac:dyDescent="0.25">
      <c r="A765" s="29" t="s">
        <v>11</v>
      </c>
      <c r="B765" s="29" t="s">
        <v>97</v>
      </c>
      <c r="C765" s="65">
        <v>4600010373</v>
      </c>
      <c r="D765" s="29">
        <v>2019</v>
      </c>
      <c r="E765" s="29" t="s">
        <v>21</v>
      </c>
      <c r="F765" s="26">
        <f t="shared" si="44"/>
        <v>2020</v>
      </c>
      <c r="G765" s="26">
        <f t="shared" si="45"/>
        <v>1</v>
      </c>
      <c r="H765" s="30">
        <v>43982</v>
      </c>
      <c r="I765" s="26">
        <f t="shared" si="46"/>
        <v>395</v>
      </c>
      <c r="J765" s="30">
        <v>44377</v>
      </c>
      <c r="K765" s="27">
        <f t="shared" si="47"/>
        <v>0</v>
      </c>
      <c r="L765" s="30">
        <v>44377</v>
      </c>
      <c r="M765" s="29">
        <v>50</v>
      </c>
      <c r="N765" s="28" t="s">
        <v>15</v>
      </c>
      <c r="O765" s="29"/>
      <c r="P765" s="64"/>
    </row>
    <row r="766" spans="1:16" ht="15.75" customHeight="1" x14ac:dyDescent="0.25">
      <c r="A766" s="29" t="s">
        <v>11</v>
      </c>
      <c r="B766" s="29" t="s">
        <v>97</v>
      </c>
      <c r="C766" s="65">
        <v>4600010373</v>
      </c>
      <c r="D766" s="29">
        <v>2019</v>
      </c>
      <c r="E766" s="29" t="s">
        <v>21</v>
      </c>
      <c r="F766" s="26">
        <f t="shared" si="44"/>
        <v>2020</v>
      </c>
      <c r="G766" s="26">
        <f t="shared" si="45"/>
        <v>1</v>
      </c>
      <c r="H766" s="30">
        <v>43982</v>
      </c>
      <c r="I766" s="26">
        <f t="shared" si="46"/>
        <v>395</v>
      </c>
      <c r="J766" s="30">
        <v>44377</v>
      </c>
      <c r="K766" s="27">
        <f t="shared" si="47"/>
        <v>0</v>
      </c>
      <c r="L766" s="30">
        <v>44377</v>
      </c>
      <c r="M766" s="29">
        <v>195</v>
      </c>
      <c r="N766" s="28" t="s">
        <v>15</v>
      </c>
      <c r="O766" s="29"/>
      <c r="P766" s="64"/>
    </row>
    <row r="767" spans="1:16" ht="15.75" customHeight="1" x14ac:dyDescent="0.25">
      <c r="A767" s="29" t="s">
        <v>11</v>
      </c>
      <c r="B767" s="29" t="s">
        <v>97</v>
      </c>
      <c r="C767" s="65">
        <v>4600010373</v>
      </c>
      <c r="D767" s="29">
        <v>2019</v>
      </c>
      <c r="E767" s="29" t="s">
        <v>21</v>
      </c>
      <c r="F767" s="26">
        <f t="shared" si="44"/>
        <v>2020</v>
      </c>
      <c r="G767" s="26">
        <f t="shared" si="45"/>
        <v>1</v>
      </c>
      <c r="H767" s="30">
        <v>43982</v>
      </c>
      <c r="I767" s="26">
        <f t="shared" si="46"/>
        <v>395</v>
      </c>
      <c r="J767" s="30">
        <v>44377</v>
      </c>
      <c r="K767" s="27">
        <f t="shared" si="47"/>
        <v>0</v>
      </c>
      <c r="L767" s="30">
        <v>44377</v>
      </c>
      <c r="M767" s="29">
        <v>289</v>
      </c>
      <c r="N767" s="28" t="s">
        <v>15</v>
      </c>
      <c r="O767" s="29"/>
      <c r="P767" s="64"/>
    </row>
    <row r="768" spans="1:16" ht="15.75" customHeight="1" x14ac:dyDescent="0.25">
      <c r="A768" s="29" t="s">
        <v>11</v>
      </c>
      <c r="B768" s="29" t="s">
        <v>97</v>
      </c>
      <c r="C768" s="65">
        <v>4600010373</v>
      </c>
      <c r="D768" s="29">
        <v>2019</v>
      </c>
      <c r="E768" s="29" t="s">
        <v>21</v>
      </c>
      <c r="F768" s="26">
        <f t="shared" si="44"/>
        <v>2020</v>
      </c>
      <c r="G768" s="26">
        <f t="shared" si="45"/>
        <v>1</v>
      </c>
      <c r="H768" s="30">
        <v>44012</v>
      </c>
      <c r="I768" s="26">
        <f t="shared" si="46"/>
        <v>365</v>
      </c>
      <c r="J768" s="30">
        <v>44377</v>
      </c>
      <c r="K768" s="27">
        <f t="shared" si="47"/>
        <v>0</v>
      </c>
      <c r="L768" s="30">
        <v>44377</v>
      </c>
      <c r="M768" s="29">
        <v>60</v>
      </c>
      <c r="N768" s="28" t="s">
        <v>15</v>
      </c>
      <c r="O768" s="29"/>
      <c r="P768" s="64"/>
    </row>
    <row r="769" spans="1:16" ht="15.75" customHeight="1" x14ac:dyDescent="0.25">
      <c r="A769" s="29" t="s">
        <v>11</v>
      </c>
      <c r="B769" s="29" t="s">
        <v>97</v>
      </c>
      <c r="C769" s="65">
        <v>4600010373</v>
      </c>
      <c r="D769" s="29">
        <v>2019</v>
      </c>
      <c r="E769" s="29" t="s">
        <v>21</v>
      </c>
      <c r="F769" s="26">
        <f t="shared" si="44"/>
        <v>2020</v>
      </c>
      <c r="G769" s="26">
        <f t="shared" si="45"/>
        <v>1</v>
      </c>
      <c r="H769" s="30">
        <v>43994</v>
      </c>
      <c r="I769" s="26">
        <f t="shared" si="46"/>
        <v>383</v>
      </c>
      <c r="J769" s="30">
        <v>44377</v>
      </c>
      <c r="K769" s="27">
        <f t="shared" si="47"/>
        <v>0</v>
      </c>
      <c r="L769" s="30">
        <v>44377</v>
      </c>
      <c r="M769" s="29">
        <v>241</v>
      </c>
      <c r="N769" s="28" t="s">
        <v>15</v>
      </c>
      <c r="O769" s="29"/>
      <c r="P769" s="64"/>
    </row>
    <row r="770" spans="1:16" ht="15.75" customHeight="1" x14ac:dyDescent="0.25">
      <c r="A770" s="29" t="s">
        <v>11</v>
      </c>
      <c r="B770" s="29" t="s">
        <v>97</v>
      </c>
      <c r="C770" s="65">
        <v>4600010373</v>
      </c>
      <c r="D770" s="29">
        <v>2019</v>
      </c>
      <c r="E770" s="29" t="s">
        <v>21</v>
      </c>
      <c r="F770" s="26">
        <f t="shared" si="44"/>
        <v>2020</v>
      </c>
      <c r="G770" s="26">
        <f t="shared" si="45"/>
        <v>1</v>
      </c>
      <c r="H770" s="30">
        <v>44012</v>
      </c>
      <c r="I770" s="26">
        <f t="shared" si="46"/>
        <v>365</v>
      </c>
      <c r="J770" s="30">
        <v>44377</v>
      </c>
      <c r="K770" s="27">
        <f t="shared" si="47"/>
        <v>0</v>
      </c>
      <c r="L770" s="30">
        <v>44377</v>
      </c>
      <c r="M770" s="29">
        <v>50</v>
      </c>
      <c r="N770" s="28" t="s">
        <v>15</v>
      </c>
      <c r="O770" s="29"/>
      <c r="P770" s="64"/>
    </row>
    <row r="771" spans="1:16" ht="15.75" customHeight="1" x14ac:dyDescent="0.25">
      <c r="A771" s="29" t="s">
        <v>11</v>
      </c>
      <c r="B771" s="29" t="s">
        <v>97</v>
      </c>
      <c r="C771" s="65">
        <v>4600010373</v>
      </c>
      <c r="D771" s="29">
        <v>2019</v>
      </c>
      <c r="E771" s="29" t="s">
        <v>21</v>
      </c>
      <c r="F771" s="26">
        <f t="shared" ref="F771:F807" si="48">YEAR(H771)</f>
        <v>2020</v>
      </c>
      <c r="G771" s="26">
        <f t="shared" ref="G771:G807" si="49">+F771-D771</f>
        <v>1</v>
      </c>
      <c r="H771" s="30">
        <v>43994</v>
      </c>
      <c r="I771" s="26">
        <f t="shared" ref="I771:I807" si="50">+J771-H771</f>
        <v>383</v>
      </c>
      <c r="J771" s="30">
        <v>44377</v>
      </c>
      <c r="K771" s="27">
        <f t="shared" ref="K771:K807" si="51">+L771-J771</f>
        <v>0</v>
      </c>
      <c r="L771" s="30">
        <v>44377</v>
      </c>
      <c r="M771" s="29">
        <v>64</v>
      </c>
      <c r="N771" s="28" t="s">
        <v>15</v>
      </c>
      <c r="O771" s="29"/>
      <c r="P771" s="64"/>
    </row>
    <row r="772" spans="1:16" ht="15.75" customHeight="1" x14ac:dyDescent="0.25">
      <c r="A772" s="29" t="s">
        <v>11</v>
      </c>
      <c r="B772" s="29" t="s">
        <v>97</v>
      </c>
      <c r="C772" s="65">
        <v>4600010373</v>
      </c>
      <c r="D772" s="29">
        <v>2019</v>
      </c>
      <c r="E772" s="29" t="s">
        <v>21</v>
      </c>
      <c r="F772" s="26">
        <f t="shared" si="48"/>
        <v>2020</v>
      </c>
      <c r="G772" s="26">
        <f t="shared" si="49"/>
        <v>1</v>
      </c>
      <c r="H772" s="30">
        <v>44012</v>
      </c>
      <c r="I772" s="26">
        <f t="shared" si="50"/>
        <v>365</v>
      </c>
      <c r="J772" s="30">
        <v>44377</v>
      </c>
      <c r="K772" s="27">
        <f t="shared" si="51"/>
        <v>0</v>
      </c>
      <c r="L772" s="30">
        <v>44377</v>
      </c>
      <c r="M772" s="29">
        <v>142</v>
      </c>
      <c r="N772" s="28" t="s">
        <v>15</v>
      </c>
      <c r="O772" s="29"/>
      <c r="P772" s="64"/>
    </row>
    <row r="773" spans="1:16" ht="15.75" customHeight="1" x14ac:dyDescent="0.25">
      <c r="A773" s="29" t="s">
        <v>11</v>
      </c>
      <c r="B773" s="29" t="s">
        <v>97</v>
      </c>
      <c r="C773" s="65">
        <v>4600010373</v>
      </c>
      <c r="D773" s="29">
        <v>2019</v>
      </c>
      <c r="E773" s="29" t="s">
        <v>21</v>
      </c>
      <c r="F773" s="26">
        <f t="shared" si="48"/>
        <v>2020</v>
      </c>
      <c r="G773" s="26">
        <f t="shared" si="49"/>
        <v>1</v>
      </c>
      <c r="H773" s="30">
        <v>44012</v>
      </c>
      <c r="I773" s="26">
        <f t="shared" si="50"/>
        <v>365</v>
      </c>
      <c r="J773" s="30">
        <v>44377</v>
      </c>
      <c r="K773" s="27">
        <f t="shared" si="51"/>
        <v>0</v>
      </c>
      <c r="L773" s="30">
        <v>44377</v>
      </c>
      <c r="M773" s="29">
        <v>533</v>
      </c>
      <c r="N773" s="28" t="s">
        <v>15</v>
      </c>
      <c r="O773" s="29"/>
      <c r="P773" s="64"/>
    </row>
    <row r="774" spans="1:16" ht="15.75" customHeight="1" x14ac:dyDescent="0.25">
      <c r="A774" s="29" t="s">
        <v>11</v>
      </c>
      <c r="B774" s="29" t="s">
        <v>97</v>
      </c>
      <c r="C774" s="65">
        <v>4600010373</v>
      </c>
      <c r="D774" s="29">
        <v>2019</v>
      </c>
      <c r="E774" s="29" t="s">
        <v>21</v>
      </c>
      <c r="F774" s="26">
        <f t="shared" si="48"/>
        <v>2020</v>
      </c>
      <c r="G774" s="26">
        <f t="shared" si="49"/>
        <v>1</v>
      </c>
      <c r="H774" s="30">
        <v>44012</v>
      </c>
      <c r="I774" s="26">
        <f t="shared" si="50"/>
        <v>365</v>
      </c>
      <c r="J774" s="30">
        <v>44377</v>
      </c>
      <c r="K774" s="27">
        <f t="shared" si="51"/>
        <v>0</v>
      </c>
      <c r="L774" s="30">
        <v>44377</v>
      </c>
      <c r="M774" s="29">
        <v>105</v>
      </c>
      <c r="N774" s="28" t="s">
        <v>15</v>
      </c>
      <c r="O774" s="29"/>
      <c r="P774" s="64"/>
    </row>
    <row r="775" spans="1:16" ht="15.75" customHeight="1" x14ac:dyDescent="0.25">
      <c r="A775" s="29" t="s">
        <v>11</v>
      </c>
      <c r="B775" s="29" t="s">
        <v>97</v>
      </c>
      <c r="C775" s="65">
        <v>4600010373</v>
      </c>
      <c r="D775" s="29">
        <v>2019</v>
      </c>
      <c r="E775" s="29" t="s">
        <v>21</v>
      </c>
      <c r="F775" s="26">
        <f t="shared" si="48"/>
        <v>2020</v>
      </c>
      <c r="G775" s="26">
        <f t="shared" si="49"/>
        <v>1</v>
      </c>
      <c r="H775" s="30">
        <v>44012</v>
      </c>
      <c r="I775" s="26">
        <f t="shared" si="50"/>
        <v>365</v>
      </c>
      <c r="J775" s="30">
        <v>44377</v>
      </c>
      <c r="K775" s="27">
        <f t="shared" si="51"/>
        <v>0</v>
      </c>
      <c r="L775" s="30">
        <v>44377</v>
      </c>
      <c r="M775" s="29">
        <v>96</v>
      </c>
      <c r="N775" s="28" t="s">
        <v>15</v>
      </c>
      <c r="O775" s="29"/>
      <c r="P775" s="64"/>
    </row>
    <row r="776" spans="1:16" ht="15.75" customHeight="1" x14ac:dyDescent="0.25">
      <c r="A776" s="29" t="s">
        <v>11</v>
      </c>
      <c r="B776" s="29" t="s">
        <v>97</v>
      </c>
      <c r="C776" s="65">
        <v>4600010373</v>
      </c>
      <c r="D776" s="29">
        <v>2019</v>
      </c>
      <c r="E776" s="29" t="s">
        <v>21</v>
      </c>
      <c r="F776" s="26">
        <f t="shared" si="48"/>
        <v>2020</v>
      </c>
      <c r="G776" s="26">
        <f t="shared" si="49"/>
        <v>1</v>
      </c>
      <c r="H776" s="30">
        <v>44042</v>
      </c>
      <c r="I776" s="26">
        <f t="shared" si="50"/>
        <v>335</v>
      </c>
      <c r="J776" s="30">
        <v>44377</v>
      </c>
      <c r="K776" s="27">
        <f t="shared" si="51"/>
        <v>0</v>
      </c>
      <c r="L776" s="30">
        <v>44377</v>
      </c>
      <c r="M776" s="29">
        <v>71</v>
      </c>
      <c r="N776" s="28" t="s">
        <v>15</v>
      </c>
      <c r="O776" s="29"/>
      <c r="P776" s="64"/>
    </row>
    <row r="777" spans="1:16" ht="15.75" customHeight="1" x14ac:dyDescent="0.25">
      <c r="A777" s="29" t="s">
        <v>11</v>
      </c>
      <c r="B777" s="29" t="s">
        <v>97</v>
      </c>
      <c r="C777" s="65">
        <v>4600010373</v>
      </c>
      <c r="D777" s="29">
        <v>2019</v>
      </c>
      <c r="E777" s="29" t="s">
        <v>21</v>
      </c>
      <c r="F777" s="26">
        <f t="shared" si="48"/>
        <v>2020</v>
      </c>
      <c r="G777" s="26">
        <f t="shared" si="49"/>
        <v>1</v>
      </c>
      <c r="H777" s="30">
        <v>44042</v>
      </c>
      <c r="I777" s="26">
        <f t="shared" si="50"/>
        <v>335</v>
      </c>
      <c r="J777" s="30">
        <v>44377</v>
      </c>
      <c r="K777" s="27">
        <f t="shared" si="51"/>
        <v>0</v>
      </c>
      <c r="L777" s="30">
        <v>44377</v>
      </c>
      <c r="M777" s="29">
        <v>327</v>
      </c>
      <c r="N777" s="28" t="s">
        <v>15</v>
      </c>
      <c r="O777" s="29"/>
      <c r="P777" s="64"/>
    </row>
    <row r="778" spans="1:16" ht="15.75" customHeight="1" x14ac:dyDescent="0.25">
      <c r="A778" s="29" t="s">
        <v>11</v>
      </c>
      <c r="B778" s="29" t="s">
        <v>97</v>
      </c>
      <c r="C778" s="65">
        <v>4600010373</v>
      </c>
      <c r="D778" s="29">
        <v>2019</v>
      </c>
      <c r="E778" s="29" t="s">
        <v>21</v>
      </c>
      <c r="F778" s="26">
        <f t="shared" si="48"/>
        <v>2020</v>
      </c>
      <c r="G778" s="26">
        <f t="shared" si="49"/>
        <v>1</v>
      </c>
      <c r="H778" s="30">
        <v>44042</v>
      </c>
      <c r="I778" s="26">
        <f t="shared" si="50"/>
        <v>335</v>
      </c>
      <c r="J778" s="30">
        <v>44377</v>
      </c>
      <c r="K778" s="27">
        <f t="shared" si="51"/>
        <v>0</v>
      </c>
      <c r="L778" s="30">
        <v>44377</v>
      </c>
      <c r="M778" s="29">
        <v>71</v>
      </c>
      <c r="N778" s="28" t="s">
        <v>15</v>
      </c>
      <c r="O778" s="29"/>
      <c r="P778" s="64"/>
    </row>
    <row r="779" spans="1:16" ht="15.75" customHeight="1" x14ac:dyDescent="0.25">
      <c r="A779" s="29" t="s">
        <v>11</v>
      </c>
      <c r="B779" s="29" t="s">
        <v>97</v>
      </c>
      <c r="C779" s="65">
        <v>4600010373</v>
      </c>
      <c r="D779" s="29">
        <v>2019</v>
      </c>
      <c r="E779" s="29" t="s">
        <v>21</v>
      </c>
      <c r="F779" s="26">
        <f t="shared" si="48"/>
        <v>2020</v>
      </c>
      <c r="G779" s="26">
        <f t="shared" si="49"/>
        <v>1</v>
      </c>
      <c r="H779" s="30">
        <v>44042</v>
      </c>
      <c r="I779" s="26">
        <f t="shared" si="50"/>
        <v>335</v>
      </c>
      <c r="J779" s="30">
        <v>44377</v>
      </c>
      <c r="K779" s="27">
        <f t="shared" si="51"/>
        <v>0</v>
      </c>
      <c r="L779" s="30">
        <v>44377</v>
      </c>
      <c r="M779" s="29">
        <v>127</v>
      </c>
      <c r="N779" s="28" t="s">
        <v>15</v>
      </c>
      <c r="O779" s="29"/>
      <c r="P779" s="64"/>
    </row>
    <row r="780" spans="1:16" ht="15.75" customHeight="1" x14ac:dyDescent="0.25">
      <c r="A780" s="29" t="s">
        <v>11</v>
      </c>
      <c r="B780" s="29" t="s">
        <v>97</v>
      </c>
      <c r="C780" s="65">
        <v>4600010373</v>
      </c>
      <c r="D780" s="29">
        <v>2019</v>
      </c>
      <c r="E780" s="29" t="s">
        <v>21</v>
      </c>
      <c r="F780" s="26">
        <f t="shared" si="48"/>
        <v>2020</v>
      </c>
      <c r="G780" s="26">
        <f t="shared" si="49"/>
        <v>1</v>
      </c>
      <c r="H780" s="30">
        <v>44039</v>
      </c>
      <c r="I780" s="26">
        <f t="shared" si="50"/>
        <v>338</v>
      </c>
      <c r="J780" s="30">
        <v>44377</v>
      </c>
      <c r="K780" s="27">
        <f t="shared" si="51"/>
        <v>0</v>
      </c>
      <c r="L780" s="30">
        <v>44377</v>
      </c>
      <c r="M780" s="29">
        <v>157</v>
      </c>
      <c r="N780" s="28" t="s">
        <v>15</v>
      </c>
      <c r="O780" s="29"/>
      <c r="P780" s="64"/>
    </row>
    <row r="781" spans="1:16" ht="15.75" customHeight="1" x14ac:dyDescent="0.25">
      <c r="A781" s="29" t="s">
        <v>11</v>
      </c>
      <c r="B781" s="29" t="s">
        <v>97</v>
      </c>
      <c r="C781" s="65">
        <v>4600010373</v>
      </c>
      <c r="D781" s="29">
        <v>2019</v>
      </c>
      <c r="E781" s="29" t="s">
        <v>21</v>
      </c>
      <c r="F781" s="26">
        <f t="shared" si="48"/>
        <v>2020</v>
      </c>
      <c r="G781" s="26">
        <f t="shared" si="49"/>
        <v>1</v>
      </c>
      <c r="H781" s="30">
        <v>44039</v>
      </c>
      <c r="I781" s="26">
        <f t="shared" si="50"/>
        <v>338</v>
      </c>
      <c r="J781" s="30">
        <v>44377</v>
      </c>
      <c r="K781" s="27">
        <f t="shared" si="51"/>
        <v>0</v>
      </c>
      <c r="L781" s="30">
        <v>44377</v>
      </c>
      <c r="M781" s="29">
        <v>141</v>
      </c>
      <c r="N781" s="28" t="s">
        <v>15</v>
      </c>
      <c r="O781" s="29"/>
      <c r="P781" s="64"/>
    </row>
    <row r="782" spans="1:16" ht="15.75" customHeight="1" x14ac:dyDescent="0.25">
      <c r="A782" s="29" t="s">
        <v>11</v>
      </c>
      <c r="B782" s="29" t="s">
        <v>97</v>
      </c>
      <c r="C782" s="65">
        <v>4600010373</v>
      </c>
      <c r="D782" s="29">
        <v>2019</v>
      </c>
      <c r="E782" s="29" t="s">
        <v>21</v>
      </c>
      <c r="F782" s="26">
        <f t="shared" si="48"/>
        <v>2020</v>
      </c>
      <c r="G782" s="26">
        <f t="shared" si="49"/>
        <v>1</v>
      </c>
      <c r="H782" s="30">
        <v>44039</v>
      </c>
      <c r="I782" s="26">
        <f t="shared" si="50"/>
        <v>338</v>
      </c>
      <c r="J782" s="30">
        <v>44377</v>
      </c>
      <c r="K782" s="27">
        <f t="shared" si="51"/>
        <v>0</v>
      </c>
      <c r="L782" s="30">
        <v>44377</v>
      </c>
      <c r="M782" s="29">
        <v>96</v>
      </c>
      <c r="N782" s="28" t="s">
        <v>15</v>
      </c>
      <c r="O782" s="29"/>
      <c r="P782" s="64"/>
    </row>
    <row r="783" spans="1:16" ht="15.75" customHeight="1" x14ac:dyDescent="0.25">
      <c r="A783" s="29" t="s">
        <v>11</v>
      </c>
      <c r="B783" s="29" t="s">
        <v>97</v>
      </c>
      <c r="C783" s="65">
        <v>4600010373</v>
      </c>
      <c r="D783" s="29">
        <v>2019</v>
      </c>
      <c r="E783" s="29" t="s">
        <v>21</v>
      </c>
      <c r="F783" s="26">
        <f t="shared" si="48"/>
        <v>2020</v>
      </c>
      <c r="G783" s="26">
        <f t="shared" si="49"/>
        <v>1</v>
      </c>
      <c r="H783" s="30">
        <v>44039</v>
      </c>
      <c r="I783" s="26">
        <f t="shared" si="50"/>
        <v>338</v>
      </c>
      <c r="J783" s="30">
        <v>44377</v>
      </c>
      <c r="K783" s="27">
        <f t="shared" si="51"/>
        <v>0</v>
      </c>
      <c r="L783" s="30">
        <v>44377</v>
      </c>
      <c r="M783" s="29">
        <v>104</v>
      </c>
      <c r="N783" s="28" t="s">
        <v>15</v>
      </c>
      <c r="O783" s="29"/>
      <c r="P783" s="64"/>
    </row>
    <row r="784" spans="1:16" ht="15.75" customHeight="1" x14ac:dyDescent="0.25">
      <c r="A784" s="29" t="s">
        <v>11</v>
      </c>
      <c r="B784" s="29" t="s">
        <v>97</v>
      </c>
      <c r="C784" s="65">
        <v>4600010373</v>
      </c>
      <c r="D784" s="29">
        <v>2019</v>
      </c>
      <c r="E784" s="29" t="s">
        <v>21</v>
      </c>
      <c r="F784" s="26">
        <f t="shared" si="48"/>
        <v>2020</v>
      </c>
      <c r="G784" s="26">
        <f t="shared" si="49"/>
        <v>1</v>
      </c>
      <c r="H784" s="30">
        <v>44074</v>
      </c>
      <c r="I784" s="26">
        <f t="shared" si="50"/>
        <v>303</v>
      </c>
      <c r="J784" s="30">
        <v>44377</v>
      </c>
      <c r="K784" s="27">
        <f t="shared" si="51"/>
        <v>0</v>
      </c>
      <c r="L784" s="30">
        <v>44377</v>
      </c>
      <c r="M784" s="29">
        <v>89</v>
      </c>
      <c r="N784" s="28" t="s">
        <v>15</v>
      </c>
      <c r="O784" s="29"/>
      <c r="P784" s="64"/>
    </row>
    <row r="785" spans="1:197" ht="15.75" customHeight="1" x14ac:dyDescent="0.25">
      <c r="A785" s="29" t="s">
        <v>11</v>
      </c>
      <c r="B785" s="29" t="s">
        <v>97</v>
      </c>
      <c r="C785" s="65">
        <v>4600010373</v>
      </c>
      <c r="D785" s="29">
        <v>2019</v>
      </c>
      <c r="E785" s="29" t="s">
        <v>21</v>
      </c>
      <c r="F785" s="26">
        <f t="shared" si="48"/>
        <v>2020</v>
      </c>
      <c r="G785" s="26">
        <f t="shared" si="49"/>
        <v>1</v>
      </c>
      <c r="H785" s="30">
        <v>44074</v>
      </c>
      <c r="I785" s="26">
        <f t="shared" si="50"/>
        <v>303</v>
      </c>
      <c r="J785" s="30">
        <v>44377</v>
      </c>
      <c r="K785" s="27">
        <f t="shared" si="51"/>
        <v>0</v>
      </c>
      <c r="L785" s="30">
        <v>44377</v>
      </c>
      <c r="M785" s="29">
        <v>150</v>
      </c>
      <c r="N785" s="28" t="s">
        <v>15</v>
      </c>
      <c r="O785" s="29"/>
      <c r="P785" s="64"/>
    </row>
    <row r="786" spans="1:197" ht="15.75" customHeight="1" x14ac:dyDescent="0.25">
      <c r="A786" s="29" t="s">
        <v>11</v>
      </c>
      <c r="B786" s="29" t="s">
        <v>97</v>
      </c>
      <c r="C786" s="65">
        <v>4600010373</v>
      </c>
      <c r="D786" s="29">
        <v>2019</v>
      </c>
      <c r="E786" s="29" t="s">
        <v>21</v>
      </c>
      <c r="F786" s="26">
        <f t="shared" si="48"/>
        <v>2020</v>
      </c>
      <c r="G786" s="26">
        <f t="shared" si="49"/>
        <v>1</v>
      </c>
      <c r="H786" s="30">
        <v>44074</v>
      </c>
      <c r="I786" s="26">
        <f t="shared" si="50"/>
        <v>303</v>
      </c>
      <c r="J786" s="30">
        <v>44377</v>
      </c>
      <c r="K786" s="27">
        <f t="shared" si="51"/>
        <v>0</v>
      </c>
      <c r="L786" s="30">
        <v>44377</v>
      </c>
      <c r="M786" s="29">
        <v>85</v>
      </c>
      <c r="N786" s="28" t="s">
        <v>15</v>
      </c>
      <c r="O786" s="29"/>
      <c r="P786" s="64"/>
    </row>
    <row r="787" spans="1:197" ht="15.75" customHeight="1" x14ac:dyDescent="0.25">
      <c r="A787" s="29" t="s">
        <v>11</v>
      </c>
      <c r="B787" s="29" t="s">
        <v>97</v>
      </c>
      <c r="C787" s="65">
        <v>4600010373</v>
      </c>
      <c r="D787" s="29">
        <v>2019</v>
      </c>
      <c r="E787" s="29" t="s">
        <v>21</v>
      </c>
      <c r="F787" s="26">
        <f t="shared" si="48"/>
        <v>2020</v>
      </c>
      <c r="G787" s="26">
        <f t="shared" si="49"/>
        <v>1</v>
      </c>
      <c r="H787" s="30">
        <v>44074</v>
      </c>
      <c r="I787" s="26">
        <f t="shared" si="50"/>
        <v>303</v>
      </c>
      <c r="J787" s="30">
        <v>44377</v>
      </c>
      <c r="K787" s="27">
        <f t="shared" si="51"/>
        <v>0</v>
      </c>
      <c r="L787" s="30">
        <v>44377</v>
      </c>
      <c r="M787" s="29">
        <v>220</v>
      </c>
      <c r="N787" s="28" t="s">
        <v>15</v>
      </c>
      <c r="O787" s="29"/>
      <c r="P787" s="64"/>
    </row>
    <row r="788" spans="1:197" s="13" customFormat="1" ht="15.75" customHeight="1" x14ac:dyDescent="0.25">
      <c r="A788" s="29" t="s">
        <v>11</v>
      </c>
      <c r="B788" s="29" t="s">
        <v>25</v>
      </c>
      <c r="C788" s="65" t="s">
        <v>72</v>
      </c>
      <c r="D788" s="29">
        <v>2021</v>
      </c>
      <c r="E788" s="29" t="s">
        <v>52</v>
      </c>
      <c r="F788" s="26">
        <f t="shared" si="48"/>
        <v>2021</v>
      </c>
      <c r="G788" s="26">
        <f t="shared" si="49"/>
        <v>0</v>
      </c>
      <c r="H788" s="30">
        <v>44286</v>
      </c>
      <c r="I788" s="26">
        <f t="shared" si="50"/>
        <v>90</v>
      </c>
      <c r="J788" s="30">
        <v>44376</v>
      </c>
      <c r="K788" s="27">
        <f t="shared" si="51"/>
        <v>1</v>
      </c>
      <c r="L788" s="30">
        <v>44377</v>
      </c>
      <c r="M788" s="29">
        <v>201</v>
      </c>
      <c r="N788" s="28" t="s">
        <v>15</v>
      </c>
      <c r="O788" s="29"/>
      <c r="P788" s="64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</row>
    <row r="789" spans="1:197" s="13" customFormat="1" ht="15.75" customHeight="1" x14ac:dyDescent="0.25">
      <c r="A789" s="29" t="s">
        <v>11</v>
      </c>
      <c r="B789" s="29" t="s">
        <v>25</v>
      </c>
      <c r="C789" s="65" t="s">
        <v>72</v>
      </c>
      <c r="D789" s="29">
        <v>2021</v>
      </c>
      <c r="E789" s="29" t="s">
        <v>52</v>
      </c>
      <c r="F789" s="26">
        <f t="shared" si="48"/>
        <v>2021</v>
      </c>
      <c r="G789" s="26">
        <f t="shared" si="49"/>
        <v>0</v>
      </c>
      <c r="H789" s="30">
        <v>44316</v>
      </c>
      <c r="I789" s="26">
        <f t="shared" si="50"/>
        <v>60</v>
      </c>
      <c r="J789" s="30">
        <v>44376</v>
      </c>
      <c r="K789" s="27">
        <f t="shared" si="51"/>
        <v>1</v>
      </c>
      <c r="L789" s="30">
        <v>44377</v>
      </c>
      <c r="M789" s="29">
        <v>123</v>
      </c>
      <c r="N789" s="28" t="s">
        <v>15</v>
      </c>
      <c r="O789" s="29"/>
      <c r="P789" s="64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</row>
    <row r="790" spans="1:197" s="13" customFormat="1" ht="15.75" customHeight="1" x14ac:dyDescent="0.25">
      <c r="A790" s="29" t="s">
        <v>11</v>
      </c>
      <c r="B790" s="29" t="s">
        <v>25</v>
      </c>
      <c r="C790" s="65" t="s">
        <v>72</v>
      </c>
      <c r="D790" s="29">
        <v>2021</v>
      </c>
      <c r="E790" s="29" t="s">
        <v>52</v>
      </c>
      <c r="F790" s="26">
        <f t="shared" si="48"/>
        <v>2021</v>
      </c>
      <c r="G790" s="26">
        <f t="shared" si="49"/>
        <v>0</v>
      </c>
      <c r="H790" s="30">
        <v>44347</v>
      </c>
      <c r="I790" s="26">
        <f t="shared" si="50"/>
        <v>29</v>
      </c>
      <c r="J790" s="30">
        <v>44376</v>
      </c>
      <c r="K790" s="27">
        <f t="shared" si="51"/>
        <v>1</v>
      </c>
      <c r="L790" s="30">
        <v>44377</v>
      </c>
      <c r="M790" s="29">
        <v>153</v>
      </c>
      <c r="N790" s="28" t="s">
        <v>15</v>
      </c>
      <c r="O790" s="29"/>
      <c r="P790" s="64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</row>
    <row r="791" spans="1:197" ht="15.75" customHeight="1" x14ac:dyDescent="0.25">
      <c r="A791" s="29" t="s">
        <v>44</v>
      </c>
      <c r="B791" s="29" t="s">
        <v>95</v>
      </c>
      <c r="C791" s="65">
        <v>4600008988</v>
      </c>
      <c r="D791" s="29">
        <v>2018</v>
      </c>
      <c r="E791" s="29" t="s">
        <v>14</v>
      </c>
      <c r="F791" s="26">
        <f t="shared" si="48"/>
        <v>2021</v>
      </c>
      <c r="G791" s="26">
        <f t="shared" si="49"/>
        <v>3</v>
      </c>
      <c r="H791" s="30">
        <v>44372</v>
      </c>
      <c r="I791" s="26">
        <f t="shared" si="50"/>
        <v>0</v>
      </c>
      <c r="J791" s="30">
        <v>44372</v>
      </c>
      <c r="K791" s="27">
        <f t="shared" si="51"/>
        <v>5</v>
      </c>
      <c r="L791" s="30">
        <v>44377</v>
      </c>
      <c r="M791" s="29">
        <v>3</v>
      </c>
      <c r="N791" s="28" t="s">
        <v>15</v>
      </c>
      <c r="O791" s="29"/>
      <c r="P791" s="64"/>
    </row>
    <row r="792" spans="1:197" ht="15.75" customHeight="1" x14ac:dyDescent="0.25">
      <c r="A792" s="29" t="s">
        <v>44</v>
      </c>
      <c r="B792" s="29" t="s">
        <v>95</v>
      </c>
      <c r="C792" s="65">
        <v>4600008996</v>
      </c>
      <c r="D792" s="29">
        <v>2018</v>
      </c>
      <c r="E792" s="29" t="s">
        <v>14</v>
      </c>
      <c r="F792" s="26">
        <f t="shared" si="48"/>
        <v>2021</v>
      </c>
      <c r="G792" s="26">
        <f t="shared" si="49"/>
        <v>3</v>
      </c>
      <c r="H792" s="30">
        <v>44372</v>
      </c>
      <c r="I792" s="26">
        <f t="shared" si="50"/>
        <v>0</v>
      </c>
      <c r="J792" s="30">
        <v>44372</v>
      </c>
      <c r="K792" s="27">
        <f t="shared" si="51"/>
        <v>5</v>
      </c>
      <c r="L792" s="30">
        <v>44377</v>
      </c>
      <c r="M792" s="29">
        <v>3</v>
      </c>
      <c r="N792" s="28" t="s">
        <v>15</v>
      </c>
      <c r="O792" s="29"/>
      <c r="P792" s="64"/>
    </row>
    <row r="793" spans="1:197" ht="15.75" customHeight="1" x14ac:dyDescent="0.25">
      <c r="A793" s="29" t="s">
        <v>44</v>
      </c>
      <c r="B793" s="29" t="s">
        <v>95</v>
      </c>
      <c r="C793" s="65">
        <v>4600009123</v>
      </c>
      <c r="D793" s="29">
        <v>2018</v>
      </c>
      <c r="E793" s="29" t="s">
        <v>14</v>
      </c>
      <c r="F793" s="26">
        <f t="shared" si="48"/>
        <v>2021</v>
      </c>
      <c r="G793" s="26">
        <f t="shared" si="49"/>
        <v>3</v>
      </c>
      <c r="H793" s="30">
        <v>44372</v>
      </c>
      <c r="I793" s="26">
        <f t="shared" si="50"/>
        <v>0</v>
      </c>
      <c r="J793" s="30">
        <v>44372</v>
      </c>
      <c r="K793" s="27">
        <f t="shared" si="51"/>
        <v>5</v>
      </c>
      <c r="L793" s="30">
        <v>44377</v>
      </c>
      <c r="M793" s="29">
        <v>3</v>
      </c>
      <c r="N793" s="28" t="s">
        <v>15</v>
      </c>
      <c r="O793" s="29"/>
      <c r="P793" s="64"/>
    </row>
    <row r="794" spans="1:197" ht="15.75" customHeight="1" x14ac:dyDescent="0.25">
      <c r="A794" s="29" t="s">
        <v>44</v>
      </c>
      <c r="B794" s="29" t="s">
        <v>95</v>
      </c>
      <c r="C794" s="65">
        <v>4600008986</v>
      </c>
      <c r="D794" s="29">
        <v>2018</v>
      </c>
      <c r="E794" s="29" t="s">
        <v>14</v>
      </c>
      <c r="F794" s="26">
        <f t="shared" si="48"/>
        <v>2021</v>
      </c>
      <c r="G794" s="26">
        <f t="shared" si="49"/>
        <v>3</v>
      </c>
      <c r="H794" s="30">
        <v>44372</v>
      </c>
      <c r="I794" s="26">
        <f t="shared" si="50"/>
        <v>0</v>
      </c>
      <c r="J794" s="30">
        <v>44372</v>
      </c>
      <c r="K794" s="27">
        <f t="shared" si="51"/>
        <v>5</v>
      </c>
      <c r="L794" s="30">
        <v>44377</v>
      </c>
      <c r="M794" s="29">
        <v>3</v>
      </c>
      <c r="N794" s="28" t="s">
        <v>15</v>
      </c>
      <c r="O794" s="29"/>
      <c r="P794" s="64"/>
    </row>
    <row r="795" spans="1:197" ht="15.75" customHeight="1" x14ac:dyDescent="0.25">
      <c r="A795" s="29" t="s">
        <v>44</v>
      </c>
      <c r="B795" s="29" t="s">
        <v>95</v>
      </c>
      <c r="C795" s="65">
        <v>4600008952</v>
      </c>
      <c r="D795" s="29">
        <v>2018</v>
      </c>
      <c r="E795" s="29" t="s">
        <v>14</v>
      </c>
      <c r="F795" s="26">
        <f t="shared" si="48"/>
        <v>2021</v>
      </c>
      <c r="G795" s="26">
        <f t="shared" si="49"/>
        <v>3</v>
      </c>
      <c r="H795" s="30">
        <v>44372</v>
      </c>
      <c r="I795" s="26">
        <f t="shared" si="50"/>
        <v>0</v>
      </c>
      <c r="J795" s="30">
        <v>44372</v>
      </c>
      <c r="K795" s="27">
        <f t="shared" si="51"/>
        <v>5</v>
      </c>
      <c r="L795" s="30">
        <v>44377</v>
      </c>
      <c r="M795" s="29">
        <v>3</v>
      </c>
      <c r="N795" s="28" t="s">
        <v>15</v>
      </c>
      <c r="O795" s="29"/>
      <c r="P795" s="64"/>
    </row>
    <row r="796" spans="1:197" ht="15.75" customHeight="1" x14ac:dyDescent="0.25">
      <c r="A796" s="29" t="s">
        <v>44</v>
      </c>
      <c r="B796" s="29" t="s">
        <v>95</v>
      </c>
      <c r="C796" s="65">
        <v>4600008961</v>
      </c>
      <c r="D796" s="29">
        <v>2018</v>
      </c>
      <c r="E796" s="29" t="s">
        <v>14</v>
      </c>
      <c r="F796" s="26">
        <f t="shared" si="48"/>
        <v>2021</v>
      </c>
      <c r="G796" s="26">
        <f t="shared" si="49"/>
        <v>3</v>
      </c>
      <c r="H796" s="30">
        <v>44372</v>
      </c>
      <c r="I796" s="26">
        <f t="shared" si="50"/>
        <v>0</v>
      </c>
      <c r="J796" s="30">
        <v>44372</v>
      </c>
      <c r="K796" s="27">
        <f t="shared" si="51"/>
        <v>5</v>
      </c>
      <c r="L796" s="30">
        <v>44377</v>
      </c>
      <c r="M796" s="29">
        <v>3</v>
      </c>
      <c r="N796" s="28" t="s">
        <v>15</v>
      </c>
      <c r="O796" s="29"/>
      <c r="P796" s="64"/>
    </row>
    <row r="797" spans="1:197" ht="15.75" customHeight="1" x14ac:dyDescent="0.25">
      <c r="A797" s="29" t="s">
        <v>44</v>
      </c>
      <c r="B797" s="29" t="s">
        <v>95</v>
      </c>
      <c r="C797" s="65">
        <v>4600008807</v>
      </c>
      <c r="D797" s="29">
        <v>2018</v>
      </c>
      <c r="E797" s="29" t="s">
        <v>14</v>
      </c>
      <c r="F797" s="26">
        <f t="shared" si="48"/>
        <v>2021</v>
      </c>
      <c r="G797" s="26">
        <f t="shared" si="49"/>
        <v>3</v>
      </c>
      <c r="H797" s="30">
        <v>44372</v>
      </c>
      <c r="I797" s="26">
        <f t="shared" si="50"/>
        <v>0</v>
      </c>
      <c r="J797" s="30">
        <v>44372</v>
      </c>
      <c r="K797" s="27">
        <f t="shared" si="51"/>
        <v>5</v>
      </c>
      <c r="L797" s="30">
        <v>44377</v>
      </c>
      <c r="M797" s="29">
        <v>3</v>
      </c>
      <c r="N797" s="28" t="s">
        <v>15</v>
      </c>
      <c r="O797" s="29"/>
      <c r="P797" s="64"/>
    </row>
    <row r="798" spans="1:197" ht="15.75" customHeight="1" x14ac:dyDescent="0.25">
      <c r="A798" s="29" t="s">
        <v>44</v>
      </c>
      <c r="B798" s="29" t="s">
        <v>95</v>
      </c>
      <c r="C798" s="65">
        <v>4600008773</v>
      </c>
      <c r="D798" s="29">
        <v>2018</v>
      </c>
      <c r="E798" s="29" t="s">
        <v>14</v>
      </c>
      <c r="F798" s="26">
        <f t="shared" si="48"/>
        <v>2021</v>
      </c>
      <c r="G798" s="26">
        <f t="shared" si="49"/>
        <v>3</v>
      </c>
      <c r="H798" s="30">
        <v>44372</v>
      </c>
      <c r="I798" s="26">
        <f t="shared" si="50"/>
        <v>0</v>
      </c>
      <c r="J798" s="30">
        <v>44372</v>
      </c>
      <c r="K798" s="27">
        <f t="shared" si="51"/>
        <v>5</v>
      </c>
      <c r="L798" s="30">
        <v>44377</v>
      </c>
      <c r="M798" s="29">
        <v>3</v>
      </c>
      <c r="N798" s="28" t="s">
        <v>15</v>
      </c>
      <c r="O798" s="29"/>
      <c r="P798" s="64"/>
    </row>
    <row r="799" spans="1:197" ht="15.75" customHeight="1" x14ac:dyDescent="0.25">
      <c r="A799" s="29" t="s">
        <v>44</v>
      </c>
      <c r="B799" s="29" t="s">
        <v>95</v>
      </c>
      <c r="C799" s="65" t="s">
        <v>98</v>
      </c>
      <c r="D799" s="29">
        <v>2017</v>
      </c>
      <c r="E799" s="29" t="s">
        <v>14</v>
      </c>
      <c r="F799" s="26">
        <f t="shared" si="48"/>
        <v>2021</v>
      </c>
      <c r="G799" s="26">
        <f t="shared" si="49"/>
        <v>4</v>
      </c>
      <c r="H799" s="30">
        <v>44372</v>
      </c>
      <c r="I799" s="26">
        <f t="shared" si="50"/>
        <v>0</v>
      </c>
      <c r="J799" s="30">
        <v>44372</v>
      </c>
      <c r="K799" s="27">
        <f t="shared" si="51"/>
        <v>5</v>
      </c>
      <c r="L799" s="30">
        <v>44377</v>
      </c>
      <c r="M799" s="29">
        <v>3</v>
      </c>
      <c r="N799" s="28" t="s">
        <v>15</v>
      </c>
      <c r="O799" s="29"/>
      <c r="P799" s="64"/>
    </row>
    <row r="800" spans="1:197" ht="15.75" customHeight="1" x14ac:dyDescent="0.25">
      <c r="A800" s="29" t="s">
        <v>44</v>
      </c>
      <c r="B800" s="29" t="s">
        <v>95</v>
      </c>
      <c r="C800" s="65">
        <v>4600009158</v>
      </c>
      <c r="D800" s="29">
        <v>2018</v>
      </c>
      <c r="E800" s="29" t="s">
        <v>14</v>
      </c>
      <c r="F800" s="26">
        <f t="shared" si="48"/>
        <v>2021</v>
      </c>
      <c r="G800" s="26">
        <f t="shared" si="49"/>
        <v>3</v>
      </c>
      <c r="H800" s="30">
        <v>44372</v>
      </c>
      <c r="I800" s="26">
        <f t="shared" si="50"/>
        <v>0</v>
      </c>
      <c r="J800" s="30">
        <v>44372</v>
      </c>
      <c r="K800" s="27">
        <f t="shared" si="51"/>
        <v>5</v>
      </c>
      <c r="L800" s="30">
        <v>44377</v>
      </c>
      <c r="M800" s="29">
        <v>3</v>
      </c>
      <c r="N800" s="28" t="s">
        <v>15</v>
      </c>
      <c r="O800" s="29"/>
      <c r="P800" s="64"/>
    </row>
    <row r="801" spans="1:16" ht="15.75" customHeight="1" x14ac:dyDescent="0.25">
      <c r="A801" s="29" t="s">
        <v>44</v>
      </c>
      <c r="B801" s="29" t="s">
        <v>95</v>
      </c>
      <c r="C801" s="65">
        <v>4600008989</v>
      </c>
      <c r="D801" s="29">
        <v>2018</v>
      </c>
      <c r="E801" s="29" t="s">
        <v>14</v>
      </c>
      <c r="F801" s="26">
        <f t="shared" si="48"/>
        <v>2021</v>
      </c>
      <c r="G801" s="26">
        <f t="shared" si="49"/>
        <v>3</v>
      </c>
      <c r="H801" s="30">
        <v>44371</v>
      </c>
      <c r="I801" s="26">
        <f t="shared" si="50"/>
        <v>1</v>
      </c>
      <c r="J801" s="30">
        <v>44372</v>
      </c>
      <c r="K801" s="27">
        <f t="shared" si="51"/>
        <v>5</v>
      </c>
      <c r="L801" s="30">
        <v>44377</v>
      </c>
      <c r="M801" s="29">
        <v>3</v>
      </c>
      <c r="N801" s="28" t="s">
        <v>15</v>
      </c>
      <c r="O801" s="29"/>
      <c r="P801" s="64"/>
    </row>
    <row r="802" spans="1:16" ht="15.75" customHeight="1" x14ac:dyDescent="0.25">
      <c r="A802" s="29" t="s">
        <v>44</v>
      </c>
      <c r="B802" s="29" t="s">
        <v>95</v>
      </c>
      <c r="C802" s="65">
        <v>4600009022</v>
      </c>
      <c r="D802" s="29">
        <v>2018</v>
      </c>
      <c r="E802" s="29" t="s">
        <v>14</v>
      </c>
      <c r="F802" s="26">
        <f t="shared" si="48"/>
        <v>2021</v>
      </c>
      <c r="G802" s="26">
        <f t="shared" si="49"/>
        <v>3</v>
      </c>
      <c r="H802" s="30">
        <v>44370</v>
      </c>
      <c r="I802" s="26">
        <f t="shared" si="50"/>
        <v>2</v>
      </c>
      <c r="J802" s="30">
        <v>44372</v>
      </c>
      <c r="K802" s="27">
        <f t="shared" si="51"/>
        <v>5</v>
      </c>
      <c r="L802" s="30">
        <v>44377</v>
      </c>
      <c r="M802" s="29">
        <v>3</v>
      </c>
      <c r="N802" s="28" t="s">
        <v>15</v>
      </c>
      <c r="O802" s="29"/>
      <c r="P802" s="64"/>
    </row>
    <row r="803" spans="1:16" ht="15.75" customHeight="1" x14ac:dyDescent="0.25">
      <c r="A803" s="29" t="s">
        <v>44</v>
      </c>
      <c r="B803" s="29" t="s">
        <v>95</v>
      </c>
      <c r="C803" s="65">
        <v>4600008741</v>
      </c>
      <c r="D803" s="29">
        <v>2018</v>
      </c>
      <c r="E803" s="29" t="s">
        <v>14</v>
      </c>
      <c r="F803" s="26">
        <f t="shared" si="48"/>
        <v>2021</v>
      </c>
      <c r="G803" s="26">
        <f t="shared" si="49"/>
        <v>3</v>
      </c>
      <c r="H803" s="30">
        <v>44372</v>
      </c>
      <c r="I803" s="26">
        <f t="shared" si="50"/>
        <v>0</v>
      </c>
      <c r="J803" s="30">
        <v>44372</v>
      </c>
      <c r="K803" s="27">
        <f t="shared" si="51"/>
        <v>5</v>
      </c>
      <c r="L803" s="30">
        <v>44377</v>
      </c>
      <c r="M803" s="29">
        <v>3</v>
      </c>
      <c r="N803" s="28" t="s">
        <v>15</v>
      </c>
      <c r="O803" s="29"/>
      <c r="P803" s="64"/>
    </row>
    <row r="804" spans="1:16" ht="15.75" customHeight="1" x14ac:dyDescent="0.25">
      <c r="A804" s="29" t="s">
        <v>11</v>
      </c>
      <c r="B804" s="29" t="s">
        <v>16</v>
      </c>
      <c r="C804" s="65">
        <v>4600010772</v>
      </c>
      <c r="D804" s="29">
        <v>2020</v>
      </c>
      <c r="E804" s="29" t="s">
        <v>52</v>
      </c>
      <c r="F804" s="26">
        <f t="shared" si="48"/>
        <v>2020</v>
      </c>
      <c r="G804" s="26">
        <f t="shared" si="49"/>
        <v>0</v>
      </c>
      <c r="H804" s="30">
        <v>44096</v>
      </c>
      <c r="I804" s="26">
        <f t="shared" si="50"/>
        <v>281</v>
      </c>
      <c r="J804" s="30">
        <v>44377</v>
      </c>
      <c r="K804" s="27">
        <f t="shared" si="51"/>
        <v>0</v>
      </c>
      <c r="L804" s="30">
        <v>44377</v>
      </c>
      <c r="M804" s="29">
        <v>180</v>
      </c>
      <c r="N804" s="28" t="s">
        <v>15</v>
      </c>
      <c r="O804" s="29"/>
      <c r="P804" s="64"/>
    </row>
    <row r="805" spans="1:16" ht="15.75" customHeight="1" x14ac:dyDescent="0.25">
      <c r="A805" s="29" t="s">
        <v>11</v>
      </c>
      <c r="B805" s="29" t="s">
        <v>16</v>
      </c>
      <c r="C805" s="65">
        <v>4600010772</v>
      </c>
      <c r="D805" s="29">
        <v>2020</v>
      </c>
      <c r="E805" s="29" t="s">
        <v>52</v>
      </c>
      <c r="F805" s="26">
        <f t="shared" si="48"/>
        <v>2020</v>
      </c>
      <c r="G805" s="26">
        <f t="shared" si="49"/>
        <v>0</v>
      </c>
      <c r="H805" s="31">
        <v>44126</v>
      </c>
      <c r="I805" s="26">
        <f t="shared" si="50"/>
        <v>251</v>
      </c>
      <c r="J805" s="30">
        <v>44377</v>
      </c>
      <c r="K805" s="27">
        <f t="shared" si="51"/>
        <v>0</v>
      </c>
      <c r="L805" s="30">
        <v>44377</v>
      </c>
      <c r="M805" s="29">
        <v>181</v>
      </c>
      <c r="N805" s="28" t="s">
        <v>15</v>
      </c>
      <c r="O805" s="29"/>
      <c r="P805" s="64"/>
    </row>
    <row r="806" spans="1:16" ht="15.75" customHeight="1" x14ac:dyDescent="0.25">
      <c r="A806" s="29" t="s">
        <v>11</v>
      </c>
      <c r="B806" s="29" t="s">
        <v>16</v>
      </c>
      <c r="C806" s="65">
        <v>4600010772</v>
      </c>
      <c r="D806" s="29">
        <v>2020</v>
      </c>
      <c r="E806" s="29" t="s">
        <v>52</v>
      </c>
      <c r="F806" s="26">
        <f t="shared" si="48"/>
        <v>2020</v>
      </c>
      <c r="G806" s="26">
        <f t="shared" si="49"/>
        <v>0</v>
      </c>
      <c r="H806" s="31">
        <v>44159</v>
      </c>
      <c r="I806" s="26">
        <f t="shared" si="50"/>
        <v>218</v>
      </c>
      <c r="J806" s="30">
        <v>44377</v>
      </c>
      <c r="K806" s="27">
        <f t="shared" si="51"/>
        <v>0</v>
      </c>
      <c r="L806" s="30">
        <v>44377</v>
      </c>
      <c r="M806" s="29">
        <v>187</v>
      </c>
      <c r="N806" s="28" t="s">
        <v>15</v>
      </c>
      <c r="O806" s="29"/>
      <c r="P806" s="64"/>
    </row>
    <row r="807" spans="1:16" ht="15.75" customHeight="1" x14ac:dyDescent="0.25">
      <c r="A807" s="29" t="s">
        <v>11</v>
      </c>
      <c r="B807" s="29" t="s">
        <v>16</v>
      </c>
      <c r="C807" s="65">
        <v>4600010772</v>
      </c>
      <c r="D807" s="29">
        <v>2020</v>
      </c>
      <c r="E807" s="29" t="s">
        <v>52</v>
      </c>
      <c r="F807" s="26">
        <f t="shared" si="48"/>
        <v>2020</v>
      </c>
      <c r="G807" s="26">
        <f t="shared" si="49"/>
        <v>0</v>
      </c>
      <c r="H807" s="31">
        <v>44184</v>
      </c>
      <c r="I807" s="26">
        <f t="shared" si="50"/>
        <v>193</v>
      </c>
      <c r="J807" s="30">
        <v>44377</v>
      </c>
      <c r="K807" s="27">
        <f t="shared" si="51"/>
        <v>0</v>
      </c>
      <c r="L807" s="30">
        <v>44377</v>
      </c>
      <c r="M807" s="29">
        <v>188</v>
      </c>
      <c r="N807" s="28" t="s">
        <v>15</v>
      </c>
      <c r="O807" s="29"/>
      <c r="P807" s="64"/>
    </row>
    <row r="808" spans="1:16" ht="15.75" customHeight="1" x14ac:dyDescent="0.3">
      <c r="A808" s="29"/>
      <c r="B808" s="29"/>
      <c r="C808" s="65"/>
      <c r="D808" s="29"/>
      <c r="E808" s="29"/>
      <c r="F808" s="26"/>
      <c r="G808" s="26"/>
      <c r="H808" s="29"/>
      <c r="I808" s="29"/>
      <c r="J808" s="79"/>
      <c r="K808" s="27"/>
      <c r="L808" s="29"/>
      <c r="M808" s="64"/>
      <c r="N808" s="29"/>
      <c r="O808" s="29"/>
      <c r="P808" s="80">
        <f>SUM(M2:M807)</f>
        <v>44497</v>
      </c>
    </row>
    <row r="809" spans="1:16" ht="15.75" customHeight="1" x14ac:dyDescent="0.25">
      <c r="A809" s="1"/>
      <c r="B809" s="1"/>
      <c r="C809" s="3"/>
      <c r="D809" s="1"/>
      <c r="E809" s="1"/>
      <c r="F809" s="9"/>
      <c r="G809" s="9"/>
      <c r="H809" s="1"/>
      <c r="I809" s="1"/>
      <c r="J809" s="6"/>
      <c r="K809" s="20"/>
      <c r="L809" s="1"/>
      <c r="M809" s="1"/>
      <c r="N809" s="1"/>
      <c r="O809" s="1"/>
    </row>
    <row r="810" spans="1:16" ht="15.75" customHeight="1" x14ac:dyDescent="0.25">
      <c r="A810" s="1"/>
      <c r="B810" s="1"/>
      <c r="C810" s="3"/>
      <c r="D810" s="1"/>
      <c r="E810" s="1"/>
      <c r="F810" s="9"/>
      <c r="G810" s="9"/>
      <c r="H810" s="1"/>
      <c r="I810" s="1"/>
      <c r="J810" s="6"/>
      <c r="K810" s="20"/>
      <c r="L810" s="1"/>
      <c r="M810" s="1"/>
      <c r="N810" s="1"/>
      <c r="O810" s="1"/>
    </row>
    <row r="811" spans="1:16" ht="15.75" customHeight="1" x14ac:dyDescent="0.25">
      <c r="A811" s="1"/>
      <c r="B811" s="1"/>
      <c r="C811" s="3"/>
      <c r="D811" s="1"/>
      <c r="E811" s="1"/>
      <c r="F811" s="9"/>
      <c r="G811" s="9"/>
      <c r="H811" s="1"/>
      <c r="I811" s="1"/>
      <c r="J811" s="6"/>
      <c r="K811" s="20"/>
      <c r="L811" s="1"/>
      <c r="M811" s="1"/>
      <c r="N811" s="1"/>
      <c r="O811" s="1"/>
    </row>
    <row r="812" spans="1:16" ht="15.75" customHeight="1" x14ac:dyDescent="0.25">
      <c r="A812" s="1"/>
      <c r="B812" s="1"/>
      <c r="C812" s="3"/>
      <c r="D812" s="1"/>
      <c r="E812" s="1"/>
      <c r="F812" s="9"/>
      <c r="G812" s="9"/>
      <c r="H812" s="1"/>
      <c r="I812" s="1"/>
      <c r="J812" s="6"/>
      <c r="K812" s="20"/>
      <c r="L812" s="1"/>
      <c r="M812" s="1"/>
      <c r="N812" s="1"/>
      <c r="O812" s="1"/>
    </row>
    <row r="813" spans="1:16" ht="15.75" customHeight="1" x14ac:dyDescent="0.25">
      <c r="A813" s="1"/>
      <c r="B813" s="1"/>
      <c r="C813" s="3"/>
      <c r="D813" s="1"/>
      <c r="E813" s="1"/>
      <c r="F813" s="9"/>
      <c r="G813" s="9"/>
      <c r="H813" s="1"/>
      <c r="I813" s="1"/>
      <c r="J813" s="6"/>
      <c r="K813" s="20"/>
      <c r="L813" s="1"/>
      <c r="M813" s="1"/>
      <c r="N813" s="1"/>
      <c r="O813" s="1"/>
    </row>
    <row r="814" spans="1:16" ht="15.75" customHeight="1" x14ac:dyDescent="0.25">
      <c r="A814" s="1"/>
      <c r="B814" s="1"/>
      <c r="C814" s="3"/>
      <c r="D814" s="1"/>
      <c r="E814" s="1"/>
      <c r="F814" s="9"/>
      <c r="G814" s="9"/>
      <c r="H814" s="1"/>
      <c r="I814" s="1"/>
      <c r="J814" s="6"/>
      <c r="K814" s="20"/>
      <c r="L814" s="1"/>
      <c r="M814" s="1"/>
      <c r="N814" s="1"/>
      <c r="O814" s="1"/>
    </row>
    <row r="815" spans="1:16" ht="15.75" customHeight="1" x14ac:dyDescent="0.25">
      <c r="A815" s="1"/>
      <c r="B815" s="1"/>
      <c r="C815" s="3"/>
      <c r="D815" s="1"/>
      <c r="E815" s="1"/>
      <c r="F815" s="9"/>
      <c r="G815" s="9"/>
      <c r="H815" s="1"/>
      <c r="I815" s="1"/>
      <c r="J815" s="6"/>
      <c r="K815" s="20"/>
      <c r="L815" s="1"/>
      <c r="M815" s="1"/>
      <c r="N815" s="1"/>
      <c r="O815" s="1"/>
    </row>
    <row r="816" spans="1:16" ht="15.75" customHeight="1" x14ac:dyDescent="0.25">
      <c r="A816" s="1"/>
      <c r="B816" s="1"/>
      <c r="C816" s="3"/>
      <c r="D816" s="1"/>
      <c r="E816" s="1"/>
      <c r="F816" s="9"/>
      <c r="G816" s="9"/>
      <c r="H816" s="1"/>
      <c r="I816" s="1"/>
      <c r="J816" s="6"/>
      <c r="K816" s="20"/>
      <c r="L816" s="1"/>
      <c r="M816" s="1"/>
      <c r="N816" s="1"/>
      <c r="O816" s="1"/>
    </row>
    <row r="817" spans="3:3" ht="15.75" customHeight="1" x14ac:dyDescent="0.25">
      <c r="C817" s="4"/>
    </row>
    <row r="818" spans="3:3" ht="15.75" customHeight="1" x14ac:dyDescent="0.25"/>
    <row r="819" spans="3:3" ht="15.75" customHeight="1" x14ac:dyDescent="0.25"/>
    <row r="820" spans="3:3" ht="15.75" customHeight="1" x14ac:dyDescent="0.25"/>
    <row r="821" spans="3:3" ht="15.75" customHeight="1" x14ac:dyDescent="0.25"/>
    <row r="822" spans="3:3" ht="15.75" customHeight="1" x14ac:dyDescent="0.25"/>
    <row r="823" spans="3:3" ht="15.75" customHeight="1" x14ac:dyDescent="0.25"/>
    <row r="824" spans="3:3" ht="15.75" customHeight="1" x14ac:dyDescent="0.25"/>
    <row r="825" spans="3:3" ht="15.75" customHeight="1" x14ac:dyDescent="0.25"/>
    <row r="826" spans="3:3" ht="15.75" customHeight="1" x14ac:dyDescent="0.25"/>
    <row r="827" spans="3:3" ht="15.75" customHeight="1" x14ac:dyDescent="0.25"/>
    <row r="828" spans="3:3" ht="15.75" customHeight="1" x14ac:dyDescent="0.25"/>
    <row r="829" spans="3:3" ht="15.75" customHeight="1" x14ac:dyDescent="0.25"/>
    <row r="830" spans="3:3" ht="15.75" customHeight="1" x14ac:dyDescent="0.25"/>
    <row r="831" spans="3:3" ht="15.75" customHeight="1" x14ac:dyDescent="0.25"/>
    <row r="832" spans="3:3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</sheetData>
  <autoFilter ref="A1:AD808" xr:uid="{00000000-0009-0000-0000-000002000000}"/>
  <dataValidations count="1">
    <dataValidation allowBlank="1" showErrorMessage="1" sqref="F2:G807" xr:uid="{00000000-0002-0000-0200-000000000000}"/>
  </dataValidations>
  <pageMargins left="0.7" right="0.7" top="0.75" bottom="0.75" header="0" footer="0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1000000}">
          <x14:formula1>
            <xm:f>'Listas desplegables'!$F$28:$F$30</xm:f>
          </x14:formula1>
          <xm:sqref>N2:N816</xm:sqref>
        </x14:dataValidation>
        <x14:dataValidation type="list" allowBlank="1" showErrorMessage="1" xr:uid="{00000000-0002-0000-0200-000002000000}">
          <x14:formula1>
            <xm:f>'Listas desplegables'!$A$1:$A$70</xm:f>
          </x14:formula1>
          <xm:sqref>E2:E816 F808:G816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373"/>
  <sheetViews>
    <sheetView zoomScale="85" zoomScaleNormal="85" workbookViewId="0">
      <selection activeCell="B1" sqref="B1:C11"/>
    </sheetView>
  </sheetViews>
  <sheetFormatPr baseColWidth="10" defaultRowHeight="12.5" x14ac:dyDescent="0.25"/>
  <cols>
    <col min="1" max="1" width="18.54296875" customWidth="1"/>
    <col min="2" max="2" width="27.453125" style="10" customWidth="1"/>
    <col min="3" max="3" width="25" customWidth="1"/>
    <col min="11" max="11" width="14.453125" customWidth="1"/>
    <col min="12" max="12" width="19.26953125" customWidth="1"/>
    <col min="13" max="13" width="12.453125" customWidth="1"/>
    <col min="15" max="15" width="17.54296875" style="18" customWidth="1"/>
    <col min="16" max="16" width="19" customWidth="1"/>
  </cols>
  <sheetData>
    <row r="1" spans="2:17" ht="72" customHeight="1" thickBot="1" x14ac:dyDescent="0.35">
      <c r="B1" s="39" t="s">
        <v>135</v>
      </c>
      <c r="C1" s="40" t="s">
        <v>137</v>
      </c>
      <c r="F1" s="43"/>
      <c r="K1" s="15" t="s">
        <v>138</v>
      </c>
      <c r="L1" s="15" t="s">
        <v>139</v>
      </c>
      <c r="M1" s="15" t="s">
        <v>142</v>
      </c>
      <c r="O1" s="54" t="s">
        <v>140</v>
      </c>
      <c r="P1" s="55" t="s">
        <v>141</v>
      </c>
      <c r="Q1" s="56" t="s">
        <v>142</v>
      </c>
    </row>
    <row r="2" spans="2:17" x14ac:dyDescent="0.25">
      <c r="B2" s="16">
        <v>0</v>
      </c>
      <c r="C2" s="41">
        <f>COUNTIF(Matriz!G:G,B2)</f>
        <v>440</v>
      </c>
      <c r="K2" s="8">
        <v>0</v>
      </c>
      <c r="L2" s="17">
        <f>COUNTIF(Matriz!I:I,K2)</f>
        <v>26</v>
      </c>
      <c r="M2" s="21">
        <f>+(L2*100)/L$313</f>
        <v>3.225806451612903</v>
      </c>
      <c r="O2" s="51">
        <v>0</v>
      </c>
      <c r="P2" s="52">
        <f>COUNTIF(Matriz!K:K,O2)</f>
        <v>490</v>
      </c>
      <c r="Q2" s="53">
        <f>+(P2*100)/P$16</f>
        <v>60.794044665012407</v>
      </c>
    </row>
    <row r="3" spans="2:17" x14ac:dyDescent="0.25">
      <c r="B3" s="16">
        <v>1</v>
      </c>
      <c r="C3" s="41">
        <f>COUNTIF(Matriz!G:G,B3)</f>
        <v>212</v>
      </c>
      <c r="K3" s="8">
        <v>1</v>
      </c>
      <c r="L3" s="17">
        <f>COUNTIF(Matriz!I:I,K3)</f>
        <v>8</v>
      </c>
      <c r="M3" s="21">
        <f>+(L3*100)/L$313</f>
        <v>0.99255583126550873</v>
      </c>
      <c r="O3" s="47">
        <v>1</v>
      </c>
      <c r="P3" s="17">
        <f>COUNTIF(Matriz!K:K,O3)</f>
        <v>106</v>
      </c>
      <c r="Q3" s="48">
        <f t="shared" ref="Q3:Q15" si="0">+(P3*100)/P$16</f>
        <v>13.15136476426799</v>
      </c>
    </row>
    <row r="4" spans="2:17" x14ac:dyDescent="0.25">
      <c r="B4" s="16">
        <v>2</v>
      </c>
      <c r="C4" s="41">
        <f>COUNTIF(Matriz!G:G,B4)</f>
        <v>53</v>
      </c>
      <c r="K4" s="8">
        <v>2</v>
      </c>
      <c r="L4" s="17">
        <f>COUNTIF(Matriz!I:I,K4)</f>
        <v>1</v>
      </c>
      <c r="M4" s="21">
        <f t="shared" ref="M4:M67" si="1">+(L4*100)/L$313</f>
        <v>0.12406947890818859</v>
      </c>
      <c r="O4" s="47">
        <v>2</v>
      </c>
      <c r="P4" s="17">
        <f>COUNTIF(Matriz!K:K,O4)</f>
        <v>22</v>
      </c>
      <c r="Q4" s="48">
        <f t="shared" si="0"/>
        <v>2.7295285359801489</v>
      </c>
    </row>
    <row r="5" spans="2:17" x14ac:dyDescent="0.25">
      <c r="B5" s="16">
        <v>3</v>
      </c>
      <c r="C5" s="41">
        <f>COUNTIF(Matriz!G:G,B5)</f>
        <v>46</v>
      </c>
      <c r="K5" s="8">
        <v>4</v>
      </c>
      <c r="L5" s="17">
        <f>COUNTIF(Matriz!I:I,K5)</f>
        <v>1</v>
      </c>
      <c r="M5" s="21">
        <f t="shared" si="1"/>
        <v>0.12406947890818859</v>
      </c>
      <c r="O5" s="47">
        <v>3</v>
      </c>
      <c r="P5" s="17">
        <f>COUNTIF(Matriz!K:K,O5)</f>
        <v>20</v>
      </c>
      <c r="Q5" s="48">
        <f>+(P5*100)/P$16</f>
        <v>2.4813895781637716</v>
      </c>
    </row>
    <row r="6" spans="2:17" x14ac:dyDescent="0.25">
      <c r="B6" s="16">
        <v>4</v>
      </c>
      <c r="C6" s="41">
        <f>COUNTIF(Matriz!G:G,B6)</f>
        <v>41</v>
      </c>
      <c r="K6" s="8">
        <v>7</v>
      </c>
      <c r="L6" s="17">
        <f>COUNTIF(Matriz!I:I,K6)</f>
        <v>4</v>
      </c>
      <c r="M6" s="21">
        <f t="shared" si="1"/>
        <v>0.49627791563275436</v>
      </c>
      <c r="O6" s="47">
        <v>4</v>
      </c>
      <c r="P6" s="17">
        <f>COUNTIF(Matriz!K:K,O6)</f>
        <v>24</v>
      </c>
      <c r="Q6" s="48">
        <f t="shared" si="0"/>
        <v>2.9776674937965262</v>
      </c>
    </row>
    <row r="7" spans="2:17" x14ac:dyDescent="0.25">
      <c r="B7" s="16">
        <v>5</v>
      </c>
      <c r="C7" s="41">
        <f>COUNTIF(Matriz!G:G,B7)</f>
        <v>4</v>
      </c>
      <c r="K7" s="8">
        <v>8</v>
      </c>
      <c r="L7" s="17">
        <f>COUNTIF(Matriz!I:I,K7)</f>
        <v>2</v>
      </c>
      <c r="M7" s="21">
        <f t="shared" si="1"/>
        <v>0.24813895781637718</v>
      </c>
      <c r="O7" s="47">
        <v>5</v>
      </c>
      <c r="P7" s="17">
        <f>COUNTIF(Matriz!K:K,O7)</f>
        <v>57</v>
      </c>
      <c r="Q7" s="48">
        <f t="shared" si="0"/>
        <v>7.0719602977667497</v>
      </c>
    </row>
    <row r="8" spans="2:17" x14ac:dyDescent="0.25">
      <c r="B8" s="16">
        <v>6</v>
      </c>
      <c r="C8" s="41">
        <f>COUNTIF(Matriz!G:G,B8)</f>
        <v>4</v>
      </c>
      <c r="K8" s="8">
        <v>9</v>
      </c>
      <c r="L8" s="17">
        <f>COUNTIF(Matriz!I:I,K8)</f>
        <v>1</v>
      </c>
      <c r="M8" s="21">
        <f t="shared" si="1"/>
        <v>0.12406947890818859</v>
      </c>
      <c r="O8" s="47">
        <v>6</v>
      </c>
      <c r="P8" s="17">
        <f>COUNTIF(Matriz!K:K,O8)</f>
        <v>33</v>
      </c>
      <c r="Q8" s="48">
        <f t="shared" si="0"/>
        <v>4.0942928039702231</v>
      </c>
    </row>
    <row r="9" spans="2:17" x14ac:dyDescent="0.25">
      <c r="B9" s="16">
        <v>7</v>
      </c>
      <c r="C9" s="41">
        <f>COUNTIF(Matriz!G:G,B9)</f>
        <v>2</v>
      </c>
      <c r="K9" s="8">
        <v>10</v>
      </c>
      <c r="L9" s="17">
        <f>COUNTIF(Matriz!I:I,K9)</f>
        <v>3</v>
      </c>
      <c r="M9" s="21">
        <f t="shared" si="1"/>
        <v>0.37220843672456577</v>
      </c>
      <c r="O9" s="47">
        <v>7</v>
      </c>
      <c r="P9" s="17">
        <f>COUNTIF(Matriz!K:K,O9)</f>
        <v>18</v>
      </c>
      <c r="Q9" s="48">
        <f t="shared" si="0"/>
        <v>2.2332506203473947</v>
      </c>
    </row>
    <row r="10" spans="2:17" ht="13" thickBot="1" x14ac:dyDescent="0.3">
      <c r="B10" s="16">
        <v>8</v>
      </c>
      <c r="C10" s="42">
        <f>COUNTIF(Matriz!G:G,B10)</f>
        <v>4</v>
      </c>
      <c r="K10" s="8">
        <v>12</v>
      </c>
      <c r="L10" s="17">
        <f>COUNTIF(Matriz!I:I,K10)</f>
        <v>1</v>
      </c>
      <c r="M10" s="21">
        <f t="shared" si="1"/>
        <v>0.12406947890818859</v>
      </c>
      <c r="O10" s="47">
        <v>8</v>
      </c>
      <c r="P10" s="17">
        <f>COUNTIF(Matriz!K:K,O10)</f>
        <v>13</v>
      </c>
      <c r="Q10" s="48">
        <f t="shared" si="0"/>
        <v>1.6129032258064515</v>
      </c>
    </row>
    <row r="11" spans="2:17" ht="13.5" thickBot="1" x14ac:dyDescent="0.35">
      <c r="B11" s="37" t="s">
        <v>153</v>
      </c>
      <c r="C11" s="38">
        <f>SUM(C2:C10)</f>
        <v>806</v>
      </c>
      <c r="K11" s="8">
        <v>13</v>
      </c>
      <c r="L11" s="17">
        <f>COUNTIF(Matriz!I:I,K11)</f>
        <v>1</v>
      </c>
      <c r="M11" s="21">
        <f t="shared" si="1"/>
        <v>0.12406947890818859</v>
      </c>
      <c r="O11" s="47">
        <v>10</v>
      </c>
      <c r="P11" s="17">
        <f>COUNTIF(Matriz!K:K,O11)</f>
        <v>1</v>
      </c>
      <c r="Q11" s="48">
        <f t="shared" si="0"/>
        <v>0.12406947890818859</v>
      </c>
    </row>
    <row r="12" spans="2:17" ht="13" x14ac:dyDescent="0.3">
      <c r="B12" s="19"/>
      <c r="C12" s="19"/>
      <c r="K12" s="8">
        <v>14</v>
      </c>
      <c r="L12" s="17">
        <f>COUNTIF(Matriz!I:I,K12)</f>
        <v>1</v>
      </c>
      <c r="M12" s="21">
        <f t="shared" si="1"/>
        <v>0.12406947890818859</v>
      </c>
      <c r="O12" s="47">
        <v>14</v>
      </c>
      <c r="P12" s="17">
        <f>COUNTIF(Matriz!K:K,O12)</f>
        <v>3</v>
      </c>
      <c r="Q12" s="48">
        <f t="shared" si="0"/>
        <v>0.37220843672456577</v>
      </c>
    </row>
    <row r="13" spans="2:17" x14ac:dyDescent="0.25">
      <c r="B13"/>
      <c r="K13" s="8">
        <v>16</v>
      </c>
      <c r="L13" s="17">
        <f>COUNTIF(Matriz!I:I,K13)</f>
        <v>2</v>
      </c>
      <c r="M13" s="21">
        <f t="shared" si="1"/>
        <v>0.24813895781637718</v>
      </c>
      <c r="O13" s="47">
        <v>19</v>
      </c>
      <c r="P13" s="17">
        <f>COUNTIF(Matriz!K:K,O13)</f>
        <v>9</v>
      </c>
      <c r="Q13" s="48">
        <f t="shared" si="0"/>
        <v>1.1166253101736974</v>
      </c>
    </row>
    <row r="14" spans="2:17" x14ac:dyDescent="0.25">
      <c r="B14"/>
      <c r="K14" s="8">
        <v>18</v>
      </c>
      <c r="L14" s="17">
        <f>COUNTIF(Matriz!I:I,K14)</f>
        <v>2</v>
      </c>
      <c r="M14" s="21">
        <f t="shared" si="1"/>
        <v>0.24813895781637718</v>
      </c>
      <c r="O14" s="47">
        <v>29</v>
      </c>
      <c r="P14" s="17">
        <f>COUNTIF(Matriz!K:K,O14)</f>
        <v>10</v>
      </c>
      <c r="Q14" s="48">
        <f t="shared" si="0"/>
        <v>1.2406947890818858</v>
      </c>
    </row>
    <row r="15" spans="2:17" ht="13" thickBot="1" x14ac:dyDescent="0.3">
      <c r="B15"/>
      <c r="K15" s="26">
        <v>20</v>
      </c>
      <c r="L15" s="17">
        <f>COUNTIF(Matriz!I:I,K15)</f>
        <v>1</v>
      </c>
      <c r="M15" s="21">
        <f t="shared" si="1"/>
        <v>0.12406947890818859</v>
      </c>
      <c r="O15" s="49">
        <v>34</v>
      </c>
      <c r="P15" s="35">
        <f>COUNTIF(Matriz!K:K,O15)</f>
        <v>0</v>
      </c>
      <c r="Q15" s="50">
        <f t="shared" si="0"/>
        <v>0</v>
      </c>
    </row>
    <row r="16" spans="2:17" ht="13.5" thickBot="1" x14ac:dyDescent="0.35">
      <c r="B16"/>
      <c r="K16" s="8">
        <v>22</v>
      </c>
      <c r="L16" s="17">
        <f>COUNTIF(Matriz!I:I,K16)</f>
        <v>1</v>
      </c>
      <c r="M16" s="21">
        <f t="shared" si="1"/>
        <v>0.12406947890818859</v>
      </c>
      <c r="O16" s="45"/>
      <c r="P16" s="44">
        <f>SUM(P2:P15)</f>
        <v>806</v>
      </c>
      <c r="Q16" s="46">
        <f>SUM(Q2:Q15)</f>
        <v>100</v>
      </c>
    </row>
    <row r="17" spans="2:15" ht="13" x14ac:dyDescent="0.3">
      <c r="B17" s="19" t="s">
        <v>143</v>
      </c>
      <c r="K17" s="8">
        <v>24</v>
      </c>
      <c r="L17" s="17">
        <f>COUNTIF(Matriz!I:I,K17)</f>
        <v>5</v>
      </c>
      <c r="M17" s="21">
        <f t="shared" si="1"/>
        <v>0.6203473945409429</v>
      </c>
      <c r="O17"/>
    </row>
    <row r="18" spans="2:15" ht="13" x14ac:dyDescent="0.3">
      <c r="B18" s="25">
        <f>SUM(Matriz!M:M)</f>
        <v>44497</v>
      </c>
      <c r="C18" s="23">
        <f>+B18/4000</f>
        <v>11.12425</v>
      </c>
      <c r="D18" s="14" t="s">
        <v>149</v>
      </c>
      <c r="K18" s="8">
        <v>25</v>
      </c>
      <c r="L18" s="17">
        <f>COUNTIF(Matriz!I:I,K18)</f>
        <v>1</v>
      </c>
      <c r="M18" s="21">
        <f t="shared" si="1"/>
        <v>0.12406947890818859</v>
      </c>
      <c r="O18"/>
    </row>
    <row r="19" spans="2:15" x14ac:dyDescent="0.25">
      <c r="B19"/>
      <c r="K19" s="8">
        <v>26</v>
      </c>
      <c r="L19" s="17">
        <f>COUNTIF(Matriz!I:I,K19)</f>
        <v>5</v>
      </c>
      <c r="M19" s="21">
        <f t="shared" si="1"/>
        <v>0.6203473945409429</v>
      </c>
      <c r="O19"/>
    </row>
    <row r="20" spans="2:15" x14ac:dyDescent="0.25">
      <c r="B20" s="14" t="s">
        <v>144</v>
      </c>
      <c r="C20" s="14" t="s">
        <v>147</v>
      </c>
      <c r="D20" s="14" t="s">
        <v>145</v>
      </c>
      <c r="F20" s="14" t="s">
        <v>146</v>
      </c>
      <c r="K20" s="8">
        <v>27</v>
      </c>
      <c r="L20" s="17">
        <f>COUNTIF(Matriz!I:I,K20)</f>
        <v>7</v>
      </c>
      <c r="M20" s="21">
        <f t="shared" si="1"/>
        <v>0.86848635235732008</v>
      </c>
      <c r="O20"/>
    </row>
    <row r="21" spans="2:15" x14ac:dyDescent="0.25">
      <c r="B21" s="14"/>
      <c r="C21" s="14" t="s">
        <v>148</v>
      </c>
      <c r="K21" s="8">
        <v>29</v>
      </c>
      <c r="L21" s="17">
        <f>COUNTIF(Matriz!I:I,K21)</f>
        <v>5</v>
      </c>
      <c r="M21" s="21">
        <f t="shared" si="1"/>
        <v>0.6203473945409429</v>
      </c>
      <c r="O21"/>
    </row>
    <row r="22" spans="2:15" x14ac:dyDescent="0.25">
      <c r="B22" s="14"/>
      <c r="C22">
        <f>+(800*100)/20</f>
        <v>4000</v>
      </c>
      <c r="K22" s="8">
        <v>30</v>
      </c>
      <c r="L22" s="17">
        <f>COUNTIF(Matriz!I:I,K22)</f>
        <v>3</v>
      </c>
      <c r="M22" s="21">
        <f t="shared" si="1"/>
        <v>0.37220843672456577</v>
      </c>
      <c r="O22"/>
    </row>
    <row r="23" spans="2:15" x14ac:dyDescent="0.25">
      <c r="B23"/>
      <c r="K23" s="8">
        <v>31</v>
      </c>
      <c r="L23" s="17">
        <f>COUNTIF(Matriz!I:I,K23)</f>
        <v>1</v>
      </c>
      <c r="M23" s="21">
        <f t="shared" si="1"/>
        <v>0.12406947890818859</v>
      </c>
      <c r="O23"/>
    </row>
    <row r="24" spans="2:15" x14ac:dyDescent="0.25">
      <c r="B24"/>
      <c r="K24" s="8">
        <v>32</v>
      </c>
      <c r="L24" s="17">
        <f>COUNTIF(Matriz!I:I,K24)</f>
        <v>2</v>
      </c>
      <c r="M24" s="21">
        <f t="shared" si="1"/>
        <v>0.24813895781637718</v>
      </c>
      <c r="O24"/>
    </row>
    <row r="25" spans="2:15" x14ac:dyDescent="0.25">
      <c r="B25"/>
      <c r="K25" s="8">
        <v>33</v>
      </c>
      <c r="L25" s="17">
        <f>COUNTIF(Matriz!I:I,K25)</f>
        <v>2</v>
      </c>
      <c r="M25" s="21">
        <f t="shared" si="1"/>
        <v>0.24813895781637718</v>
      </c>
      <c r="O25"/>
    </row>
    <row r="26" spans="2:15" ht="25" x14ac:dyDescent="0.25">
      <c r="B26" s="84" t="s">
        <v>150</v>
      </c>
      <c r="C26" s="85" t="s">
        <v>151</v>
      </c>
      <c r="K26" s="8">
        <v>36</v>
      </c>
      <c r="L26" s="17">
        <f>COUNTIF(Matriz!I:I,K26)</f>
        <v>2</v>
      </c>
      <c r="M26" s="21">
        <f t="shared" si="1"/>
        <v>0.24813895781637718</v>
      </c>
      <c r="O26"/>
    </row>
    <row r="27" spans="2:15" ht="25" x14ac:dyDescent="0.25">
      <c r="B27" s="57" t="s">
        <v>44</v>
      </c>
      <c r="C27" s="17">
        <v>60</v>
      </c>
      <c r="K27" s="8">
        <v>37</v>
      </c>
      <c r="L27" s="17">
        <f>COUNTIF(Matriz!I:I,K27)</f>
        <v>3</v>
      </c>
      <c r="M27" s="21">
        <f t="shared" si="1"/>
        <v>0.37220843672456577</v>
      </c>
      <c r="O27"/>
    </row>
    <row r="28" spans="2:15" x14ac:dyDescent="0.25">
      <c r="B28" s="57" t="s">
        <v>154</v>
      </c>
      <c r="C28" s="17">
        <v>294</v>
      </c>
      <c r="K28" s="8">
        <v>38</v>
      </c>
      <c r="L28" s="17">
        <f>COUNTIF(Matriz!I:I,K28)</f>
        <v>2</v>
      </c>
      <c r="M28" s="21">
        <f t="shared" si="1"/>
        <v>0.24813895781637718</v>
      </c>
      <c r="O28"/>
    </row>
    <row r="29" spans="2:15" x14ac:dyDescent="0.25">
      <c r="B29" s="57" t="s">
        <v>11</v>
      </c>
      <c r="C29" s="17">
        <v>310</v>
      </c>
      <c r="K29" s="8">
        <v>39</v>
      </c>
      <c r="L29" s="17">
        <f>COUNTIF(Matriz!I:I,K29)</f>
        <v>1</v>
      </c>
      <c r="M29" s="21">
        <f t="shared" si="1"/>
        <v>0.12406947890818859</v>
      </c>
      <c r="O29"/>
    </row>
    <row r="30" spans="2:15" ht="25" x14ac:dyDescent="0.25">
      <c r="B30" s="57" t="s">
        <v>68</v>
      </c>
      <c r="C30" s="17">
        <v>23</v>
      </c>
      <c r="K30" s="8">
        <v>40</v>
      </c>
      <c r="L30" s="17">
        <f>COUNTIF(Matriz!I:I,K30)</f>
        <v>3</v>
      </c>
      <c r="M30" s="21">
        <f t="shared" si="1"/>
        <v>0.37220843672456577</v>
      </c>
      <c r="O30"/>
    </row>
    <row r="31" spans="2:15" ht="25" x14ac:dyDescent="0.25">
      <c r="B31" s="57" t="s">
        <v>75</v>
      </c>
      <c r="C31" s="17">
        <v>1</v>
      </c>
      <c r="K31" s="8">
        <v>41</v>
      </c>
      <c r="L31" s="17">
        <f>COUNTIF(Matriz!I:I,K31)</f>
        <v>3</v>
      </c>
      <c r="M31" s="21">
        <f t="shared" si="1"/>
        <v>0.37220843672456577</v>
      </c>
      <c r="O31"/>
    </row>
    <row r="32" spans="2:15" ht="25" x14ac:dyDescent="0.25">
      <c r="B32" s="57" t="s">
        <v>155</v>
      </c>
      <c r="C32" s="17">
        <v>31</v>
      </c>
      <c r="K32" s="8">
        <v>42</v>
      </c>
      <c r="L32" s="17">
        <f>COUNTIF(Matriz!I:I,K32)</f>
        <v>5</v>
      </c>
      <c r="M32" s="21">
        <f t="shared" si="1"/>
        <v>0.6203473945409429</v>
      </c>
      <c r="O32"/>
    </row>
    <row r="33" spans="2:15" ht="25" x14ac:dyDescent="0.25">
      <c r="B33" s="57" t="s">
        <v>156</v>
      </c>
      <c r="C33" s="17">
        <v>62</v>
      </c>
      <c r="K33" s="8">
        <v>43</v>
      </c>
      <c r="L33" s="17">
        <f>COUNTIF(Matriz!I:I,K33)</f>
        <v>1</v>
      </c>
      <c r="M33" s="21">
        <f t="shared" si="1"/>
        <v>0.12406947890818859</v>
      </c>
      <c r="O33"/>
    </row>
    <row r="34" spans="2:15" ht="37.5" x14ac:dyDescent="0.25">
      <c r="B34" s="57" t="s">
        <v>32</v>
      </c>
      <c r="C34" s="17">
        <v>25</v>
      </c>
      <c r="K34" s="8">
        <v>46</v>
      </c>
      <c r="L34" s="17">
        <f>COUNTIF(Matriz!I:I,K34)</f>
        <v>1</v>
      </c>
      <c r="M34" s="21">
        <f t="shared" si="1"/>
        <v>0.12406947890818859</v>
      </c>
      <c r="O34"/>
    </row>
    <row r="35" spans="2:15" x14ac:dyDescent="0.25">
      <c r="B35" s="83" t="s">
        <v>136</v>
      </c>
      <c r="C35" s="17">
        <v>806</v>
      </c>
      <c r="K35" s="8">
        <v>48</v>
      </c>
      <c r="L35" s="17">
        <f>COUNTIF(Matriz!I:I,K35)</f>
        <v>4</v>
      </c>
      <c r="M35" s="21">
        <f t="shared" si="1"/>
        <v>0.49627791563275436</v>
      </c>
      <c r="O35"/>
    </row>
    <row r="36" spans="2:15" x14ac:dyDescent="0.25">
      <c r="B36" s="59"/>
      <c r="C36" s="59"/>
      <c r="K36" s="8">
        <v>50</v>
      </c>
      <c r="L36" s="17">
        <f>COUNTIF(Matriz!I:I,K36)</f>
        <v>5</v>
      </c>
      <c r="M36" s="21">
        <f t="shared" si="1"/>
        <v>0.6203473945409429</v>
      </c>
      <c r="O36"/>
    </row>
    <row r="37" spans="2:15" ht="25" x14ac:dyDescent="0.25">
      <c r="B37" s="85" t="s">
        <v>152</v>
      </c>
      <c r="C37" s="85" t="s">
        <v>151</v>
      </c>
      <c r="K37" s="8">
        <v>51</v>
      </c>
      <c r="L37" s="17">
        <f>COUNTIF(Matriz!I:I,K37)</f>
        <v>4</v>
      </c>
      <c r="M37" s="21">
        <f t="shared" si="1"/>
        <v>0.49627791563275436</v>
      </c>
      <c r="O37"/>
    </row>
    <row r="38" spans="2:15" x14ac:dyDescent="0.25">
      <c r="B38" s="57" t="s">
        <v>67</v>
      </c>
      <c r="C38" s="58">
        <v>8</v>
      </c>
      <c r="K38" s="8">
        <v>52</v>
      </c>
      <c r="L38" s="17">
        <f>COUNTIF(Matriz!I:I,K38)</f>
        <v>1</v>
      </c>
      <c r="M38" s="21">
        <f t="shared" si="1"/>
        <v>0.12406947890818859</v>
      </c>
      <c r="O38"/>
    </row>
    <row r="39" spans="2:15" x14ac:dyDescent="0.25">
      <c r="B39" s="57" t="s">
        <v>51</v>
      </c>
      <c r="C39" s="58">
        <v>60</v>
      </c>
      <c r="K39" s="8">
        <v>53</v>
      </c>
      <c r="L39" s="17">
        <f>COUNTIF(Matriz!I:I,K39)</f>
        <v>1</v>
      </c>
      <c r="M39" s="21">
        <f t="shared" si="1"/>
        <v>0.12406947890818859</v>
      </c>
      <c r="O39"/>
    </row>
    <row r="40" spans="2:15" x14ac:dyDescent="0.25">
      <c r="B40" s="57" t="s">
        <v>79</v>
      </c>
      <c r="C40" s="58">
        <v>294</v>
      </c>
      <c r="K40" s="8">
        <v>54</v>
      </c>
      <c r="L40" s="17">
        <f>COUNTIF(Matriz!I:I,K40)</f>
        <v>2</v>
      </c>
      <c r="M40" s="21">
        <f t="shared" si="1"/>
        <v>0.24813895781637718</v>
      </c>
      <c r="O40"/>
    </row>
    <row r="41" spans="2:15" x14ac:dyDescent="0.25">
      <c r="B41" s="57" t="s">
        <v>46</v>
      </c>
      <c r="C41" s="58">
        <v>22</v>
      </c>
      <c r="K41" s="8">
        <v>55</v>
      </c>
      <c r="L41" s="17">
        <f>COUNTIF(Matriz!I:I,K41)</f>
        <v>2</v>
      </c>
      <c r="M41" s="21">
        <f t="shared" si="1"/>
        <v>0.24813895781637718</v>
      </c>
      <c r="O41"/>
    </row>
    <row r="42" spans="2:15" x14ac:dyDescent="0.25">
      <c r="B42" s="57" t="s">
        <v>56</v>
      </c>
      <c r="C42" s="58">
        <v>8</v>
      </c>
      <c r="K42" s="8">
        <v>56</v>
      </c>
      <c r="L42" s="17">
        <f>COUNTIF(Matriz!I:I,K42)</f>
        <v>2</v>
      </c>
      <c r="M42" s="21">
        <f t="shared" si="1"/>
        <v>0.24813895781637718</v>
      </c>
      <c r="O42"/>
    </row>
    <row r="43" spans="2:15" x14ac:dyDescent="0.25">
      <c r="B43" s="57" t="s">
        <v>20</v>
      </c>
      <c r="C43" s="58">
        <v>24</v>
      </c>
      <c r="K43" s="8">
        <v>57</v>
      </c>
      <c r="L43" s="17">
        <f>COUNTIF(Matriz!I:I,K43)</f>
        <v>3</v>
      </c>
      <c r="M43" s="21">
        <f t="shared" si="1"/>
        <v>0.37220843672456577</v>
      </c>
      <c r="O43"/>
    </row>
    <row r="44" spans="2:15" x14ac:dyDescent="0.25">
      <c r="B44" s="57" t="s">
        <v>69</v>
      </c>
      <c r="C44" s="58">
        <v>23</v>
      </c>
      <c r="K44" s="8">
        <v>58</v>
      </c>
      <c r="L44" s="17">
        <f>COUNTIF(Matriz!I:I,K44)</f>
        <v>7</v>
      </c>
      <c r="M44" s="21">
        <f t="shared" si="1"/>
        <v>0.86848635235732008</v>
      </c>
      <c r="O44"/>
    </row>
    <row r="45" spans="2:15" x14ac:dyDescent="0.25">
      <c r="B45" s="57" t="s">
        <v>59</v>
      </c>
      <c r="C45" s="58">
        <v>19</v>
      </c>
      <c r="K45" s="8">
        <v>59</v>
      </c>
      <c r="L45" s="17">
        <f>COUNTIF(Matriz!I:I,K45)</f>
        <v>1</v>
      </c>
      <c r="M45" s="21">
        <f t="shared" si="1"/>
        <v>0.12406947890818859</v>
      </c>
      <c r="O45"/>
    </row>
    <row r="46" spans="2:15" x14ac:dyDescent="0.25">
      <c r="B46" s="57" t="s">
        <v>33</v>
      </c>
      <c r="C46" s="58">
        <v>25</v>
      </c>
      <c r="K46" s="8">
        <v>60</v>
      </c>
      <c r="L46" s="17">
        <f>COUNTIF(Matriz!I:I,K46)</f>
        <v>1</v>
      </c>
      <c r="M46" s="21">
        <f t="shared" si="1"/>
        <v>0.12406947890818859</v>
      </c>
      <c r="O46"/>
    </row>
    <row r="47" spans="2:15" x14ac:dyDescent="0.25">
      <c r="B47" s="57" t="s">
        <v>42</v>
      </c>
      <c r="C47" s="58">
        <v>1</v>
      </c>
      <c r="K47" s="8">
        <v>61</v>
      </c>
      <c r="L47" s="17">
        <f>COUNTIF(Matriz!I:I,K47)</f>
        <v>2</v>
      </c>
      <c r="M47" s="21">
        <f t="shared" si="1"/>
        <v>0.24813895781637718</v>
      </c>
      <c r="O47"/>
    </row>
    <row r="48" spans="2:15" x14ac:dyDescent="0.25">
      <c r="B48" s="57" t="s">
        <v>22</v>
      </c>
      <c r="C48" s="58">
        <v>54</v>
      </c>
      <c r="K48" s="8">
        <v>64</v>
      </c>
      <c r="L48" s="17">
        <f>COUNTIF(Matriz!I:I,K48)</f>
        <v>1</v>
      </c>
      <c r="M48" s="21">
        <f t="shared" si="1"/>
        <v>0.12406947890818859</v>
      </c>
      <c r="O48"/>
    </row>
    <row r="49" spans="2:15" x14ac:dyDescent="0.25">
      <c r="B49" s="57" t="s">
        <v>50</v>
      </c>
      <c r="C49" s="58">
        <v>3</v>
      </c>
      <c r="K49" s="8">
        <v>65</v>
      </c>
      <c r="L49" s="17">
        <f>COUNTIF(Matriz!I:I,K49)</f>
        <v>6</v>
      </c>
      <c r="M49" s="21">
        <f t="shared" si="1"/>
        <v>0.74441687344913154</v>
      </c>
      <c r="O49"/>
    </row>
    <row r="50" spans="2:15" x14ac:dyDescent="0.25">
      <c r="B50" s="57" t="s">
        <v>16</v>
      </c>
      <c r="C50" s="58">
        <v>6</v>
      </c>
      <c r="K50" s="8">
        <v>67</v>
      </c>
      <c r="L50" s="17">
        <f>COUNTIF(Matriz!I:I,K50)</f>
        <v>2</v>
      </c>
      <c r="M50" s="21">
        <f t="shared" si="1"/>
        <v>0.24813895781637718</v>
      </c>
      <c r="O50"/>
    </row>
    <row r="51" spans="2:15" x14ac:dyDescent="0.25">
      <c r="B51" s="57" t="s">
        <v>12</v>
      </c>
      <c r="C51" s="58">
        <v>17</v>
      </c>
      <c r="K51" s="8">
        <v>68</v>
      </c>
      <c r="L51" s="17">
        <f>COUNTIF(Matriz!I:I,K51)</f>
        <v>1</v>
      </c>
      <c r="M51" s="21">
        <f t="shared" si="1"/>
        <v>0.12406947890818859</v>
      </c>
      <c r="O51"/>
    </row>
    <row r="52" spans="2:15" x14ac:dyDescent="0.25">
      <c r="B52" s="57" t="s">
        <v>29</v>
      </c>
      <c r="C52" s="58">
        <v>31</v>
      </c>
      <c r="K52" s="8">
        <v>71</v>
      </c>
      <c r="L52" s="17">
        <f>COUNTIF(Matriz!I:I,K52)</f>
        <v>1</v>
      </c>
      <c r="M52" s="21">
        <f t="shared" si="1"/>
        <v>0.12406947890818859</v>
      </c>
      <c r="O52"/>
    </row>
    <row r="53" spans="2:15" x14ac:dyDescent="0.25">
      <c r="B53" s="57" t="s">
        <v>92</v>
      </c>
      <c r="C53" s="58">
        <v>1</v>
      </c>
      <c r="K53" s="8">
        <v>72</v>
      </c>
      <c r="L53" s="17">
        <f>COUNTIF(Matriz!I:I,K53)</f>
        <v>1</v>
      </c>
      <c r="M53" s="21">
        <f t="shared" si="1"/>
        <v>0.12406947890818859</v>
      </c>
      <c r="O53"/>
    </row>
    <row r="54" spans="2:15" x14ac:dyDescent="0.25">
      <c r="B54" s="57" t="s">
        <v>66</v>
      </c>
      <c r="C54" s="58">
        <v>1</v>
      </c>
      <c r="K54" s="8">
        <v>73</v>
      </c>
      <c r="L54" s="17">
        <f>COUNTIF(Matriz!I:I,K54)</f>
        <v>4</v>
      </c>
      <c r="M54" s="21">
        <f t="shared" si="1"/>
        <v>0.49627791563275436</v>
      </c>
      <c r="O54"/>
    </row>
    <row r="55" spans="2:15" x14ac:dyDescent="0.25">
      <c r="B55" s="57" t="s">
        <v>76</v>
      </c>
      <c r="C55" s="58">
        <v>1</v>
      </c>
      <c r="K55" s="8">
        <v>81</v>
      </c>
      <c r="L55" s="17">
        <f>COUNTIF(Matriz!I:I,K55)</f>
        <v>2</v>
      </c>
      <c r="M55" s="21">
        <f t="shared" si="1"/>
        <v>0.24813895781637718</v>
      </c>
      <c r="O55"/>
    </row>
    <row r="56" spans="2:15" x14ac:dyDescent="0.25">
      <c r="B56" s="57" t="s">
        <v>49</v>
      </c>
      <c r="C56" s="58">
        <v>25</v>
      </c>
      <c r="K56" s="8">
        <v>82</v>
      </c>
      <c r="L56" s="17">
        <f>COUNTIF(Matriz!I:I,K56)</f>
        <v>1</v>
      </c>
      <c r="M56" s="21">
        <f t="shared" si="1"/>
        <v>0.12406947890818859</v>
      </c>
      <c r="O56"/>
    </row>
    <row r="57" spans="2:15" x14ac:dyDescent="0.25">
      <c r="B57" s="57" t="s">
        <v>25</v>
      </c>
      <c r="C57" s="58">
        <v>91</v>
      </c>
      <c r="K57" s="8">
        <v>84</v>
      </c>
      <c r="L57" s="17">
        <f>COUNTIF(Matriz!I:I,K57)</f>
        <v>1</v>
      </c>
      <c r="M57" s="21">
        <f t="shared" si="1"/>
        <v>0.12406947890818859</v>
      </c>
      <c r="O57"/>
    </row>
    <row r="58" spans="2:15" x14ac:dyDescent="0.25">
      <c r="B58" s="57" t="s">
        <v>40</v>
      </c>
      <c r="C58" s="58">
        <v>1</v>
      </c>
      <c r="K58" s="8">
        <v>85</v>
      </c>
      <c r="L58" s="17">
        <f>COUNTIF(Matriz!I:I,K58)</f>
        <v>1</v>
      </c>
      <c r="M58" s="21">
        <f t="shared" si="1"/>
        <v>0.12406947890818859</v>
      </c>
      <c r="O58"/>
    </row>
    <row r="59" spans="2:15" x14ac:dyDescent="0.25">
      <c r="B59" s="57" t="s">
        <v>45</v>
      </c>
      <c r="C59" s="58">
        <v>14</v>
      </c>
      <c r="K59" s="8">
        <v>86</v>
      </c>
      <c r="L59" s="17">
        <f>COUNTIF(Matriz!I:I,K59)</f>
        <v>6</v>
      </c>
      <c r="M59" s="21">
        <f t="shared" si="1"/>
        <v>0.74441687344913154</v>
      </c>
      <c r="O59"/>
    </row>
    <row r="60" spans="2:15" x14ac:dyDescent="0.25">
      <c r="B60" s="57" t="s">
        <v>23</v>
      </c>
      <c r="C60" s="58">
        <v>20</v>
      </c>
      <c r="K60" s="8">
        <v>87</v>
      </c>
      <c r="L60" s="17">
        <f>COUNTIF(Matriz!I:I,K60)</f>
        <v>3</v>
      </c>
      <c r="M60" s="21">
        <f t="shared" si="1"/>
        <v>0.37220843672456577</v>
      </c>
      <c r="O60"/>
    </row>
    <row r="61" spans="2:15" x14ac:dyDescent="0.25">
      <c r="B61" s="57" t="s">
        <v>95</v>
      </c>
      <c r="C61" s="58">
        <v>21</v>
      </c>
      <c r="K61" s="8">
        <v>89</v>
      </c>
      <c r="L61" s="17">
        <f>COUNTIF(Matriz!I:I,K61)</f>
        <v>1</v>
      </c>
      <c r="M61" s="21">
        <f t="shared" si="1"/>
        <v>0.12406947890818859</v>
      </c>
      <c r="O61"/>
    </row>
    <row r="62" spans="2:15" x14ac:dyDescent="0.25">
      <c r="B62" s="57" t="s">
        <v>97</v>
      </c>
      <c r="C62" s="58">
        <v>36</v>
      </c>
      <c r="K62" s="8">
        <v>90</v>
      </c>
      <c r="L62" s="17">
        <f>COUNTIF(Matriz!I:I,K62)</f>
        <v>1</v>
      </c>
      <c r="M62" s="21">
        <f t="shared" si="1"/>
        <v>0.12406947890818859</v>
      </c>
      <c r="O62"/>
    </row>
    <row r="63" spans="2:15" x14ac:dyDescent="0.25">
      <c r="B63" s="57" t="s">
        <v>136</v>
      </c>
      <c r="C63" s="58">
        <v>806</v>
      </c>
      <c r="K63" s="8">
        <v>91</v>
      </c>
      <c r="L63" s="17">
        <f>COUNTIF(Matriz!I:I,K63)</f>
        <v>2</v>
      </c>
      <c r="M63" s="21">
        <f t="shared" si="1"/>
        <v>0.24813895781637718</v>
      </c>
      <c r="O63"/>
    </row>
    <row r="64" spans="2:15" x14ac:dyDescent="0.25">
      <c r="B64"/>
      <c r="K64" s="8">
        <v>92</v>
      </c>
      <c r="L64" s="17">
        <f>COUNTIF(Matriz!I:I,K64)</f>
        <v>1</v>
      </c>
      <c r="M64" s="21">
        <f t="shared" si="1"/>
        <v>0.12406947890818859</v>
      </c>
      <c r="O64"/>
    </row>
    <row r="65" spans="2:15" x14ac:dyDescent="0.25">
      <c r="B65"/>
      <c r="K65" s="8">
        <v>96</v>
      </c>
      <c r="L65" s="17">
        <f>COUNTIF(Matriz!I:I,K65)</f>
        <v>4</v>
      </c>
      <c r="M65" s="21">
        <f t="shared" si="1"/>
        <v>0.49627791563275436</v>
      </c>
      <c r="O65"/>
    </row>
    <row r="66" spans="2:15" x14ac:dyDescent="0.25">
      <c r="B66"/>
      <c r="K66" s="8">
        <v>98</v>
      </c>
      <c r="L66" s="17">
        <f>COUNTIF(Matriz!I:I,K66)</f>
        <v>2</v>
      </c>
      <c r="M66" s="21">
        <f t="shared" si="1"/>
        <v>0.24813895781637718</v>
      </c>
      <c r="O66"/>
    </row>
    <row r="67" spans="2:15" x14ac:dyDescent="0.25">
      <c r="B67"/>
      <c r="K67" s="8">
        <v>100</v>
      </c>
      <c r="L67" s="17">
        <f>COUNTIF(Matriz!I:I,K67)</f>
        <v>1</v>
      </c>
      <c r="M67" s="21">
        <f t="shared" si="1"/>
        <v>0.12406947890818859</v>
      </c>
      <c r="O67"/>
    </row>
    <row r="68" spans="2:15" x14ac:dyDescent="0.25">
      <c r="B68"/>
      <c r="K68" s="8">
        <v>103</v>
      </c>
      <c r="L68" s="17">
        <f>COUNTIF(Matriz!I:I,K68)</f>
        <v>2</v>
      </c>
      <c r="M68" s="21">
        <f t="shared" ref="M68:M131" si="2">+(L68*100)/L$313</f>
        <v>0.24813895781637718</v>
      </c>
      <c r="O68"/>
    </row>
    <row r="69" spans="2:15" x14ac:dyDescent="0.25">
      <c r="B69"/>
      <c r="K69" s="8">
        <v>108</v>
      </c>
      <c r="L69" s="17">
        <f>COUNTIF(Matriz!I:I,K69)</f>
        <v>1</v>
      </c>
      <c r="M69" s="21">
        <f t="shared" si="2"/>
        <v>0.12406947890818859</v>
      </c>
      <c r="O69"/>
    </row>
    <row r="70" spans="2:15" x14ac:dyDescent="0.25">
      <c r="B70"/>
      <c r="K70" s="8">
        <v>109</v>
      </c>
      <c r="L70" s="17">
        <f>COUNTIF(Matriz!I:I,K70)</f>
        <v>1</v>
      </c>
      <c r="M70" s="21">
        <f t="shared" si="2"/>
        <v>0.12406947890818859</v>
      </c>
      <c r="O70"/>
    </row>
    <row r="71" spans="2:15" x14ac:dyDescent="0.25">
      <c r="B71"/>
      <c r="K71" s="8">
        <v>112</v>
      </c>
      <c r="L71" s="17">
        <f>COUNTIF(Matriz!I:I,K71)</f>
        <v>3</v>
      </c>
      <c r="M71" s="21">
        <f t="shared" si="2"/>
        <v>0.37220843672456577</v>
      </c>
      <c r="O71"/>
    </row>
    <row r="72" spans="2:15" x14ac:dyDescent="0.25">
      <c r="B72"/>
      <c r="K72" s="8">
        <v>113</v>
      </c>
      <c r="L72" s="17">
        <f>COUNTIF(Matriz!I:I,K72)</f>
        <v>1</v>
      </c>
      <c r="M72" s="21">
        <f t="shared" si="2"/>
        <v>0.12406947890818859</v>
      </c>
      <c r="O72"/>
    </row>
    <row r="73" spans="2:15" x14ac:dyDescent="0.25">
      <c r="B73"/>
      <c r="K73" s="8">
        <v>114</v>
      </c>
      <c r="L73" s="17">
        <f>COUNTIF(Matriz!I:I,K73)</f>
        <v>1</v>
      </c>
      <c r="M73" s="21">
        <f t="shared" si="2"/>
        <v>0.12406947890818859</v>
      </c>
      <c r="O73"/>
    </row>
    <row r="74" spans="2:15" x14ac:dyDescent="0.25">
      <c r="B74"/>
      <c r="K74" s="8">
        <v>116</v>
      </c>
      <c r="L74" s="17">
        <f>COUNTIF(Matriz!I:I,K74)</f>
        <v>2</v>
      </c>
      <c r="M74" s="21">
        <f t="shared" si="2"/>
        <v>0.24813895781637718</v>
      </c>
      <c r="O74"/>
    </row>
    <row r="75" spans="2:15" x14ac:dyDescent="0.25">
      <c r="B75"/>
      <c r="K75" s="8">
        <v>117</v>
      </c>
      <c r="L75" s="17">
        <f>COUNTIF(Matriz!I:I,K75)</f>
        <v>3</v>
      </c>
      <c r="M75" s="21">
        <f t="shared" si="2"/>
        <v>0.37220843672456577</v>
      </c>
      <c r="O75"/>
    </row>
    <row r="76" spans="2:15" x14ac:dyDescent="0.25">
      <c r="B76"/>
      <c r="K76" s="8">
        <v>118</v>
      </c>
      <c r="L76" s="17">
        <f>COUNTIF(Matriz!I:I,K76)</f>
        <v>3</v>
      </c>
      <c r="M76" s="21">
        <f t="shared" si="2"/>
        <v>0.37220843672456577</v>
      </c>
      <c r="O76"/>
    </row>
    <row r="77" spans="2:15" x14ac:dyDescent="0.25">
      <c r="B77"/>
      <c r="K77" s="8">
        <v>120</v>
      </c>
      <c r="L77" s="17">
        <f>COUNTIF(Matriz!I:I,K77)</f>
        <v>3</v>
      </c>
      <c r="M77" s="21">
        <f t="shared" si="2"/>
        <v>0.37220843672456577</v>
      </c>
      <c r="O77"/>
    </row>
    <row r="78" spans="2:15" x14ac:dyDescent="0.25">
      <c r="B78"/>
      <c r="K78" s="8">
        <v>122</v>
      </c>
      <c r="L78" s="17">
        <f>COUNTIF(Matriz!I:I,K78)</f>
        <v>2</v>
      </c>
      <c r="M78" s="21">
        <f t="shared" si="2"/>
        <v>0.24813895781637718</v>
      </c>
      <c r="O78"/>
    </row>
    <row r="79" spans="2:15" x14ac:dyDescent="0.25">
      <c r="B79"/>
      <c r="K79" s="8">
        <v>124</v>
      </c>
      <c r="L79" s="17">
        <f>COUNTIF(Matriz!I:I,K79)</f>
        <v>2</v>
      </c>
      <c r="M79" s="21">
        <f t="shared" si="2"/>
        <v>0.24813895781637718</v>
      </c>
      <c r="O79"/>
    </row>
    <row r="80" spans="2:15" x14ac:dyDescent="0.25">
      <c r="B80"/>
      <c r="K80" s="26">
        <v>127</v>
      </c>
      <c r="L80" s="17">
        <f>COUNTIF(Matriz!I:I,K80)</f>
        <v>1</v>
      </c>
      <c r="M80" s="21">
        <f t="shared" si="2"/>
        <v>0.12406947890818859</v>
      </c>
      <c r="O80"/>
    </row>
    <row r="81" spans="2:15" x14ac:dyDescent="0.25">
      <c r="B81"/>
      <c r="K81" s="8">
        <v>128</v>
      </c>
      <c r="L81" s="17">
        <f>COUNTIF(Matriz!I:I,K81)</f>
        <v>1</v>
      </c>
      <c r="M81" s="21">
        <f t="shared" si="2"/>
        <v>0.12406947890818859</v>
      </c>
      <c r="O81"/>
    </row>
    <row r="82" spans="2:15" x14ac:dyDescent="0.25">
      <c r="B82"/>
      <c r="K82" s="8">
        <v>132</v>
      </c>
      <c r="L82" s="17">
        <f>COUNTIF(Matriz!I:I,K82)</f>
        <v>1</v>
      </c>
      <c r="M82" s="21">
        <f t="shared" si="2"/>
        <v>0.12406947890818859</v>
      </c>
      <c r="O82"/>
    </row>
    <row r="83" spans="2:15" x14ac:dyDescent="0.25">
      <c r="B83"/>
      <c r="K83" s="8">
        <v>134</v>
      </c>
      <c r="L83" s="17">
        <f>COUNTIF(Matriz!I:I,K83)</f>
        <v>2</v>
      </c>
      <c r="M83" s="21">
        <f t="shared" si="2"/>
        <v>0.24813895781637718</v>
      </c>
      <c r="O83"/>
    </row>
    <row r="84" spans="2:15" x14ac:dyDescent="0.25">
      <c r="B84"/>
      <c r="K84" s="8">
        <v>135</v>
      </c>
      <c r="L84" s="17">
        <f>COUNTIF(Matriz!I:I,K84)</f>
        <v>2</v>
      </c>
      <c r="M84" s="21">
        <f t="shared" si="2"/>
        <v>0.24813895781637718</v>
      </c>
      <c r="O84"/>
    </row>
    <row r="85" spans="2:15" x14ac:dyDescent="0.25">
      <c r="B85"/>
      <c r="K85" s="8">
        <v>136</v>
      </c>
      <c r="L85" s="17">
        <f>COUNTIF(Matriz!I:I,K85)</f>
        <v>1</v>
      </c>
      <c r="M85" s="21">
        <f t="shared" si="2"/>
        <v>0.12406947890818859</v>
      </c>
      <c r="O85"/>
    </row>
    <row r="86" spans="2:15" x14ac:dyDescent="0.25">
      <c r="B86"/>
      <c r="K86" s="8">
        <v>137</v>
      </c>
      <c r="L86" s="17">
        <f>COUNTIF(Matriz!I:I,K86)</f>
        <v>1</v>
      </c>
      <c r="M86" s="21">
        <f t="shared" si="2"/>
        <v>0.12406947890818859</v>
      </c>
      <c r="O86"/>
    </row>
    <row r="87" spans="2:15" x14ac:dyDescent="0.25">
      <c r="B87"/>
      <c r="K87" s="8">
        <v>139</v>
      </c>
      <c r="L87" s="17">
        <f>COUNTIF(Matriz!I:I,K87)</f>
        <v>1</v>
      </c>
      <c r="M87" s="21">
        <f t="shared" si="2"/>
        <v>0.12406947890818859</v>
      </c>
      <c r="O87"/>
    </row>
    <row r="88" spans="2:15" x14ac:dyDescent="0.25">
      <c r="B88"/>
      <c r="K88" s="8">
        <v>140</v>
      </c>
      <c r="L88" s="17">
        <f>COUNTIF(Matriz!I:I,K88)</f>
        <v>1</v>
      </c>
      <c r="M88" s="21">
        <f t="shared" si="2"/>
        <v>0.12406947890818859</v>
      </c>
      <c r="O88"/>
    </row>
    <row r="89" spans="2:15" x14ac:dyDescent="0.25">
      <c r="B89"/>
      <c r="K89" s="8">
        <v>142</v>
      </c>
      <c r="L89" s="17">
        <f>COUNTIF(Matriz!I:I,K89)</f>
        <v>1</v>
      </c>
      <c r="M89" s="21">
        <f t="shared" si="2"/>
        <v>0.12406947890818859</v>
      </c>
      <c r="O89"/>
    </row>
    <row r="90" spans="2:15" x14ac:dyDescent="0.25">
      <c r="B90"/>
      <c r="K90" s="8">
        <v>143</v>
      </c>
      <c r="L90" s="17">
        <f>COUNTIF(Matriz!I:I,K90)</f>
        <v>1</v>
      </c>
      <c r="M90" s="21">
        <f t="shared" si="2"/>
        <v>0.12406947890818859</v>
      </c>
      <c r="O90"/>
    </row>
    <row r="91" spans="2:15" x14ac:dyDescent="0.25">
      <c r="B91"/>
      <c r="K91" s="8">
        <v>146</v>
      </c>
      <c r="L91" s="17">
        <f>COUNTIF(Matriz!I:I,K91)</f>
        <v>1</v>
      </c>
      <c r="M91" s="21">
        <f t="shared" si="2"/>
        <v>0.12406947890818859</v>
      </c>
      <c r="O91"/>
    </row>
    <row r="92" spans="2:15" x14ac:dyDescent="0.25">
      <c r="B92"/>
      <c r="K92" s="8">
        <v>148</v>
      </c>
      <c r="L92" s="17">
        <f>COUNTIF(Matriz!I:I,K92)</f>
        <v>2</v>
      </c>
      <c r="M92" s="21">
        <f t="shared" si="2"/>
        <v>0.24813895781637718</v>
      </c>
      <c r="O92"/>
    </row>
    <row r="93" spans="2:15" x14ac:dyDescent="0.25">
      <c r="B93"/>
      <c r="K93" s="8">
        <v>150</v>
      </c>
      <c r="L93" s="17">
        <f>COUNTIF(Matriz!I:I,K93)</f>
        <v>1</v>
      </c>
      <c r="M93" s="21">
        <f t="shared" si="2"/>
        <v>0.12406947890818859</v>
      </c>
      <c r="O93"/>
    </row>
    <row r="94" spans="2:15" x14ac:dyDescent="0.25">
      <c r="B94"/>
      <c r="K94" s="8">
        <v>151</v>
      </c>
      <c r="L94" s="17">
        <f>COUNTIF(Matriz!I:I,K94)</f>
        <v>2</v>
      </c>
      <c r="M94" s="21">
        <f t="shared" si="2"/>
        <v>0.24813895781637718</v>
      </c>
      <c r="O94"/>
    </row>
    <row r="95" spans="2:15" x14ac:dyDescent="0.25">
      <c r="B95"/>
      <c r="K95" s="8">
        <v>152</v>
      </c>
      <c r="L95" s="17">
        <f>COUNTIF(Matriz!I:I,K95)</f>
        <v>3</v>
      </c>
      <c r="M95" s="21">
        <f t="shared" si="2"/>
        <v>0.37220843672456577</v>
      </c>
      <c r="O95"/>
    </row>
    <row r="96" spans="2:15" x14ac:dyDescent="0.25">
      <c r="B96"/>
      <c r="K96" s="8">
        <v>154</v>
      </c>
      <c r="L96" s="17">
        <f>COUNTIF(Matriz!I:I,K96)</f>
        <v>2</v>
      </c>
      <c r="M96" s="21">
        <f t="shared" si="2"/>
        <v>0.24813895781637718</v>
      </c>
      <c r="O96"/>
    </row>
    <row r="97" spans="2:15" x14ac:dyDescent="0.25">
      <c r="B97"/>
      <c r="K97" s="8">
        <v>157</v>
      </c>
      <c r="L97" s="17">
        <f>COUNTIF(Matriz!I:I,K97)</f>
        <v>1</v>
      </c>
      <c r="M97" s="21">
        <f t="shared" si="2"/>
        <v>0.12406947890818859</v>
      </c>
      <c r="O97"/>
    </row>
    <row r="98" spans="2:15" x14ac:dyDescent="0.25">
      <c r="B98"/>
      <c r="K98" s="8">
        <v>158</v>
      </c>
      <c r="L98" s="17">
        <f>COUNTIF(Matriz!I:I,K98)</f>
        <v>1</v>
      </c>
      <c r="M98" s="21">
        <f t="shared" si="2"/>
        <v>0.12406947890818859</v>
      </c>
      <c r="O98"/>
    </row>
    <row r="99" spans="2:15" x14ac:dyDescent="0.25">
      <c r="B99"/>
      <c r="K99" s="8">
        <v>161</v>
      </c>
      <c r="L99" s="17">
        <f>COUNTIF(Matriz!I:I,K99)</f>
        <v>1</v>
      </c>
      <c r="M99" s="21">
        <f t="shared" si="2"/>
        <v>0.12406947890818859</v>
      </c>
      <c r="O99"/>
    </row>
    <row r="100" spans="2:15" x14ac:dyDescent="0.25">
      <c r="B100"/>
      <c r="K100" s="8">
        <v>162</v>
      </c>
      <c r="L100" s="17">
        <f>COUNTIF(Matriz!I:I,K100)</f>
        <v>1</v>
      </c>
      <c r="M100" s="21">
        <f t="shared" si="2"/>
        <v>0.12406947890818859</v>
      </c>
      <c r="O100"/>
    </row>
    <row r="101" spans="2:15" x14ac:dyDescent="0.25">
      <c r="B101"/>
      <c r="K101" s="8">
        <v>163</v>
      </c>
      <c r="L101" s="17">
        <f>COUNTIF(Matriz!I:I,K101)</f>
        <v>1</v>
      </c>
      <c r="M101" s="21">
        <f t="shared" si="2"/>
        <v>0.12406947890818859</v>
      </c>
      <c r="O101"/>
    </row>
    <row r="102" spans="2:15" x14ac:dyDescent="0.25">
      <c r="B102"/>
      <c r="K102" s="12">
        <v>164</v>
      </c>
      <c r="L102" s="17">
        <f>COUNTIF(Matriz!I:I,K102)</f>
        <v>2</v>
      </c>
      <c r="M102" s="21">
        <f t="shared" si="2"/>
        <v>0.24813895781637718</v>
      </c>
      <c r="O102"/>
    </row>
    <row r="103" spans="2:15" x14ac:dyDescent="0.25">
      <c r="B103"/>
      <c r="K103" s="8">
        <v>165</v>
      </c>
      <c r="L103" s="17">
        <f>COUNTIF(Matriz!I:I,K103)</f>
        <v>1</v>
      </c>
      <c r="M103" s="21">
        <f t="shared" si="2"/>
        <v>0.12406947890818859</v>
      </c>
      <c r="O103"/>
    </row>
    <row r="104" spans="2:15" x14ac:dyDescent="0.25">
      <c r="B104"/>
      <c r="K104" s="8">
        <v>166</v>
      </c>
      <c r="L104" s="17">
        <f>COUNTIF(Matriz!I:I,K104)</f>
        <v>1</v>
      </c>
      <c r="M104" s="21">
        <f t="shared" si="2"/>
        <v>0.12406947890818859</v>
      </c>
      <c r="O104"/>
    </row>
    <row r="105" spans="2:15" x14ac:dyDescent="0.25">
      <c r="B105"/>
      <c r="K105" s="8">
        <v>167</v>
      </c>
      <c r="L105" s="17">
        <f>COUNTIF(Matriz!I:I,K105)</f>
        <v>1</v>
      </c>
      <c r="M105" s="21">
        <f t="shared" si="2"/>
        <v>0.12406947890818859</v>
      </c>
      <c r="O105"/>
    </row>
    <row r="106" spans="2:15" x14ac:dyDescent="0.25">
      <c r="B106"/>
      <c r="K106" s="8">
        <v>168</v>
      </c>
      <c r="L106" s="17">
        <f>COUNTIF(Matriz!I:I,K106)</f>
        <v>1</v>
      </c>
      <c r="M106" s="21">
        <f t="shared" si="2"/>
        <v>0.12406947890818859</v>
      </c>
      <c r="O106"/>
    </row>
    <row r="107" spans="2:15" x14ac:dyDescent="0.25">
      <c r="B107"/>
      <c r="K107" s="8">
        <v>169</v>
      </c>
      <c r="L107" s="17">
        <f>COUNTIF(Matriz!I:I,K107)</f>
        <v>2</v>
      </c>
      <c r="M107" s="21">
        <f t="shared" si="2"/>
        <v>0.24813895781637718</v>
      </c>
      <c r="O107"/>
    </row>
    <row r="108" spans="2:15" x14ac:dyDescent="0.25">
      <c r="B108"/>
      <c r="K108" s="8">
        <v>172</v>
      </c>
      <c r="L108" s="17">
        <f>COUNTIF(Matriz!I:I,K108)</f>
        <v>1</v>
      </c>
      <c r="M108" s="21">
        <f t="shared" si="2"/>
        <v>0.12406947890818859</v>
      </c>
      <c r="O108"/>
    </row>
    <row r="109" spans="2:15" x14ac:dyDescent="0.25">
      <c r="B109"/>
      <c r="K109" s="8">
        <v>173</v>
      </c>
      <c r="L109" s="17">
        <f>COUNTIF(Matriz!I:I,K109)</f>
        <v>1</v>
      </c>
      <c r="M109" s="21">
        <f t="shared" si="2"/>
        <v>0.12406947890818859</v>
      </c>
      <c r="O109"/>
    </row>
    <row r="110" spans="2:15" x14ac:dyDescent="0.25">
      <c r="B110"/>
      <c r="K110" s="8">
        <v>175</v>
      </c>
      <c r="L110" s="17">
        <f>COUNTIF(Matriz!I:I,K110)</f>
        <v>1</v>
      </c>
      <c r="M110" s="21">
        <f t="shared" si="2"/>
        <v>0.12406947890818859</v>
      </c>
      <c r="O110"/>
    </row>
    <row r="111" spans="2:15" x14ac:dyDescent="0.25">
      <c r="B111"/>
      <c r="K111" s="8">
        <v>177</v>
      </c>
      <c r="L111" s="17">
        <f>COUNTIF(Matriz!I:I,K111)</f>
        <v>2</v>
      </c>
      <c r="M111" s="21">
        <f t="shared" si="2"/>
        <v>0.24813895781637718</v>
      </c>
      <c r="O111"/>
    </row>
    <row r="112" spans="2:15" x14ac:dyDescent="0.25">
      <c r="B112"/>
      <c r="K112" s="8">
        <v>179</v>
      </c>
      <c r="L112" s="17">
        <f>COUNTIF(Matriz!I:I,K112)</f>
        <v>2</v>
      </c>
      <c r="M112" s="21">
        <f t="shared" si="2"/>
        <v>0.24813895781637718</v>
      </c>
      <c r="O112"/>
    </row>
    <row r="113" spans="2:15" x14ac:dyDescent="0.25">
      <c r="B113"/>
      <c r="K113" s="8">
        <v>181</v>
      </c>
      <c r="L113" s="17">
        <f>COUNTIF(Matriz!I:I,K113)</f>
        <v>1</v>
      </c>
      <c r="M113" s="21">
        <f t="shared" si="2"/>
        <v>0.12406947890818859</v>
      </c>
      <c r="O113"/>
    </row>
    <row r="114" spans="2:15" x14ac:dyDescent="0.25">
      <c r="B114"/>
      <c r="K114" s="8">
        <v>182</v>
      </c>
      <c r="L114" s="17">
        <f>COUNTIF(Matriz!I:I,K114)</f>
        <v>2</v>
      </c>
      <c r="M114" s="21">
        <f t="shared" si="2"/>
        <v>0.24813895781637718</v>
      </c>
      <c r="O114"/>
    </row>
    <row r="115" spans="2:15" x14ac:dyDescent="0.25">
      <c r="B115"/>
      <c r="K115" s="8">
        <v>183</v>
      </c>
      <c r="L115" s="17">
        <f>COUNTIF(Matriz!I:I,K115)</f>
        <v>3</v>
      </c>
      <c r="M115" s="21">
        <f t="shared" si="2"/>
        <v>0.37220843672456577</v>
      </c>
      <c r="O115"/>
    </row>
    <row r="116" spans="2:15" x14ac:dyDescent="0.25">
      <c r="B116"/>
      <c r="K116" s="8">
        <v>184</v>
      </c>
      <c r="L116" s="17">
        <f>COUNTIF(Matriz!I:I,K116)</f>
        <v>1</v>
      </c>
      <c r="M116" s="21">
        <f t="shared" si="2"/>
        <v>0.12406947890818859</v>
      </c>
      <c r="O116"/>
    </row>
    <row r="117" spans="2:15" x14ac:dyDescent="0.25">
      <c r="B117"/>
      <c r="K117" s="8">
        <v>185</v>
      </c>
      <c r="L117" s="17">
        <f>COUNTIF(Matriz!I:I,K117)</f>
        <v>2</v>
      </c>
      <c r="M117" s="21">
        <f t="shared" si="2"/>
        <v>0.24813895781637718</v>
      </c>
      <c r="O117"/>
    </row>
    <row r="118" spans="2:15" x14ac:dyDescent="0.25">
      <c r="B118"/>
      <c r="K118" s="8">
        <v>187</v>
      </c>
      <c r="L118" s="17">
        <f>COUNTIF(Matriz!I:I,K118)</f>
        <v>1</v>
      </c>
      <c r="M118" s="21">
        <f t="shared" si="2"/>
        <v>0.12406947890818859</v>
      </c>
      <c r="O118"/>
    </row>
    <row r="119" spans="2:15" x14ac:dyDescent="0.25">
      <c r="B119"/>
      <c r="K119" s="8">
        <v>189</v>
      </c>
      <c r="L119" s="17">
        <f>COUNTIF(Matriz!I:I,K119)</f>
        <v>2</v>
      </c>
      <c r="M119" s="21">
        <f t="shared" si="2"/>
        <v>0.24813895781637718</v>
      </c>
      <c r="O119"/>
    </row>
    <row r="120" spans="2:15" x14ac:dyDescent="0.25">
      <c r="B120"/>
      <c r="K120" s="26">
        <v>191</v>
      </c>
      <c r="L120" s="17">
        <f>COUNTIF(Matriz!I:I,K120)</f>
        <v>2</v>
      </c>
      <c r="M120" s="21">
        <f t="shared" si="2"/>
        <v>0.24813895781637718</v>
      </c>
      <c r="O120"/>
    </row>
    <row r="121" spans="2:15" x14ac:dyDescent="0.25">
      <c r="B121"/>
      <c r="K121" s="8">
        <v>192</v>
      </c>
      <c r="L121" s="17">
        <f>COUNTIF(Matriz!I:I,K121)</f>
        <v>1</v>
      </c>
      <c r="M121" s="21">
        <f t="shared" si="2"/>
        <v>0.12406947890818859</v>
      </c>
      <c r="O121"/>
    </row>
    <row r="122" spans="2:15" x14ac:dyDescent="0.25">
      <c r="B122"/>
      <c r="K122" s="8">
        <v>193</v>
      </c>
      <c r="L122" s="17">
        <f>COUNTIF(Matriz!I:I,K122)</f>
        <v>1</v>
      </c>
      <c r="M122" s="21">
        <f t="shared" si="2"/>
        <v>0.12406947890818859</v>
      </c>
      <c r="O122"/>
    </row>
    <row r="123" spans="2:15" x14ac:dyDescent="0.25">
      <c r="B123"/>
      <c r="K123" s="8">
        <v>194</v>
      </c>
      <c r="L123" s="17">
        <f>COUNTIF(Matriz!I:I,K123)</f>
        <v>1</v>
      </c>
      <c r="M123" s="21">
        <f t="shared" si="2"/>
        <v>0.12406947890818859</v>
      </c>
      <c r="O123"/>
    </row>
    <row r="124" spans="2:15" x14ac:dyDescent="0.25">
      <c r="B124"/>
      <c r="K124" s="8">
        <v>196</v>
      </c>
      <c r="L124" s="17">
        <f>COUNTIF(Matriz!I:I,K124)</f>
        <v>1</v>
      </c>
      <c r="M124" s="21">
        <f t="shared" si="2"/>
        <v>0.12406947890818859</v>
      </c>
      <c r="O124"/>
    </row>
    <row r="125" spans="2:15" x14ac:dyDescent="0.25">
      <c r="B125"/>
      <c r="K125" s="8">
        <v>198</v>
      </c>
      <c r="L125" s="17">
        <f>COUNTIF(Matriz!I:I,K125)</f>
        <v>1</v>
      </c>
      <c r="M125" s="21">
        <f t="shared" si="2"/>
        <v>0.12406947890818859</v>
      </c>
      <c r="O125"/>
    </row>
    <row r="126" spans="2:15" x14ac:dyDescent="0.25">
      <c r="B126"/>
      <c r="K126" s="8">
        <v>199</v>
      </c>
      <c r="L126" s="17">
        <f>COUNTIF(Matriz!I:I,K126)</f>
        <v>1</v>
      </c>
      <c r="M126" s="21">
        <f t="shared" si="2"/>
        <v>0.12406947890818859</v>
      </c>
      <c r="O126"/>
    </row>
    <row r="127" spans="2:15" x14ac:dyDescent="0.25">
      <c r="B127"/>
      <c r="K127" s="8">
        <v>203</v>
      </c>
      <c r="L127" s="17">
        <f>COUNTIF(Matriz!I:I,K127)</f>
        <v>1</v>
      </c>
      <c r="M127" s="21">
        <f t="shared" si="2"/>
        <v>0.12406947890818859</v>
      </c>
      <c r="O127"/>
    </row>
    <row r="128" spans="2:15" x14ac:dyDescent="0.25">
      <c r="B128"/>
      <c r="K128" s="8">
        <v>204</v>
      </c>
      <c r="L128" s="17">
        <f>COUNTIF(Matriz!I:I,K128)</f>
        <v>1</v>
      </c>
      <c r="M128" s="21">
        <f t="shared" si="2"/>
        <v>0.12406947890818859</v>
      </c>
      <c r="O128"/>
    </row>
    <row r="129" spans="2:15" x14ac:dyDescent="0.25">
      <c r="B129"/>
      <c r="K129" s="8">
        <v>205</v>
      </c>
      <c r="L129" s="17">
        <f>COUNTIF(Matriz!I:I,K129)</f>
        <v>1</v>
      </c>
      <c r="M129" s="21">
        <f t="shared" si="2"/>
        <v>0.12406947890818859</v>
      </c>
      <c r="O129"/>
    </row>
    <row r="130" spans="2:15" x14ac:dyDescent="0.25">
      <c r="B130"/>
      <c r="K130" s="8">
        <v>206</v>
      </c>
      <c r="L130" s="17">
        <f>COUNTIF(Matriz!I:I,K130)</f>
        <v>2</v>
      </c>
      <c r="M130" s="21">
        <f t="shared" si="2"/>
        <v>0.24813895781637718</v>
      </c>
      <c r="O130"/>
    </row>
    <row r="131" spans="2:15" x14ac:dyDescent="0.25">
      <c r="B131"/>
      <c r="K131" s="8">
        <v>210</v>
      </c>
      <c r="L131" s="17">
        <f>COUNTIF(Matriz!I:I,K131)</f>
        <v>2</v>
      </c>
      <c r="M131" s="21">
        <f t="shared" si="2"/>
        <v>0.24813895781637718</v>
      </c>
      <c r="O131"/>
    </row>
    <row r="132" spans="2:15" x14ac:dyDescent="0.25">
      <c r="B132"/>
      <c r="K132" s="8">
        <v>211</v>
      </c>
      <c r="L132" s="17">
        <f>COUNTIF(Matriz!I:I,K132)</f>
        <v>1</v>
      </c>
      <c r="M132" s="21">
        <f t="shared" ref="M132:M195" si="3">+(L132*100)/L$313</f>
        <v>0.12406947890818859</v>
      </c>
      <c r="O132"/>
    </row>
    <row r="133" spans="2:15" x14ac:dyDescent="0.25">
      <c r="B133"/>
      <c r="K133" s="8">
        <v>212</v>
      </c>
      <c r="L133" s="17">
        <f>COUNTIF(Matriz!I:I,K133)</f>
        <v>3</v>
      </c>
      <c r="M133" s="21">
        <f t="shared" si="3"/>
        <v>0.37220843672456577</v>
      </c>
      <c r="O133"/>
    </row>
    <row r="134" spans="2:15" x14ac:dyDescent="0.25">
      <c r="B134"/>
      <c r="K134" s="8">
        <v>213</v>
      </c>
      <c r="L134" s="17">
        <f>COUNTIF(Matriz!I:I,K134)</f>
        <v>3</v>
      </c>
      <c r="M134" s="21">
        <f t="shared" si="3"/>
        <v>0.37220843672456577</v>
      </c>
      <c r="O134"/>
    </row>
    <row r="135" spans="2:15" x14ac:dyDescent="0.25">
      <c r="B135"/>
      <c r="K135" s="8">
        <v>214</v>
      </c>
      <c r="L135" s="17">
        <f>COUNTIF(Matriz!I:I,K135)</f>
        <v>1</v>
      </c>
      <c r="M135" s="21">
        <f t="shared" si="3"/>
        <v>0.12406947890818859</v>
      </c>
      <c r="O135"/>
    </row>
    <row r="136" spans="2:15" x14ac:dyDescent="0.25">
      <c r="B136"/>
      <c r="K136" s="8">
        <v>216</v>
      </c>
      <c r="L136" s="17">
        <f>COUNTIF(Matriz!I:I,K136)</f>
        <v>3</v>
      </c>
      <c r="M136" s="21">
        <f t="shared" si="3"/>
        <v>0.37220843672456577</v>
      </c>
      <c r="O136"/>
    </row>
    <row r="137" spans="2:15" x14ac:dyDescent="0.25">
      <c r="B137"/>
      <c r="K137" s="8">
        <v>218</v>
      </c>
      <c r="L137" s="17">
        <f>COUNTIF(Matriz!I:I,K137)</f>
        <v>2</v>
      </c>
      <c r="M137" s="21">
        <f t="shared" si="3"/>
        <v>0.24813895781637718</v>
      </c>
      <c r="O137"/>
    </row>
    <row r="138" spans="2:15" x14ac:dyDescent="0.25">
      <c r="B138"/>
      <c r="K138" s="8">
        <v>223</v>
      </c>
      <c r="L138" s="17">
        <f>COUNTIF(Matriz!I:I,K138)</f>
        <v>1</v>
      </c>
      <c r="M138" s="21">
        <f t="shared" si="3"/>
        <v>0.12406947890818859</v>
      </c>
      <c r="O138"/>
    </row>
    <row r="139" spans="2:15" x14ac:dyDescent="0.25">
      <c r="B139"/>
      <c r="K139" s="8">
        <v>225</v>
      </c>
      <c r="L139" s="17">
        <f>COUNTIF(Matriz!I:I,K139)</f>
        <v>2</v>
      </c>
      <c r="M139" s="21">
        <f t="shared" si="3"/>
        <v>0.24813895781637718</v>
      </c>
      <c r="O139"/>
    </row>
    <row r="140" spans="2:15" x14ac:dyDescent="0.25">
      <c r="B140"/>
      <c r="K140" s="8">
        <v>226</v>
      </c>
      <c r="L140" s="17">
        <f>COUNTIF(Matriz!I:I,K140)</f>
        <v>4</v>
      </c>
      <c r="M140" s="21">
        <f t="shared" si="3"/>
        <v>0.49627791563275436</v>
      </c>
      <c r="O140"/>
    </row>
    <row r="141" spans="2:15" x14ac:dyDescent="0.25">
      <c r="B141"/>
      <c r="K141" s="8">
        <v>227</v>
      </c>
      <c r="L141" s="17">
        <f>COUNTIF(Matriz!I:I,K141)</f>
        <v>6</v>
      </c>
      <c r="M141" s="21">
        <f t="shared" si="3"/>
        <v>0.74441687344913154</v>
      </c>
      <c r="O141"/>
    </row>
    <row r="142" spans="2:15" x14ac:dyDescent="0.25">
      <c r="B142"/>
      <c r="K142" s="8">
        <v>228</v>
      </c>
      <c r="L142" s="17">
        <f>COUNTIF(Matriz!I:I,K142)</f>
        <v>1</v>
      </c>
      <c r="M142" s="21">
        <f t="shared" si="3"/>
        <v>0.12406947890818859</v>
      </c>
      <c r="O142"/>
    </row>
    <row r="143" spans="2:15" x14ac:dyDescent="0.25">
      <c r="B143"/>
      <c r="K143" s="8">
        <v>229</v>
      </c>
      <c r="L143" s="17">
        <f>COUNTIF(Matriz!I:I,K143)</f>
        <v>1</v>
      </c>
      <c r="M143" s="21">
        <f t="shared" si="3"/>
        <v>0.12406947890818859</v>
      </c>
      <c r="O143"/>
    </row>
    <row r="144" spans="2:15" x14ac:dyDescent="0.25">
      <c r="B144"/>
      <c r="K144" s="8">
        <v>232</v>
      </c>
      <c r="L144" s="17">
        <f>COUNTIF(Matriz!I:I,K144)</f>
        <v>15</v>
      </c>
      <c r="M144" s="21">
        <f t="shared" si="3"/>
        <v>1.8610421836228288</v>
      </c>
      <c r="O144"/>
    </row>
    <row r="145" spans="2:15" x14ac:dyDescent="0.25">
      <c r="B145"/>
      <c r="K145" s="8">
        <v>233</v>
      </c>
      <c r="L145" s="17">
        <f>COUNTIF(Matriz!I:I,K145)</f>
        <v>3</v>
      </c>
      <c r="M145" s="21">
        <f t="shared" si="3"/>
        <v>0.37220843672456577</v>
      </c>
      <c r="O145"/>
    </row>
    <row r="146" spans="2:15" x14ac:dyDescent="0.25">
      <c r="B146"/>
      <c r="K146" s="8">
        <v>234</v>
      </c>
      <c r="L146" s="17">
        <f>COUNTIF(Matriz!I:I,K146)</f>
        <v>1</v>
      </c>
      <c r="M146" s="21">
        <f t="shared" si="3"/>
        <v>0.12406947890818859</v>
      </c>
      <c r="O146"/>
    </row>
    <row r="147" spans="2:15" x14ac:dyDescent="0.25">
      <c r="B147"/>
      <c r="K147" s="8">
        <v>236</v>
      </c>
      <c r="L147" s="17">
        <f>COUNTIF(Matriz!I:I,K147)</f>
        <v>2</v>
      </c>
      <c r="M147" s="21">
        <f t="shared" si="3"/>
        <v>0.24813895781637718</v>
      </c>
      <c r="O147"/>
    </row>
    <row r="148" spans="2:15" x14ac:dyDescent="0.25">
      <c r="B148"/>
      <c r="K148" s="8">
        <v>237</v>
      </c>
      <c r="L148" s="17">
        <f>COUNTIF(Matriz!I:I,K148)</f>
        <v>1</v>
      </c>
      <c r="M148" s="21">
        <f t="shared" si="3"/>
        <v>0.12406947890818859</v>
      </c>
      <c r="O148"/>
    </row>
    <row r="149" spans="2:15" x14ac:dyDescent="0.25">
      <c r="B149"/>
      <c r="K149" s="8">
        <v>238</v>
      </c>
      <c r="L149" s="17">
        <f>COUNTIF(Matriz!I:I,K149)</f>
        <v>4</v>
      </c>
      <c r="M149" s="21">
        <f t="shared" si="3"/>
        <v>0.49627791563275436</v>
      </c>
      <c r="O149"/>
    </row>
    <row r="150" spans="2:15" x14ac:dyDescent="0.25">
      <c r="B150"/>
      <c r="K150" s="8">
        <v>239</v>
      </c>
      <c r="L150" s="17">
        <f>COUNTIF(Matriz!I:I,K150)</f>
        <v>1</v>
      </c>
      <c r="M150" s="21">
        <f t="shared" si="3"/>
        <v>0.12406947890818859</v>
      </c>
      <c r="O150"/>
    </row>
    <row r="151" spans="2:15" x14ac:dyDescent="0.25">
      <c r="B151"/>
      <c r="K151" s="8">
        <v>240</v>
      </c>
      <c r="L151" s="17">
        <f>COUNTIF(Matriz!I:I,K151)</f>
        <v>4</v>
      </c>
      <c r="M151" s="21">
        <f t="shared" si="3"/>
        <v>0.49627791563275436</v>
      </c>
      <c r="O151"/>
    </row>
    <row r="152" spans="2:15" x14ac:dyDescent="0.25">
      <c r="B152"/>
      <c r="K152" s="8">
        <v>241</v>
      </c>
      <c r="L152" s="17">
        <f>COUNTIF(Matriz!I:I,K152)</f>
        <v>4</v>
      </c>
      <c r="M152" s="21">
        <f t="shared" si="3"/>
        <v>0.49627791563275436</v>
      </c>
      <c r="O152"/>
    </row>
    <row r="153" spans="2:15" x14ac:dyDescent="0.25">
      <c r="B153"/>
      <c r="K153" s="8">
        <v>242</v>
      </c>
      <c r="L153" s="17">
        <f>COUNTIF(Matriz!I:I,K153)</f>
        <v>1</v>
      </c>
      <c r="M153" s="21">
        <f t="shared" si="3"/>
        <v>0.12406947890818859</v>
      </c>
      <c r="O153"/>
    </row>
    <row r="154" spans="2:15" x14ac:dyDescent="0.25">
      <c r="B154"/>
      <c r="K154" s="8">
        <v>243</v>
      </c>
      <c r="L154" s="17">
        <f>COUNTIF(Matriz!I:I,K154)</f>
        <v>1</v>
      </c>
      <c r="M154" s="21">
        <f t="shared" si="3"/>
        <v>0.12406947890818859</v>
      </c>
      <c r="O154"/>
    </row>
    <row r="155" spans="2:15" x14ac:dyDescent="0.25">
      <c r="B155"/>
      <c r="K155" s="8">
        <v>244</v>
      </c>
      <c r="L155" s="17">
        <f>COUNTIF(Matriz!I:I,K155)</f>
        <v>2</v>
      </c>
      <c r="M155" s="21">
        <f t="shared" si="3"/>
        <v>0.24813895781637718</v>
      </c>
      <c r="O155"/>
    </row>
    <row r="156" spans="2:15" x14ac:dyDescent="0.25">
      <c r="B156"/>
      <c r="K156" s="8">
        <v>245</v>
      </c>
      <c r="L156" s="17">
        <f>COUNTIF(Matriz!I:I,K156)</f>
        <v>1</v>
      </c>
      <c r="M156" s="21">
        <f t="shared" si="3"/>
        <v>0.12406947890818859</v>
      </c>
      <c r="O156"/>
    </row>
    <row r="157" spans="2:15" x14ac:dyDescent="0.25">
      <c r="B157"/>
      <c r="K157" s="8">
        <v>246</v>
      </c>
      <c r="L157" s="17">
        <f>COUNTIF(Matriz!I:I,K157)</f>
        <v>7</v>
      </c>
      <c r="M157" s="21">
        <f t="shared" si="3"/>
        <v>0.86848635235732008</v>
      </c>
      <c r="O157"/>
    </row>
    <row r="158" spans="2:15" x14ac:dyDescent="0.25">
      <c r="B158"/>
      <c r="K158" s="8">
        <v>247</v>
      </c>
      <c r="L158" s="17">
        <f>COUNTIF(Matriz!I:I,K158)</f>
        <v>2</v>
      </c>
      <c r="M158" s="21">
        <f t="shared" si="3"/>
        <v>0.24813895781637718</v>
      </c>
      <c r="O158"/>
    </row>
    <row r="159" spans="2:15" x14ac:dyDescent="0.25">
      <c r="B159"/>
      <c r="K159" s="8">
        <v>248</v>
      </c>
      <c r="L159" s="17">
        <f>COUNTIF(Matriz!I:I,K159)</f>
        <v>5</v>
      </c>
      <c r="M159" s="21">
        <f t="shared" si="3"/>
        <v>0.6203473945409429</v>
      </c>
      <c r="O159"/>
    </row>
    <row r="160" spans="2:15" x14ac:dyDescent="0.25">
      <c r="B160"/>
      <c r="K160" s="8">
        <v>249</v>
      </c>
      <c r="L160" s="17">
        <f>COUNTIF(Matriz!I:I,K160)</f>
        <v>1</v>
      </c>
      <c r="M160" s="21">
        <f t="shared" si="3"/>
        <v>0.12406947890818859</v>
      </c>
      <c r="O160"/>
    </row>
    <row r="161" spans="2:15" x14ac:dyDescent="0.25">
      <c r="B161"/>
      <c r="K161" s="8">
        <v>250</v>
      </c>
      <c r="L161" s="17">
        <f>COUNTIF(Matriz!I:I,K161)</f>
        <v>1</v>
      </c>
      <c r="M161" s="21">
        <f t="shared" si="3"/>
        <v>0.12406947890818859</v>
      </c>
      <c r="O161"/>
    </row>
    <row r="162" spans="2:15" x14ac:dyDescent="0.25">
      <c r="B162"/>
      <c r="K162" s="8">
        <v>251</v>
      </c>
      <c r="L162" s="17">
        <f>COUNTIF(Matriz!I:I,K162)</f>
        <v>3</v>
      </c>
      <c r="M162" s="21">
        <f t="shared" si="3"/>
        <v>0.37220843672456577</v>
      </c>
      <c r="O162"/>
    </row>
    <row r="163" spans="2:15" x14ac:dyDescent="0.25">
      <c r="B163"/>
      <c r="K163" s="8">
        <v>252</v>
      </c>
      <c r="L163" s="17">
        <f>COUNTIF(Matriz!I:I,K163)</f>
        <v>9</v>
      </c>
      <c r="M163" s="21">
        <f t="shared" si="3"/>
        <v>1.1166253101736974</v>
      </c>
      <c r="O163"/>
    </row>
    <row r="164" spans="2:15" x14ac:dyDescent="0.25">
      <c r="B164"/>
      <c r="K164" s="8">
        <v>253</v>
      </c>
      <c r="L164" s="17">
        <f>COUNTIF(Matriz!I:I,K164)</f>
        <v>8</v>
      </c>
      <c r="M164" s="21">
        <f t="shared" si="3"/>
        <v>0.99255583126550873</v>
      </c>
      <c r="O164"/>
    </row>
    <row r="165" spans="2:15" x14ac:dyDescent="0.25">
      <c r="B165"/>
      <c r="K165" s="8">
        <v>255</v>
      </c>
      <c r="L165" s="17">
        <f>COUNTIF(Matriz!I:I,K165)</f>
        <v>1</v>
      </c>
      <c r="M165" s="21">
        <f t="shared" si="3"/>
        <v>0.12406947890818859</v>
      </c>
      <c r="O165"/>
    </row>
    <row r="166" spans="2:15" x14ac:dyDescent="0.25">
      <c r="B166"/>
      <c r="K166" s="8">
        <v>258</v>
      </c>
      <c r="L166" s="17">
        <f>COUNTIF(Matriz!I:I,K166)</f>
        <v>5</v>
      </c>
      <c r="M166" s="21">
        <f t="shared" si="3"/>
        <v>0.6203473945409429</v>
      </c>
      <c r="O166"/>
    </row>
    <row r="167" spans="2:15" x14ac:dyDescent="0.25">
      <c r="B167"/>
      <c r="K167" s="8">
        <v>259</v>
      </c>
      <c r="L167" s="17">
        <f>COUNTIF(Matriz!I:I,K167)</f>
        <v>1</v>
      </c>
      <c r="M167" s="21">
        <f t="shared" si="3"/>
        <v>0.12406947890818859</v>
      </c>
      <c r="O167"/>
    </row>
    <row r="168" spans="2:15" x14ac:dyDescent="0.25">
      <c r="B168"/>
      <c r="K168" s="8">
        <v>260</v>
      </c>
      <c r="L168" s="17">
        <f>COUNTIF(Matriz!I:I,K168)</f>
        <v>2</v>
      </c>
      <c r="M168" s="21">
        <f t="shared" si="3"/>
        <v>0.24813895781637718</v>
      </c>
      <c r="O168"/>
    </row>
    <row r="169" spans="2:15" x14ac:dyDescent="0.25">
      <c r="B169"/>
      <c r="K169" s="8">
        <v>261</v>
      </c>
      <c r="L169" s="17">
        <f>COUNTIF(Matriz!I:I,K169)</f>
        <v>1</v>
      </c>
      <c r="M169" s="21">
        <f t="shared" si="3"/>
        <v>0.12406947890818859</v>
      </c>
      <c r="O169"/>
    </row>
    <row r="170" spans="2:15" x14ac:dyDescent="0.25">
      <c r="B170"/>
      <c r="K170" s="8">
        <v>267</v>
      </c>
      <c r="L170" s="17">
        <f>COUNTIF(Matriz!I:I,K170)</f>
        <v>10</v>
      </c>
      <c r="M170" s="21">
        <f t="shared" si="3"/>
        <v>1.2406947890818858</v>
      </c>
      <c r="O170"/>
    </row>
    <row r="171" spans="2:15" x14ac:dyDescent="0.25">
      <c r="B171"/>
      <c r="K171" s="8">
        <v>269</v>
      </c>
      <c r="L171" s="17">
        <f>COUNTIF(Matriz!I:I,K171)</f>
        <v>1</v>
      </c>
      <c r="M171" s="21">
        <f t="shared" si="3"/>
        <v>0.12406947890818859</v>
      </c>
      <c r="O171"/>
    </row>
    <row r="172" spans="2:15" x14ac:dyDescent="0.25">
      <c r="B172"/>
      <c r="K172" s="8">
        <v>271</v>
      </c>
      <c r="L172" s="17">
        <f>COUNTIF(Matriz!I:I,K172)</f>
        <v>2</v>
      </c>
      <c r="M172" s="21">
        <f t="shared" si="3"/>
        <v>0.24813895781637718</v>
      </c>
      <c r="O172"/>
    </row>
    <row r="173" spans="2:15" x14ac:dyDescent="0.25">
      <c r="B173"/>
      <c r="K173" s="8">
        <v>272</v>
      </c>
      <c r="L173" s="17">
        <f>COUNTIF(Matriz!I:I,K173)</f>
        <v>19</v>
      </c>
      <c r="M173" s="21">
        <f t="shared" si="3"/>
        <v>2.3573200992555829</v>
      </c>
      <c r="O173"/>
    </row>
    <row r="174" spans="2:15" x14ac:dyDescent="0.25">
      <c r="B174"/>
      <c r="K174" s="8">
        <v>273</v>
      </c>
      <c r="L174" s="17">
        <f>COUNTIF(Matriz!I:I,K174)</f>
        <v>2</v>
      </c>
      <c r="M174" s="21">
        <f t="shared" si="3"/>
        <v>0.24813895781637718</v>
      </c>
      <c r="O174"/>
    </row>
    <row r="175" spans="2:15" x14ac:dyDescent="0.25">
      <c r="B175"/>
      <c r="K175" s="8">
        <v>274</v>
      </c>
      <c r="L175" s="17">
        <f>COUNTIF(Matriz!I:I,K175)</f>
        <v>3</v>
      </c>
      <c r="M175" s="21">
        <f t="shared" si="3"/>
        <v>0.37220843672456577</v>
      </c>
      <c r="O175"/>
    </row>
    <row r="176" spans="2:15" x14ac:dyDescent="0.25">
      <c r="B176"/>
      <c r="K176" s="8">
        <v>275</v>
      </c>
      <c r="L176" s="17">
        <f>COUNTIF(Matriz!I:I,K176)</f>
        <v>1</v>
      </c>
      <c r="M176" s="21">
        <f t="shared" si="3"/>
        <v>0.12406947890818859</v>
      </c>
      <c r="O176"/>
    </row>
    <row r="177" spans="2:15" x14ac:dyDescent="0.25">
      <c r="B177"/>
      <c r="K177" s="8">
        <v>276</v>
      </c>
      <c r="L177" s="17">
        <f>COUNTIF(Matriz!I:I,K177)</f>
        <v>1</v>
      </c>
      <c r="M177" s="21">
        <f t="shared" si="3"/>
        <v>0.12406947890818859</v>
      </c>
      <c r="O177"/>
    </row>
    <row r="178" spans="2:15" x14ac:dyDescent="0.25">
      <c r="B178"/>
      <c r="K178" s="8">
        <v>279</v>
      </c>
      <c r="L178" s="17">
        <f>COUNTIF(Matriz!I:I,K178)</f>
        <v>1</v>
      </c>
      <c r="M178" s="21">
        <f t="shared" si="3"/>
        <v>0.12406947890818859</v>
      </c>
      <c r="O178"/>
    </row>
    <row r="179" spans="2:15" x14ac:dyDescent="0.25">
      <c r="B179"/>
      <c r="K179" s="8">
        <v>280</v>
      </c>
      <c r="L179" s="17">
        <f>COUNTIF(Matriz!I:I,K179)</f>
        <v>2</v>
      </c>
      <c r="M179" s="21">
        <f t="shared" si="3"/>
        <v>0.24813895781637718</v>
      </c>
      <c r="O179"/>
    </row>
    <row r="180" spans="2:15" x14ac:dyDescent="0.25">
      <c r="B180"/>
      <c r="K180" s="8">
        <v>281</v>
      </c>
      <c r="L180" s="17">
        <f>COUNTIF(Matriz!I:I,K180)</f>
        <v>2</v>
      </c>
      <c r="M180" s="21">
        <f t="shared" si="3"/>
        <v>0.24813895781637718</v>
      </c>
      <c r="O180"/>
    </row>
    <row r="181" spans="2:15" x14ac:dyDescent="0.25">
      <c r="B181"/>
      <c r="K181" s="8">
        <v>282</v>
      </c>
      <c r="L181" s="17">
        <f>COUNTIF(Matriz!I:I,K181)</f>
        <v>1</v>
      </c>
      <c r="M181" s="21">
        <f t="shared" si="3"/>
        <v>0.12406947890818859</v>
      </c>
      <c r="O181"/>
    </row>
    <row r="182" spans="2:15" x14ac:dyDescent="0.25">
      <c r="B182"/>
      <c r="K182" s="8">
        <v>283</v>
      </c>
      <c r="L182" s="17">
        <f>COUNTIF(Matriz!I:I,K182)</f>
        <v>11</v>
      </c>
      <c r="M182" s="21">
        <f t="shared" si="3"/>
        <v>1.3647642679900744</v>
      </c>
      <c r="O182"/>
    </row>
    <row r="183" spans="2:15" x14ac:dyDescent="0.25">
      <c r="B183"/>
      <c r="K183" s="8">
        <v>285</v>
      </c>
      <c r="L183" s="17">
        <f>COUNTIF(Matriz!I:I,K183)</f>
        <v>2</v>
      </c>
      <c r="M183" s="21">
        <f t="shared" si="3"/>
        <v>0.24813895781637718</v>
      </c>
      <c r="O183"/>
    </row>
    <row r="184" spans="2:15" x14ac:dyDescent="0.25">
      <c r="B184"/>
      <c r="K184" s="8">
        <v>286</v>
      </c>
      <c r="L184" s="17">
        <f>COUNTIF(Matriz!I:I,K184)</f>
        <v>12</v>
      </c>
      <c r="M184" s="21">
        <f t="shared" si="3"/>
        <v>1.4888337468982631</v>
      </c>
      <c r="O184"/>
    </row>
    <row r="185" spans="2:15" x14ac:dyDescent="0.25">
      <c r="B185"/>
      <c r="K185" s="8">
        <v>287</v>
      </c>
      <c r="L185" s="17">
        <f>COUNTIF(Matriz!I:I,K185)</f>
        <v>2</v>
      </c>
      <c r="M185" s="21">
        <f t="shared" si="3"/>
        <v>0.24813895781637718</v>
      </c>
      <c r="O185"/>
    </row>
    <row r="186" spans="2:15" x14ac:dyDescent="0.25">
      <c r="B186"/>
      <c r="K186" s="8">
        <v>288</v>
      </c>
      <c r="L186" s="17">
        <f>COUNTIF(Matriz!I:I,K186)</f>
        <v>9</v>
      </c>
      <c r="M186" s="21">
        <f t="shared" si="3"/>
        <v>1.1166253101736974</v>
      </c>
      <c r="O186"/>
    </row>
    <row r="187" spans="2:15" x14ac:dyDescent="0.25">
      <c r="B187"/>
      <c r="K187" s="8">
        <v>289</v>
      </c>
      <c r="L187" s="17">
        <f>COUNTIF(Matriz!I:I,K187)</f>
        <v>2</v>
      </c>
      <c r="M187" s="21">
        <f t="shared" si="3"/>
        <v>0.24813895781637718</v>
      </c>
      <c r="O187"/>
    </row>
    <row r="188" spans="2:15" x14ac:dyDescent="0.25">
      <c r="B188"/>
      <c r="K188" s="8">
        <v>290</v>
      </c>
      <c r="L188" s="17">
        <f>COUNTIF(Matriz!I:I,K188)</f>
        <v>1</v>
      </c>
      <c r="M188" s="21">
        <f t="shared" si="3"/>
        <v>0.12406947890818859</v>
      </c>
      <c r="O188"/>
    </row>
    <row r="189" spans="2:15" x14ac:dyDescent="0.25">
      <c r="B189"/>
      <c r="K189" s="8">
        <v>292</v>
      </c>
      <c r="L189" s="17">
        <f>COUNTIF(Matriz!I:I,K189)</f>
        <v>1</v>
      </c>
      <c r="M189" s="21">
        <f t="shared" si="3"/>
        <v>0.12406947890818859</v>
      </c>
      <c r="O189"/>
    </row>
    <row r="190" spans="2:15" x14ac:dyDescent="0.25">
      <c r="B190"/>
      <c r="K190" s="8">
        <v>294</v>
      </c>
      <c r="L190" s="17">
        <f>COUNTIF(Matriz!I:I,K190)</f>
        <v>15</v>
      </c>
      <c r="M190" s="21">
        <f t="shared" si="3"/>
        <v>1.8610421836228288</v>
      </c>
      <c r="O190"/>
    </row>
    <row r="191" spans="2:15" x14ac:dyDescent="0.25">
      <c r="B191"/>
      <c r="K191" s="8">
        <v>296</v>
      </c>
      <c r="L191" s="17">
        <f>COUNTIF(Matriz!I:I,K191)</f>
        <v>37</v>
      </c>
      <c r="M191" s="21">
        <f t="shared" si="3"/>
        <v>4.5905707196029777</v>
      </c>
      <c r="O191"/>
    </row>
    <row r="192" spans="2:15" x14ac:dyDescent="0.25">
      <c r="B192"/>
      <c r="K192" s="8">
        <v>297</v>
      </c>
      <c r="L192" s="17">
        <f>COUNTIF(Matriz!I:I,K192)</f>
        <v>20</v>
      </c>
      <c r="M192" s="21">
        <f t="shared" si="3"/>
        <v>2.4813895781637716</v>
      </c>
      <c r="O192"/>
    </row>
    <row r="193" spans="2:15" x14ac:dyDescent="0.25">
      <c r="B193"/>
      <c r="K193" s="8">
        <v>298</v>
      </c>
      <c r="L193" s="17">
        <f>COUNTIF(Matriz!I:I,K193)</f>
        <v>1</v>
      </c>
      <c r="M193" s="21">
        <f t="shared" si="3"/>
        <v>0.12406947890818859</v>
      </c>
      <c r="O193"/>
    </row>
    <row r="194" spans="2:15" x14ac:dyDescent="0.25">
      <c r="B194"/>
      <c r="K194" s="8">
        <v>299</v>
      </c>
      <c r="L194" s="17">
        <f>COUNTIF(Matriz!I:I,K194)</f>
        <v>21</v>
      </c>
      <c r="M194" s="21">
        <f t="shared" si="3"/>
        <v>2.6054590570719602</v>
      </c>
      <c r="O194"/>
    </row>
    <row r="195" spans="2:15" x14ac:dyDescent="0.25">
      <c r="B195"/>
      <c r="K195" s="8">
        <v>300</v>
      </c>
      <c r="L195" s="17">
        <f>COUNTIF(Matriz!I:I,K195)</f>
        <v>19</v>
      </c>
      <c r="M195" s="21">
        <f t="shared" si="3"/>
        <v>2.3573200992555829</v>
      </c>
      <c r="O195"/>
    </row>
    <row r="196" spans="2:15" x14ac:dyDescent="0.25">
      <c r="B196"/>
      <c r="K196" s="8">
        <v>301</v>
      </c>
      <c r="L196" s="17">
        <f>COUNTIF(Matriz!I:I,K196)</f>
        <v>7</v>
      </c>
      <c r="M196" s="21">
        <f t="shared" ref="M196:M259" si="4">+(L196*100)/L$313</f>
        <v>0.86848635235732008</v>
      </c>
      <c r="O196"/>
    </row>
    <row r="197" spans="2:15" x14ac:dyDescent="0.25">
      <c r="B197"/>
      <c r="K197" s="8">
        <v>302</v>
      </c>
      <c r="L197" s="17">
        <f>COUNTIF(Matriz!I:I,K197)</f>
        <v>24</v>
      </c>
      <c r="M197" s="21">
        <f t="shared" si="4"/>
        <v>2.9776674937965262</v>
      </c>
      <c r="O197"/>
    </row>
    <row r="198" spans="2:15" x14ac:dyDescent="0.25">
      <c r="B198"/>
      <c r="K198" s="8">
        <v>303</v>
      </c>
      <c r="L198" s="17">
        <f>COUNTIF(Matriz!I:I,K198)</f>
        <v>4</v>
      </c>
      <c r="M198" s="21">
        <f t="shared" si="4"/>
        <v>0.49627791563275436</v>
      </c>
      <c r="O198"/>
    </row>
    <row r="199" spans="2:15" x14ac:dyDescent="0.25">
      <c r="B199"/>
      <c r="K199" s="8">
        <v>308</v>
      </c>
      <c r="L199" s="17">
        <f>COUNTIF(Matriz!I:I,K199)</f>
        <v>1</v>
      </c>
      <c r="M199" s="21">
        <f t="shared" si="4"/>
        <v>0.12406947890818859</v>
      </c>
      <c r="O199"/>
    </row>
    <row r="200" spans="2:15" x14ac:dyDescent="0.25">
      <c r="B200"/>
      <c r="K200" s="8">
        <v>309</v>
      </c>
      <c r="L200" s="17">
        <f>COUNTIF(Matriz!I:I,K200)</f>
        <v>3</v>
      </c>
      <c r="M200" s="21">
        <f t="shared" si="4"/>
        <v>0.37220843672456577</v>
      </c>
      <c r="O200"/>
    </row>
    <row r="201" spans="2:15" x14ac:dyDescent="0.25">
      <c r="B201"/>
      <c r="K201" s="8">
        <v>310</v>
      </c>
      <c r="L201" s="17">
        <f>COUNTIF(Matriz!I:I,K201)</f>
        <v>1</v>
      </c>
      <c r="M201" s="21">
        <f t="shared" si="4"/>
        <v>0.12406947890818859</v>
      </c>
      <c r="O201"/>
    </row>
    <row r="202" spans="2:15" x14ac:dyDescent="0.25">
      <c r="B202"/>
      <c r="K202" s="8">
        <v>321</v>
      </c>
      <c r="L202" s="17">
        <f>COUNTIF(Matriz!I:I,K202)</f>
        <v>1</v>
      </c>
      <c r="M202" s="21">
        <f t="shared" si="4"/>
        <v>0.12406947890818859</v>
      </c>
      <c r="O202"/>
    </row>
    <row r="203" spans="2:15" x14ac:dyDescent="0.25">
      <c r="B203"/>
      <c r="K203" s="8">
        <v>329</v>
      </c>
      <c r="L203" s="17">
        <f>COUNTIF(Matriz!I:I,K203)</f>
        <v>3</v>
      </c>
      <c r="M203" s="21">
        <f t="shared" si="4"/>
        <v>0.37220843672456577</v>
      </c>
      <c r="O203"/>
    </row>
    <row r="204" spans="2:15" x14ac:dyDescent="0.25">
      <c r="B204"/>
      <c r="K204" s="8">
        <v>335</v>
      </c>
      <c r="L204" s="17">
        <f>COUNTIF(Matriz!I:I,K204)</f>
        <v>4</v>
      </c>
      <c r="M204" s="21">
        <f t="shared" si="4"/>
        <v>0.49627791563275436</v>
      </c>
      <c r="O204"/>
    </row>
    <row r="205" spans="2:15" x14ac:dyDescent="0.25">
      <c r="B205"/>
      <c r="K205" s="8">
        <v>338</v>
      </c>
      <c r="L205" s="17">
        <f>COUNTIF(Matriz!I:I,K205)</f>
        <v>5</v>
      </c>
      <c r="M205" s="21">
        <f t="shared" si="4"/>
        <v>0.6203473945409429</v>
      </c>
      <c r="O205"/>
    </row>
    <row r="206" spans="2:15" x14ac:dyDescent="0.25">
      <c r="B206"/>
      <c r="K206" s="8">
        <v>346</v>
      </c>
      <c r="L206" s="17">
        <f>COUNTIF(Matriz!I:I,K206)</f>
        <v>1</v>
      </c>
      <c r="M206" s="21">
        <f t="shared" si="4"/>
        <v>0.12406947890818859</v>
      </c>
      <c r="O206"/>
    </row>
    <row r="207" spans="2:15" x14ac:dyDescent="0.25">
      <c r="B207"/>
      <c r="K207" s="8">
        <v>352</v>
      </c>
      <c r="L207" s="17">
        <f>COUNTIF(Matriz!I:I,K207)</f>
        <v>1</v>
      </c>
      <c r="M207" s="21">
        <f t="shared" si="4"/>
        <v>0.12406947890818859</v>
      </c>
      <c r="O207"/>
    </row>
    <row r="208" spans="2:15" x14ac:dyDescent="0.25">
      <c r="B208"/>
      <c r="K208" s="8">
        <v>353</v>
      </c>
      <c r="L208" s="17">
        <f>COUNTIF(Matriz!I:I,K208)</f>
        <v>1</v>
      </c>
      <c r="M208" s="21">
        <f t="shared" si="4"/>
        <v>0.12406947890818859</v>
      </c>
      <c r="O208"/>
    </row>
    <row r="209" spans="2:15" x14ac:dyDescent="0.25">
      <c r="B209"/>
      <c r="K209" s="8">
        <v>355</v>
      </c>
      <c r="L209" s="17">
        <f>COUNTIF(Matriz!I:I,K209)</f>
        <v>1</v>
      </c>
      <c r="M209" s="21">
        <f t="shared" si="4"/>
        <v>0.12406947890818859</v>
      </c>
      <c r="O209"/>
    </row>
    <row r="210" spans="2:15" x14ac:dyDescent="0.25">
      <c r="B210"/>
      <c r="K210" s="8">
        <v>360</v>
      </c>
      <c r="L210" s="17">
        <f>COUNTIF(Matriz!I:I,K210)</f>
        <v>3</v>
      </c>
      <c r="M210" s="21">
        <f t="shared" si="4"/>
        <v>0.37220843672456577</v>
      </c>
      <c r="O210"/>
    </row>
    <row r="211" spans="2:15" x14ac:dyDescent="0.25">
      <c r="B211"/>
      <c r="K211" s="26">
        <v>361</v>
      </c>
      <c r="L211" s="17">
        <f>COUNTIF(Matriz!I:I,K211)</f>
        <v>1</v>
      </c>
      <c r="M211" s="21">
        <f t="shared" si="4"/>
        <v>0.12406947890818859</v>
      </c>
      <c r="O211"/>
    </row>
    <row r="212" spans="2:15" x14ac:dyDescent="0.25">
      <c r="B212"/>
      <c r="K212" s="8">
        <v>362</v>
      </c>
      <c r="L212" s="17">
        <f>COUNTIF(Matriz!I:I,K212)</f>
        <v>1</v>
      </c>
      <c r="M212" s="21">
        <f t="shared" si="4"/>
        <v>0.12406947890818859</v>
      </c>
      <c r="O212"/>
    </row>
    <row r="213" spans="2:15" x14ac:dyDescent="0.25">
      <c r="B213"/>
      <c r="K213" s="8">
        <v>365</v>
      </c>
      <c r="L213" s="17">
        <f>COUNTIF(Matriz!I:I,K213)</f>
        <v>6</v>
      </c>
      <c r="M213" s="21">
        <f t="shared" si="4"/>
        <v>0.74441687344913154</v>
      </c>
      <c r="O213"/>
    </row>
    <row r="214" spans="2:15" x14ac:dyDescent="0.25">
      <c r="B214"/>
      <c r="K214" s="8">
        <v>371</v>
      </c>
      <c r="L214" s="17">
        <f>COUNTIF(Matriz!I:I,K214)</f>
        <v>1</v>
      </c>
      <c r="M214" s="21">
        <f t="shared" si="4"/>
        <v>0.12406947890818859</v>
      </c>
      <c r="O214"/>
    </row>
    <row r="215" spans="2:15" x14ac:dyDescent="0.25">
      <c r="B215"/>
      <c r="K215" s="8">
        <v>374</v>
      </c>
      <c r="L215" s="17">
        <f>COUNTIF(Matriz!I:I,K215)</f>
        <v>1</v>
      </c>
      <c r="M215" s="21">
        <f t="shared" si="4"/>
        <v>0.12406947890818859</v>
      </c>
      <c r="O215"/>
    </row>
    <row r="216" spans="2:15" x14ac:dyDescent="0.25">
      <c r="B216"/>
      <c r="K216" s="8">
        <v>381</v>
      </c>
      <c r="L216" s="17">
        <f>COUNTIF(Matriz!I:I,K216)</f>
        <v>1</v>
      </c>
      <c r="M216" s="21">
        <f t="shared" si="4"/>
        <v>0.12406947890818859</v>
      </c>
      <c r="O216"/>
    </row>
    <row r="217" spans="2:15" x14ac:dyDescent="0.25">
      <c r="B217"/>
      <c r="K217" s="8">
        <v>382</v>
      </c>
      <c r="L217" s="17">
        <f>COUNTIF(Matriz!I:I,K217)</f>
        <v>1</v>
      </c>
      <c r="M217" s="21">
        <f t="shared" si="4"/>
        <v>0.12406947890818859</v>
      </c>
      <c r="O217"/>
    </row>
    <row r="218" spans="2:15" x14ac:dyDescent="0.25">
      <c r="B218"/>
      <c r="K218" s="26">
        <v>383</v>
      </c>
      <c r="L218" s="17">
        <f>COUNTIF(Matriz!I:I,K218)</f>
        <v>2</v>
      </c>
      <c r="M218" s="21">
        <f t="shared" si="4"/>
        <v>0.24813895781637718</v>
      </c>
      <c r="O218"/>
    </row>
    <row r="219" spans="2:15" x14ac:dyDescent="0.25">
      <c r="B219"/>
      <c r="K219" s="8">
        <v>384</v>
      </c>
      <c r="L219" s="17">
        <f>COUNTIF(Matriz!I:I,K219)</f>
        <v>1</v>
      </c>
      <c r="M219" s="21">
        <f t="shared" si="4"/>
        <v>0.12406947890818859</v>
      </c>
      <c r="O219"/>
    </row>
    <row r="220" spans="2:15" x14ac:dyDescent="0.25">
      <c r="B220"/>
      <c r="K220" s="8">
        <v>395</v>
      </c>
      <c r="L220" s="17">
        <f>COUNTIF(Matriz!I:I,K220)</f>
        <v>8</v>
      </c>
      <c r="M220" s="21">
        <f t="shared" si="4"/>
        <v>0.99255583126550873</v>
      </c>
      <c r="O220"/>
    </row>
    <row r="221" spans="2:15" x14ac:dyDescent="0.25">
      <c r="B221"/>
      <c r="K221" s="8">
        <v>401</v>
      </c>
      <c r="L221" s="17">
        <f>COUNTIF(Matriz!I:I,K221)</f>
        <v>1</v>
      </c>
      <c r="M221" s="21">
        <f t="shared" si="4"/>
        <v>0.12406947890818859</v>
      </c>
      <c r="O221"/>
    </row>
    <row r="222" spans="2:15" x14ac:dyDescent="0.25">
      <c r="B222"/>
      <c r="K222" s="26">
        <v>411</v>
      </c>
      <c r="L222" s="17">
        <f>COUNTIF(Matriz!I:I,K222)</f>
        <v>1</v>
      </c>
      <c r="M222" s="21">
        <f t="shared" si="4"/>
        <v>0.12406947890818859</v>
      </c>
      <c r="O222"/>
    </row>
    <row r="223" spans="2:15" x14ac:dyDescent="0.25">
      <c r="B223"/>
      <c r="K223" s="8">
        <v>413</v>
      </c>
      <c r="L223" s="17">
        <f>COUNTIF(Matriz!I:I,K223)</f>
        <v>1</v>
      </c>
      <c r="M223" s="21">
        <f t="shared" si="4"/>
        <v>0.12406947890818859</v>
      </c>
      <c r="O223"/>
    </row>
    <row r="224" spans="2:15" x14ac:dyDescent="0.25">
      <c r="B224"/>
      <c r="K224" s="8">
        <v>415</v>
      </c>
      <c r="L224" s="17">
        <f>COUNTIF(Matriz!I:I,K224)</f>
        <v>1</v>
      </c>
      <c r="M224" s="21">
        <f t="shared" si="4"/>
        <v>0.12406947890818859</v>
      </c>
      <c r="O224"/>
    </row>
    <row r="225" spans="2:15" x14ac:dyDescent="0.25">
      <c r="B225"/>
      <c r="K225" s="8">
        <v>424</v>
      </c>
      <c r="L225" s="17">
        <f>COUNTIF(Matriz!I:I,K225)</f>
        <v>1</v>
      </c>
      <c r="M225" s="21">
        <f t="shared" si="4"/>
        <v>0.12406947890818859</v>
      </c>
      <c r="O225"/>
    </row>
    <row r="226" spans="2:15" x14ac:dyDescent="0.25">
      <c r="B226"/>
      <c r="K226" s="8">
        <v>431</v>
      </c>
      <c r="L226" s="17">
        <f>COUNTIF(Matriz!I:I,K226)</f>
        <v>1</v>
      </c>
      <c r="M226" s="21">
        <f t="shared" si="4"/>
        <v>0.12406947890818859</v>
      </c>
      <c r="O226"/>
    </row>
    <row r="227" spans="2:15" x14ac:dyDescent="0.25">
      <c r="B227"/>
      <c r="K227" s="8">
        <v>432</v>
      </c>
      <c r="L227" s="17">
        <f>COUNTIF(Matriz!I:I,K227)</f>
        <v>1</v>
      </c>
      <c r="M227" s="21">
        <f t="shared" si="4"/>
        <v>0.12406947890818859</v>
      </c>
      <c r="O227"/>
    </row>
    <row r="228" spans="2:15" x14ac:dyDescent="0.25">
      <c r="B228"/>
      <c r="K228" s="8">
        <v>440</v>
      </c>
      <c r="L228" s="17">
        <f>COUNTIF(Matriz!I:I,K228)</f>
        <v>6</v>
      </c>
      <c r="M228" s="21">
        <f t="shared" si="4"/>
        <v>0.74441687344913154</v>
      </c>
      <c r="O228"/>
    </row>
    <row r="229" spans="2:15" x14ac:dyDescent="0.25">
      <c r="B229"/>
      <c r="K229" s="8">
        <v>441</v>
      </c>
      <c r="L229" s="17">
        <f>COUNTIF(Matriz!I:I,K229)</f>
        <v>1</v>
      </c>
      <c r="M229" s="21">
        <f t="shared" si="4"/>
        <v>0.12406947890818859</v>
      </c>
      <c r="O229"/>
    </row>
    <row r="230" spans="2:15" x14ac:dyDescent="0.25">
      <c r="B230"/>
      <c r="K230" s="8">
        <v>443</v>
      </c>
      <c r="L230" s="17">
        <f>COUNTIF(Matriz!I:I,K230)</f>
        <v>3</v>
      </c>
      <c r="M230" s="21">
        <f t="shared" si="4"/>
        <v>0.37220843672456577</v>
      </c>
      <c r="O230"/>
    </row>
    <row r="231" spans="2:15" x14ac:dyDescent="0.25">
      <c r="B231"/>
      <c r="K231" s="8">
        <v>463</v>
      </c>
      <c r="L231" s="17">
        <f>COUNTIF(Matriz!I:I,K231)</f>
        <v>8</v>
      </c>
      <c r="M231" s="21">
        <f t="shared" si="4"/>
        <v>0.99255583126550873</v>
      </c>
      <c r="O231"/>
    </row>
    <row r="232" spans="2:15" x14ac:dyDescent="0.25">
      <c r="B232"/>
      <c r="K232" s="8">
        <v>469</v>
      </c>
      <c r="L232" s="17">
        <f>COUNTIF(Matriz!I:I,K232)</f>
        <v>2</v>
      </c>
      <c r="M232" s="21">
        <f t="shared" si="4"/>
        <v>0.24813895781637718</v>
      </c>
      <c r="O232"/>
    </row>
    <row r="233" spans="2:15" x14ac:dyDescent="0.25">
      <c r="B233"/>
      <c r="K233" s="8">
        <v>471</v>
      </c>
      <c r="L233" s="17">
        <f>COUNTIF(Matriz!I:I,K233)</f>
        <v>1</v>
      </c>
      <c r="M233" s="21">
        <f t="shared" si="4"/>
        <v>0.12406947890818859</v>
      </c>
      <c r="O233"/>
    </row>
    <row r="234" spans="2:15" x14ac:dyDescent="0.25">
      <c r="B234"/>
      <c r="K234" s="8">
        <v>487</v>
      </c>
      <c r="L234" s="17">
        <f>COUNTIF(Matriz!I:I,K234)</f>
        <v>1</v>
      </c>
      <c r="M234" s="21">
        <f t="shared" si="4"/>
        <v>0.12406947890818859</v>
      </c>
      <c r="O234"/>
    </row>
    <row r="235" spans="2:15" x14ac:dyDescent="0.25">
      <c r="B235"/>
      <c r="K235" s="8">
        <v>489</v>
      </c>
      <c r="L235" s="17">
        <f>COUNTIF(Matriz!I:I,K235)</f>
        <v>1</v>
      </c>
      <c r="M235" s="21">
        <f t="shared" si="4"/>
        <v>0.12406947890818859</v>
      </c>
      <c r="O235"/>
    </row>
    <row r="236" spans="2:15" x14ac:dyDescent="0.25">
      <c r="B236"/>
      <c r="K236" s="8">
        <v>494</v>
      </c>
      <c r="L236" s="17">
        <f>COUNTIF(Matriz!I:I,K236)</f>
        <v>1</v>
      </c>
      <c r="M236" s="21">
        <f t="shared" si="4"/>
        <v>0.12406947890818859</v>
      </c>
      <c r="O236"/>
    </row>
    <row r="237" spans="2:15" x14ac:dyDescent="0.25">
      <c r="B237"/>
      <c r="K237" s="8">
        <v>497</v>
      </c>
      <c r="L237" s="17">
        <f>COUNTIF(Matriz!I:I,K237)</f>
        <v>1</v>
      </c>
      <c r="M237" s="21">
        <f t="shared" si="4"/>
        <v>0.12406947890818859</v>
      </c>
      <c r="O237"/>
    </row>
    <row r="238" spans="2:15" x14ac:dyDescent="0.25">
      <c r="B238"/>
      <c r="K238" s="8">
        <v>500</v>
      </c>
      <c r="L238" s="17">
        <f>COUNTIF(Matriz!I:I,K238)</f>
        <v>1</v>
      </c>
      <c r="M238" s="21">
        <f t="shared" si="4"/>
        <v>0.12406947890818859</v>
      </c>
      <c r="O238"/>
    </row>
    <row r="239" spans="2:15" x14ac:dyDescent="0.25">
      <c r="B239"/>
      <c r="K239" s="8">
        <v>507</v>
      </c>
      <c r="L239" s="17">
        <f>COUNTIF(Matriz!I:I,K239)</f>
        <v>1</v>
      </c>
      <c r="M239" s="21">
        <f t="shared" si="4"/>
        <v>0.12406947890818859</v>
      </c>
      <c r="O239"/>
    </row>
    <row r="240" spans="2:15" x14ac:dyDescent="0.25">
      <c r="B240"/>
      <c r="K240" s="8">
        <v>518</v>
      </c>
      <c r="L240" s="17">
        <f>COUNTIF(Matriz!I:I,K240)</f>
        <v>1</v>
      </c>
      <c r="M240" s="21">
        <f t="shared" si="4"/>
        <v>0.12406947890818859</v>
      </c>
      <c r="O240"/>
    </row>
    <row r="241" spans="2:15" x14ac:dyDescent="0.25">
      <c r="B241"/>
      <c r="K241" s="8">
        <v>541</v>
      </c>
      <c r="L241" s="17">
        <f>COUNTIF(Matriz!I:I,K241)</f>
        <v>1</v>
      </c>
      <c r="M241" s="21">
        <f t="shared" si="4"/>
        <v>0.12406947890818859</v>
      </c>
      <c r="O241"/>
    </row>
    <row r="242" spans="2:15" x14ac:dyDescent="0.25">
      <c r="B242"/>
      <c r="K242" s="8">
        <v>546</v>
      </c>
      <c r="L242" s="17">
        <f>COUNTIF(Matriz!I:I,K242)</f>
        <v>2</v>
      </c>
      <c r="M242" s="21">
        <f t="shared" si="4"/>
        <v>0.24813895781637718</v>
      </c>
      <c r="O242"/>
    </row>
    <row r="243" spans="2:15" x14ac:dyDescent="0.25">
      <c r="B243"/>
      <c r="K243" s="8">
        <v>548</v>
      </c>
      <c r="L243" s="17">
        <f>COUNTIF(Matriz!I:I,K243)</f>
        <v>1</v>
      </c>
      <c r="M243" s="21">
        <f t="shared" si="4"/>
        <v>0.12406947890818859</v>
      </c>
      <c r="O243"/>
    </row>
    <row r="244" spans="2:15" x14ac:dyDescent="0.25">
      <c r="B244"/>
      <c r="K244" s="8">
        <v>555</v>
      </c>
      <c r="L244" s="17">
        <f>COUNTIF(Matriz!I:I,K244)</f>
        <v>1</v>
      </c>
      <c r="M244" s="21">
        <f t="shared" si="4"/>
        <v>0.12406947890818859</v>
      </c>
      <c r="O244"/>
    </row>
    <row r="245" spans="2:15" x14ac:dyDescent="0.25">
      <c r="B245"/>
      <c r="K245" s="8">
        <v>564</v>
      </c>
      <c r="L245" s="17">
        <f>COUNTIF(Matriz!I:I,K245)</f>
        <v>1</v>
      </c>
      <c r="M245" s="21">
        <f t="shared" si="4"/>
        <v>0.12406947890818859</v>
      </c>
      <c r="O245"/>
    </row>
    <row r="246" spans="2:15" x14ac:dyDescent="0.25">
      <c r="B246"/>
      <c r="K246" s="8">
        <v>576</v>
      </c>
      <c r="L246" s="17">
        <f>COUNTIF(Matriz!I:I,K246)</f>
        <v>1</v>
      </c>
      <c r="M246" s="21">
        <f t="shared" si="4"/>
        <v>0.12406947890818859</v>
      </c>
      <c r="O246"/>
    </row>
    <row r="247" spans="2:15" x14ac:dyDescent="0.25">
      <c r="B247"/>
      <c r="K247" s="8">
        <v>582</v>
      </c>
      <c r="L247" s="17">
        <f>COUNTIF(Matriz!I:I,K247)</f>
        <v>1</v>
      </c>
      <c r="M247" s="21">
        <f t="shared" si="4"/>
        <v>0.12406947890818859</v>
      </c>
      <c r="O247"/>
    </row>
    <row r="248" spans="2:15" x14ac:dyDescent="0.25">
      <c r="B248"/>
      <c r="K248" s="8">
        <v>586</v>
      </c>
      <c r="L248" s="17">
        <f>COUNTIF(Matriz!I:I,K248)</f>
        <v>2</v>
      </c>
      <c r="M248" s="21">
        <f t="shared" si="4"/>
        <v>0.24813895781637718</v>
      </c>
      <c r="O248"/>
    </row>
    <row r="249" spans="2:15" x14ac:dyDescent="0.25">
      <c r="B249"/>
      <c r="K249" s="8">
        <v>589</v>
      </c>
      <c r="L249" s="17">
        <f>COUNTIF(Matriz!I:I,K249)</f>
        <v>1</v>
      </c>
      <c r="M249" s="21">
        <f t="shared" si="4"/>
        <v>0.12406947890818859</v>
      </c>
      <c r="O249"/>
    </row>
    <row r="250" spans="2:15" x14ac:dyDescent="0.25">
      <c r="B250"/>
      <c r="K250" s="8">
        <v>598</v>
      </c>
      <c r="L250" s="17">
        <f>COUNTIF(Matriz!I:I,K250)</f>
        <v>1</v>
      </c>
      <c r="M250" s="21">
        <f t="shared" si="4"/>
        <v>0.12406947890818859</v>
      </c>
      <c r="O250"/>
    </row>
    <row r="251" spans="2:15" x14ac:dyDescent="0.25">
      <c r="B251"/>
      <c r="K251" s="8">
        <v>612</v>
      </c>
      <c r="L251" s="17">
        <f>COUNTIF(Matriz!I:I,K251)</f>
        <v>1</v>
      </c>
      <c r="M251" s="21">
        <f t="shared" si="4"/>
        <v>0.12406947890818859</v>
      </c>
      <c r="O251"/>
    </row>
    <row r="252" spans="2:15" x14ac:dyDescent="0.25">
      <c r="B252"/>
      <c r="K252" s="8">
        <v>614</v>
      </c>
      <c r="L252" s="17">
        <f>COUNTIF(Matriz!I:I,K252)</f>
        <v>1</v>
      </c>
      <c r="M252" s="21">
        <f t="shared" si="4"/>
        <v>0.12406947890818859</v>
      </c>
      <c r="O252"/>
    </row>
    <row r="253" spans="2:15" x14ac:dyDescent="0.25">
      <c r="B253"/>
      <c r="K253" s="8">
        <v>616</v>
      </c>
      <c r="L253" s="17">
        <f>COUNTIF(Matriz!I:I,K253)</f>
        <v>1</v>
      </c>
      <c r="M253" s="21">
        <f t="shared" si="4"/>
        <v>0.12406947890818859</v>
      </c>
      <c r="O253"/>
    </row>
    <row r="254" spans="2:15" x14ac:dyDescent="0.25">
      <c r="B254"/>
      <c r="K254" s="8">
        <v>629</v>
      </c>
      <c r="L254" s="17">
        <f>COUNTIF(Matriz!I:I,K254)</f>
        <v>1</v>
      </c>
      <c r="M254" s="21">
        <f t="shared" si="4"/>
        <v>0.12406947890818859</v>
      </c>
      <c r="O254"/>
    </row>
    <row r="255" spans="2:15" x14ac:dyDescent="0.25">
      <c r="B255"/>
      <c r="K255" s="8">
        <v>640</v>
      </c>
      <c r="L255" s="17">
        <f>COUNTIF(Matriz!I:I,K255)</f>
        <v>1</v>
      </c>
      <c r="M255" s="21">
        <f t="shared" si="4"/>
        <v>0.12406947890818859</v>
      </c>
      <c r="O255"/>
    </row>
    <row r="256" spans="2:15" x14ac:dyDescent="0.25">
      <c r="B256"/>
      <c r="K256" s="8">
        <v>642</v>
      </c>
      <c r="L256" s="17">
        <f>COUNTIF(Matriz!I:I,K256)</f>
        <v>2</v>
      </c>
      <c r="M256" s="21">
        <f t="shared" si="4"/>
        <v>0.24813895781637718</v>
      </c>
      <c r="O256"/>
    </row>
    <row r="257" spans="2:15" x14ac:dyDescent="0.25">
      <c r="B257"/>
      <c r="K257" s="8">
        <v>645</v>
      </c>
      <c r="L257" s="17">
        <f>COUNTIF(Matriz!I:I,K257)</f>
        <v>2</v>
      </c>
      <c r="M257" s="21">
        <f t="shared" si="4"/>
        <v>0.24813895781637718</v>
      </c>
      <c r="O257"/>
    </row>
    <row r="258" spans="2:15" x14ac:dyDescent="0.25">
      <c r="B258"/>
      <c r="K258" s="8">
        <v>648</v>
      </c>
      <c r="L258" s="17">
        <f>COUNTIF(Matriz!I:I,K258)</f>
        <v>1</v>
      </c>
      <c r="M258" s="21">
        <f t="shared" si="4"/>
        <v>0.12406947890818859</v>
      </c>
      <c r="O258"/>
    </row>
    <row r="259" spans="2:15" x14ac:dyDescent="0.25">
      <c r="B259"/>
      <c r="K259" s="8">
        <v>650</v>
      </c>
      <c r="L259" s="17">
        <f>COUNTIF(Matriz!I:I,K259)</f>
        <v>1</v>
      </c>
      <c r="M259" s="21">
        <f t="shared" si="4"/>
        <v>0.12406947890818859</v>
      </c>
      <c r="O259"/>
    </row>
    <row r="260" spans="2:15" x14ac:dyDescent="0.25">
      <c r="B260"/>
      <c r="K260" s="8">
        <v>657</v>
      </c>
      <c r="L260" s="17">
        <f>COUNTIF(Matriz!I:I,K260)</f>
        <v>1</v>
      </c>
      <c r="M260" s="21">
        <f t="shared" ref="M260:M312" si="5">+(L260*100)/L$313</f>
        <v>0.12406947890818859</v>
      </c>
      <c r="O260"/>
    </row>
    <row r="261" spans="2:15" x14ac:dyDescent="0.25">
      <c r="B261"/>
      <c r="K261" s="8">
        <v>673</v>
      </c>
      <c r="L261" s="17">
        <f>COUNTIF(Matriz!I:I,K261)</f>
        <v>1</v>
      </c>
      <c r="M261" s="21">
        <f t="shared" si="5"/>
        <v>0.12406947890818859</v>
      </c>
      <c r="O261"/>
    </row>
    <row r="262" spans="2:15" x14ac:dyDescent="0.25">
      <c r="B262"/>
      <c r="K262" s="8">
        <v>678</v>
      </c>
      <c r="L262" s="17">
        <f>COUNTIF(Matriz!I:I,K262)</f>
        <v>1</v>
      </c>
      <c r="M262" s="21">
        <f t="shared" si="5"/>
        <v>0.12406947890818859</v>
      </c>
      <c r="O262"/>
    </row>
    <row r="263" spans="2:15" x14ac:dyDescent="0.25">
      <c r="B263"/>
      <c r="K263" s="8">
        <v>684</v>
      </c>
      <c r="L263" s="17">
        <f>COUNTIF(Matriz!I:I,K263)</f>
        <v>1</v>
      </c>
      <c r="M263" s="21">
        <f t="shared" si="5"/>
        <v>0.12406947890818859</v>
      </c>
      <c r="O263"/>
    </row>
    <row r="264" spans="2:15" x14ac:dyDescent="0.25">
      <c r="B264"/>
      <c r="K264" s="8">
        <v>688</v>
      </c>
      <c r="L264" s="17">
        <f>COUNTIF(Matriz!I:I,K264)</f>
        <v>1</v>
      </c>
      <c r="M264" s="21">
        <f t="shared" si="5"/>
        <v>0.12406947890818859</v>
      </c>
      <c r="O264"/>
    </row>
    <row r="265" spans="2:15" x14ac:dyDescent="0.25">
      <c r="B265"/>
      <c r="K265" s="8">
        <v>692</v>
      </c>
      <c r="L265" s="17">
        <f>COUNTIF(Matriz!I:I,K265)</f>
        <v>1</v>
      </c>
      <c r="M265" s="21">
        <f t="shared" si="5"/>
        <v>0.12406947890818859</v>
      </c>
      <c r="O265"/>
    </row>
    <row r="266" spans="2:15" x14ac:dyDescent="0.25">
      <c r="B266"/>
      <c r="K266" s="8">
        <v>693</v>
      </c>
      <c r="L266" s="17">
        <f>COUNTIF(Matriz!I:I,K266)</f>
        <v>1</v>
      </c>
      <c r="M266" s="21">
        <f t="shared" si="5"/>
        <v>0.12406947890818859</v>
      </c>
      <c r="O266"/>
    </row>
    <row r="267" spans="2:15" x14ac:dyDescent="0.25">
      <c r="B267"/>
      <c r="K267" s="8">
        <v>716</v>
      </c>
      <c r="L267" s="17">
        <f>COUNTIF(Matriz!I:I,K267)</f>
        <v>1</v>
      </c>
      <c r="M267" s="21">
        <f t="shared" si="5"/>
        <v>0.12406947890818859</v>
      </c>
      <c r="O267"/>
    </row>
    <row r="268" spans="2:15" x14ac:dyDescent="0.25">
      <c r="B268"/>
      <c r="K268" s="8">
        <v>723</v>
      </c>
      <c r="L268" s="17">
        <f>COUNTIF(Matriz!I:I,K268)</f>
        <v>1</v>
      </c>
      <c r="M268" s="21">
        <f t="shared" si="5"/>
        <v>0.12406947890818859</v>
      </c>
      <c r="O268"/>
    </row>
    <row r="269" spans="2:15" x14ac:dyDescent="0.25">
      <c r="B269"/>
      <c r="K269" s="8">
        <v>728</v>
      </c>
      <c r="L269" s="17">
        <f>COUNTIF(Matriz!I:I,K269)</f>
        <v>1</v>
      </c>
      <c r="M269" s="21">
        <f t="shared" si="5"/>
        <v>0.12406947890818859</v>
      </c>
      <c r="O269"/>
    </row>
    <row r="270" spans="2:15" x14ac:dyDescent="0.25">
      <c r="B270"/>
      <c r="K270" s="8">
        <v>731</v>
      </c>
      <c r="L270" s="17">
        <f>COUNTIF(Matriz!I:I,K270)</f>
        <v>1</v>
      </c>
      <c r="M270" s="21">
        <f t="shared" si="5"/>
        <v>0.12406947890818859</v>
      </c>
      <c r="O270"/>
    </row>
    <row r="271" spans="2:15" x14ac:dyDescent="0.25">
      <c r="B271"/>
      <c r="K271" s="8">
        <v>739</v>
      </c>
      <c r="L271" s="17">
        <f>COUNTIF(Matriz!I:I,K271)</f>
        <v>1</v>
      </c>
      <c r="M271" s="21">
        <f t="shared" si="5"/>
        <v>0.12406947890818859</v>
      </c>
      <c r="O271"/>
    </row>
    <row r="272" spans="2:15" x14ac:dyDescent="0.25">
      <c r="B272"/>
      <c r="K272" s="8">
        <v>751</v>
      </c>
      <c r="L272" s="17">
        <f>COUNTIF(Matriz!I:I,K272)</f>
        <v>1</v>
      </c>
      <c r="M272" s="21">
        <f t="shared" si="5"/>
        <v>0.12406947890818859</v>
      </c>
      <c r="O272"/>
    </row>
    <row r="273" spans="2:15" x14ac:dyDescent="0.25">
      <c r="B273"/>
      <c r="K273" s="8">
        <v>756</v>
      </c>
      <c r="L273" s="17">
        <f>COUNTIF(Matriz!I:I,K273)</f>
        <v>1</v>
      </c>
      <c r="M273" s="21">
        <f t="shared" si="5"/>
        <v>0.12406947890818859</v>
      </c>
      <c r="O273"/>
    </row>
    <row r="274" spans="2:15" x14ac:dyDescent="0.25">
      <c r="B274"/>
      <c r="K274" s="8">
        <v>757</v>
      </c>
      <c r="L274" s="17">
        <f>COUNTIF(Matriz!I:I,K274)</f>
        <v>1</v>
      </c>
      <c r="M274" s="21">
        <f t="shared" si="5"/>
        <v>0.12406947890818859</v>
      </c>
      <c r="O274"/>
    </row>
    <row r="275" spans="2:15" x14ac:dyDescent="0.25">
      <c r="B275"/>
      <c r="K275" s="8">
        <v>758</v>
      </c>
      <c r="L275" s="17">
        <f>COUNTIF(Matriz!I:I,K275)</f>
        <v>1</v>
      </c>
      <c r="M275" s="21">
        <f t="shared" si="5"/>
        <v>0.12406947890818859</v>
      </c>
      <c r="O275"/>
    </row>
    <row r="276" spans="2:15" x14ac:dyDescent="0.25">
      <c r="B276"/>
      <c r="K276" s="8">
        <v>770</v>
      </c>
      <c r="L276" s="17">
        <f>COUNTIF(Matriz!I:I,K276)</f>
        <v>1</v>
      </c>
      <c r="M276" s="21">
        <f t="shared" si="5"/>
        <v>0.12406947890818859</v>
      </c>
      <c r="O276"/>
    </row>
    <row r="277" spans="2:15" x14ac:dyDescent="0.25">
      <c r="B277"/>
      <c r="K277" s="8">
        <v>772</v>
      </c>
      <c r="L277" s="17">
        <f>COUNTIF(Matriz!I:I,K277)</f>
        <v>1</v>
      </c>
      <c r="M277" s="21">
        <f t="shared" si="5"/>
        <v>0.12406947890818859</v>
      </c>
      <c r="O277"/>
    </row>
    <row r="278" spans="2:15" x14ac:dyDescent="0.25">
      <c r="B278"/>
      <c r="K278" s="8">
        <v>787</v>
      </c>
      <c r="L278" s="17">
        <f>COUNTIF(Matriz!I:I,K278)</f>
        <v>1</v>
      </c>
      <c r="M278" s="21">
        <f t="shared" si="5"/>
        <v>0.12406947890818859</v>
      </c>
      <c r="O278"/>
    </row>
    <row r="279" spans="2:15" x14ac:dyDescent="0.25">
      <c r="B279"/>
      <c r="K279" s="8">
        <v>825</v>
      </c>
      <c r="L279" s="17">
        <f>COUNTIF(Matriz!I:I,K279)</f>
        <v>1</v>
      </c>
      <c r="M279" s="21">
        <f t="shared" si="5"/>
        <v>0.12406947890818859</v>
      </c>
      <c r="O279"/>
    </row>
    <row r="280" spans="2:15" x14ac:dyDescent="0.25">
      <c r="B280"/>
      <c r="K280" s="8">
        <v>827</v>
      </c>
      <c r="L280" s="17">
        <f>COUNTIF(Matriz!I:I,K280)</f>
        <v>1</v>
      </c>
      <c r="M280" s="21">
        <f t="shared" si="5"/>
        <v>0.12406947890818859</v>
      </c>
      <c r="O280"/>
    </row>
    <row r="281" spans="2:15" x14ac:dyDescent="0.25">
      <c r="B281"/>
      <c r="K281" s="8">
        <v>846</v>
      </c>
      <c r="L281" s="17">
        <f>COUNTIF(Matriz!I:I,K281)</f>
        <v>1</v>
      </c>
      <c r="M281" s="21">
        <f t="shared" si="5"/>
        <v>0.12406947890818859</v>
      </c>
      <c r="O281"/>
    </row>
    <row r="282" spans="2:15" x14ac:dyDescent="0.25">
      <c r="B282"/>
      <c r="K282" s="8">
        <v>898</v>
      </c>
      <c r="L282" s="17">
        <f>COUNTIF(Matriz!I:I,K282)</f>
        <v>1</v>
      </c>
      <c r="M282" s="21">
        <f t="shared" si="5"/>
        <v>0.12406947890818859</v>
      </c>
      <c r="O282"/>
    </row>
    <row r="283" spans="2:15" x14ac:dyDescent="0.25">
      <c r="B283"/>
      <c r="K283" s="8">
        <v>917</v>
      </c>
      <c r="L283" s="17">
        <f>COUNTIF(Matriz!I:I,K283)</f>
        <v>1</v>
      </c>
      <c r="M283" s="21">
        <f t="shared" si="5"/>
        <v>0.12406947890818859</v>
      </c>
      <c r="O283"/>
    </row>
    <row r="284" spans="2:15" x14ac:dyDescent="0.25">
      <c r="B284"/>
      <c r="K284" s="8">
        <v>935</v>
      </c>
      <c r="L284" s="17">
        <f>COUNTIF(Matriz!I:I,K284)</f>
        <v>1</v>
      </c>
      <c r="M284" s="21">
        <f t="shared" si="5"/>
        <v>0.12406947890818859</v>
      </c>
      <c r="O284"/>
    </row>
    <row r="285" spans="2:15" x14ac:dyDescent="0.25">
      <c r="B285"/>
      <c r="K285" s="8">
        <v>969</v>
      </c>
      <c r="L285" s="17">
        <f>COUNTIF(Matriz!I:I,K285)</f>
        <v>1</v>
      </c>
      <c r="M285" s="21">
        <f t="shared" si="5"/>
        <v>0.12406947890818859</v>
      </c>
      <c r="O285"/>
    </row>
    <row r="286" spans="2:15" x14ac:dyDescent="0.25">
      <c r="B286"/>
      <c r="K286" s="8">
        <v>972</v>
      </c>
      <c r="L286" s="17">
        <f>COUNTIF(Matriz!I:I,K286)</f>
        <v>5</v>
      </c>
      <c r="M286" s="21">
        <f t="shared" si="5"/>
        <v>0.6203473945409429</v>
      </c>
      <c r="O286"/>
    </row>
    <row r="287" spans="2:15" x14ac:dyDescent="0.25">
      <c r="B287"/>
      <c r="K287" s="8">
        <v>973</v>
      </c>
      <c r="L287" s="17">
        <f>COUNTIF(Matriz!I:I,K287)</f>
        <v>5</v>
      </c>
      <c r="M287" s="21">
        <f t="shared" si="5"/>
        <v>0.6203473945409429</v>
      </c>
      <c r="O287"/>
    </row>
    <row r="288" spans="2:15" x14ac:dyDescent="0.25">
      <c r="B288"/>
      <c r="K288" s="8">
        <v>978</v>
      </c>
      <c r="L288" s="17">
        <f>COUNTIF(Matriz!I:I,K288)</f>
        <v>1</v>
      </c>
      <c r="M288" s="21">
        <f t="shared" si="5"/>
        <v>0.12406947890818859</v>
      </c>
      <c r="O288"/>
    </row>
    <row r="289" spans="2:15" x14ac:dyDescent="0.25">
      <c r="B289"/>
      <c r="K289" s="8">
        <v>992</v>
      </c>
      <c r="L289" s="17">
        <f>COUNTIF(Matriz!I:I,K289)</f>
        <v>1</v>
      </c>
      <c r="M289" s="21">
        <f t="shared" si="5"/>
        <v>0.12406947890818859</v>
      </c>
      <c r="O289"/>
    </row>
    <row r="290" spans="2:15" x14ac:dyDescent="0.25">
      <c r="B290"/>
      <c r="K290" s="8">
        <v>997</v>
      </c>
      <c r="L290" s="17">
        <f>COUNTIF(Matriz!I:I,K290)</f>
        <v>1</v>
      </c>
      <c r="M290" s="21">
        <f t="shared" si="5"/>
        <v>0.12406947890818859</v>
      </c>
      <c r="O290"/>
    </row>
    <row r="291" spans="2:15" x14ac:dyDescent="0.25">
      <c r="B291"/>
      <c r="K291" s="8">
        <v>1009</v>
      </c>
      <c r="L291" s="17">
        <f>COUNTIF(Matriz!I:I,K291)</f>
        <v>1</v>
      </c>
      <c r="M291" s="21">
        <f t="shared" si="5"/>
        <v>0.12406947890818859</v>
      </c>
      <c r="O291"/>
    </row>
    <row r="292" spans="2:15" x14ac:dyDescent="0.25">
      <c r="B292"/>
      <c r="K292" s="8">
        <v>1025</v>
      </c>
      <c r="L292" s="17">
        <f>COUNTIF(Matriz!I:I,K292)</f>
        <v>1</v>
      </c>
      <c r="M292" s="21">
        <f t="shared" si="5"/>
        <v>0.12406947890818859</v>
      </c>
      <c r="O292"/>
    </row>
    <row r="293" spans="2:15" x14ac:dyDescent="0.25">
      <c r="B293"/>
      <c r="K293" s="8">
        <v>1069</v>
      </c>
      <c r="L293" s="17">
        <f>COUNTIF(Matriz!I:I,K293)</f>
        <v>1</v>
      </c>
      <c r="M293" s="21">
        <f t="shared" si="5"/>
        <v>0.12406947890818859</v>
      </c>
      <c r="O293"/>
    </row>
    <row r="294" spans="2:15" x14ac:dyDescent="0.25">
      <c r="B294"/>
      <c r="K294" s="8">
        <v>1070</v>
      </c>
      <c r="L294" s="17">
        <f>COUNTIF(Matriz!I:I,K294)</f>
        <v>1</v>
      </c>
      <c r="M294" s="21">
        <f t="shared" si="5"/>
        <v>0.12406947890818859</v>
      </c>
      <c r="O294"/>
    </row>
    <row r="295" spans="2:15" x14ac:dyDescent="0.25">
      <c r="B295"/>
      <c r="K295" s="8">
        <v>1115</v>
      </c>
      <c r="L295" s="17">
        <f>COUNTIF(Matriz!I:I,K295)</f>
        <v>1</v>
      </c>
      <c r="M295" s="21">
        <f t="shared" si="5"/>
        <v>0.12406947890818859</v>
      </c>
      <c r="O295"/>
    </row>
    <row r="296" spans="2:15" x14ac:dyDescent="0.25">
      <c r="B296"/>
      <c r="K296" s="8">
        <v>1119</v>
      </c>
      <c r="L296" s="17">
        <f>COUNTIF(Matriz!I:I,K296)</f>
        <v>2</v>
      </c>
      <c r="M296" s="21">
        <f t="shared" si="5"/>
        <v>0.24813895781637718</v>
      </c>
      <c r="O296"/>
    </row>
    <row r="297" spans="2:15" x14ac:dyDescent="0.25">
      <c r="B297"/>
      <c r="K297" s="8">
        <v>1121</v>
      </c>
      <c r="L297" s="17">
        <f>COUNTIF(Matriz!I:I,K297)</f>
        <v>1</v>
      </c>
      <c r="M297" s="21">
        <f t="shared" si="5"/>
        <v>0.12406947890818859</v>
      </c>
      <c r="O297"/>
    </row>
    <row r="298" spans="2:15" x14ac:dyDescent="0.25">
      <c r="B298"/>
      <c r="K298" s="8">
        <v>1128</v>
      </c>
      <c r="L298" s="17">
        <f>COUNTIF(Matriz!I:I,K298)</f>
        <v>1</v>
      </c>
      <c r="M298" s="21">
        <f t="shared" si="5"/>
        <v>0.12406947890818859</v>
      </c>
      <c r="O298"/>
    </row>
    <row r="299" spans="2:15" x14ac:dyDescent="0.25">
      <c r="B299"/>
      <c r="K299" s="8">
        <v>1147</v>
      </c>
      <c r="L299" s="17">
        <f>COUNTIF(Matriz!I:I,K299)</f>
        <v>1</v>
      </c>
      <c r="M299" s="21">
        <f t="shared" si="5"/>
        <v>0.12406947890818859</v>
      </c>
      <c r="O299"/>
    </row>
    <row r="300" spans="2:15" x14ac:dyDescent="0.25">
      <c r="B300"/>
      <c r="K300" s="8">
        <v>1154</v>
      </c>
      <c r="L300" s="17">
        <f>COUNTIF(Matriz!I:I,K300)</f>
        <v>7</v>
      </c>
      <c r="M300" s="21">
        <f t="shared" si="5"/>
        <v>0.86848635235732008</v>
      </c>
      <c r="O300"/>
    </row>
    <row r="301" spans="2:15" x14ac:dyDescent="0.25">
      <c r="B301"/>
      <c r="K301" s="8">
        <v>1156</v>
      </c>
      <c r="L301" s="17">
        <f>COUNTIF(Matriz!I:I,K301)</f>
        <v>3</v>
      </c>
      <c r="M301" s="21">
        <f t="shared" si="5"/>
        <v>0.37220843672456577</v>
      </c>
      <c r="O301"/>
    </row>
    <row r="302" spans="2:15" x14ac:dyDescent="0.25">
      <c r="B302"/>
      <c r="K302" s="8">
        <v>1175</v>
      </c>
      <c r="L302" s="17">
        <f>COUNTIF(Matriz!I:I,K302)</f>
        <v>2</v>
      </c>
      <c r="M302" s="21">
        <f t="shared" si="5"/>
        <v>0.24813895781637718</v>
      </c>
      <c r="O302"/>
    </row>
    <row r="303" spans="2:15" x14ac:dyDescent="0.25">
      <c r="B303"/>
      <c r="K303" s="8">
        <v>1184</v>
      </c>
      <c r="L303" s="17">
        <f>COUNTIF(Matriz!I:I,K303)</f>
        <v>2</v>
      </c>
      <c r="M303" s="21">
        <f t="shared" si="5"/>
        <v>0.24813895781637718</v>
      </c>
      <c r="O303"/>
    </row>
    <row r="304" spans="2:15" x14ac:dyDescent="0.25">
      <c r="B304"/>
      <c r="K304" s="8">
        <v>1192</v>
      </c>
      <c r="L304" s="17">
        <f>COUNTIF(Matriz!I:I,K304)</f>
        <v>1</v>
      </c>
      <c r="M304" s="21">
        <f t="shared" si="5"/>
        <v>0.12406947890818859</v>
      </c>
      <c r="O304"/>
    </row>
    <row r="305" spans="2:15" x14ac:dyDescent="0.25">
      <c r="B305"/>
      <c r="K305" s="8">
        <v>1196</v>
      </c>
      <c r="L305" s="17">
        <f>COUNTIF(Matriz!I:I,K305)</f>
        <v>2</v>
      </c>
      <c r="M305" s="21">
        <f t="shared" si="5"/>
        <v>0.24813895781637718</v>
      </c>
      <c r="O305"/>
    </row>
    <row r="306" spans="2:15" x14ac:dyDescent="0.25">
      <c r="B306"/>
      <c r="K306" s="8">
        <v>1244</v>
      </c>
      <c r="L306" s="17">
        <f>COUNTIF(Matriz!I:I,K306)</f>
        <v>1</v>
      </c>
      <c r="M306" s="21">
        <f t="shared" si="5"/>
        <v>0.12406947890818859</v>
      </c>
      <c r="O306"/>
    </row>
    <row r="307" spans="2:15" x14ac:dyDescent="0.25">
      <c r="B307"/>
      <c r="K307" s="8">
        <v>1282</v>
      </c>
      <c r="L307" s="17">
        <f>COUNTIF(Matriz!I:I,K307)</f>
        <v>2</v>
      </c>
      <c r="M307" s="21">
        <f t="shared" si="5"/>
        <v>0.24813895781637718</v>
      </c>
      <c r="O307"/>
    </row>
    <row r="308" spans="2:15" x14ac:dyDescent="0.25">
      <c r="B308"/>
      <c r="K308" s="8">
        <v>1293</v>
      </c>
      <c r="L308" s="17">
        <f>COUNTIF(Matriz!I:I,K308)</f>
        <v>1</v>
      </c>
      <c r="M308" s="21">
        <f t="shared" si="5"/>
        <v>0.12406947890818859</v>
      </c>
      <c r="O308"/>
    </row>
    <row r="309" spans="2:15" x14ac:dyDescent="0.25">
      <c r="B309"/>
      <c r="K309" s="8">
        <v>1406</v>
      </c>
      <c r="L309" s="17">
        <f>COUNTIF(Matriz!I:I,K309)</f>
        <v>1</v>
      </c>
      <c r="M309" s="21">
        <f t="shared" si="5"/>
        <v>0.12406947890818859</v>
      </c>
      <c r="O309" s="34"/>
    </row>
    <row r="310" spans="2:15" x14ac:dyDescent="0.25">
      <c r="B310"/>
      <c r="K310" s="8">
        <v>1460</v>
      </c>
      <c r="L310" s="17">
        <f>COUNTIF(Matriz!I:I,K310)</f>
        <v>1</v>
      </c>
      <c r="M310" s="21">
        <f t="shared" si="5"/>
        <v>0.12406947890818859</v>
      </c>
      <c r="O310" s="34"/>
    </row>
    <row r="311" spans="2:15" x14ac:dyDescent="0.25">
      <c r="B311"/>
      <c r="K311" s="8">
        <v>1505</v>
      </c>
      <c r="L311" s="17">
        <f>COUNTIF(Matriz!I:I,K311)</f>
        <v>1</v>
      </c>
      <c r="M311" s="21">
        <f t="shared" si="5"/>
        <v>0.12406947890818859</v>
      </c>
      <c r="O311" s="34"/>
    </row>
    <row r="312" spans="2:15" x14ac:dyDescent="0.25">
      <c r="B312"/>
      <c r="K312" s="32">
        <v>1529</v>
      </c>
      <c r="L312" s="35">
        <f>COUNTIF(Matriz!I:I,K312)</f>
        <v>1</v>
      </c>
      <c r="M312" s="36">
        <f t="shared" si="5"/>
        <v>0.12406947890818859</v>
      </c>
      <c r="O312" s="34"/>
    </row>
    <row r="313" spans="2:15" ht="13" x14ac:dyDescent="0.3">
      <c r="B313"/>
      <c r="K313" s="16"/>
      <c r="L313" s="22">
        <f>SUM(L2:L312)</f>
        <v>806</v>
      </c>
      <c r="M313" s="24">
        <f>SUM(M2:M312)</f>
        <v>99.999999999999602</v>
      </c>
      <c r="O313" s="34"/>
    </row>
    <row r="314" spans="2:15" x14ac:dyDescent="0.25">
      <c r="B314"/>
      <c r="K314" s="33"/>
      <c r="M314" s="18"/>
      <c r="O314" s="34"/>
    </row>
    <row r="315" spans="2:15" ht="13" x14ac:dyDescent="0.3">
      <c r="B315"/>
      <c r="K315" s="33"/>
      <c r="L315" s="19"/>
      <c r="M315" s="23"/>
      <c r="O315" s="34"/>
    </row>
    <row r="316" spans="2:15" x14ac:dyDescent="0.25">
      <c r="B316"/>
      <c r="K316" s="33"/>
      <c r="O316" s="34"/>
    </row>
    <row r="317" spans="2:15" x14ac:dyDescent="0.25">
      <c r="B317"/>
      <c r="K317" s="33"/>
      <c r="O317" s="34"/>
    </row>
    <row r="318" spans="2:15" x14ac:dyDescent="0.25">
      <c r="B318"/>
      <c r="K318" s="33"/>
      <c r="O318" s="34"/>
    </row>
    <row r="319" spans="2:15" x14ac:dyDescent="0.25">
      <c r="B319"/>
      <c r="K319" s="33"/>
      <c r="O319" s="34"/>
    </row>
    <row r="320" spans="2:15" x14ac:dyDescent="0.25">
      <c r="B320"/>
      <c r="K320" s="33"/>
      <c r="O320" s="34"/>
    </row>
    <row r="321" spans="2:15" x14ac:dyDescent="0.25">
      <c r="B321"/>
      <c r="K321" s="33"/>
      <c r="O321" s="34"/>
    </row>
    <row r="322" spans="2:15" x14ac:dyDescent="0.25">
      <c r="B322"/>
      <c r="K322" s="33"/>
      <c r="O322" s="34"/>
    </row>
    <row r="323" spans="2:15" x14ac:dyDescent="0.25">
      <c r="B323"/>
      <c r="K323" s="33"/>
      <c r="O323" s="34"/>
    </row>
    <row r="324" spans="2:15" x14ac:dyDescent="0.25">
      <c r="B324"/>
      <c r="K324" s="33"/>
      <c r="O324" s="34"/>
    </row>
    <row r="325" spans="2:15" x14ac:dyDescent="0.25">
      <c r="B325"/>
      <c r="K325" s="33"/>
      <c r="O325" s="34"/>
    </row>
    <row r="326" spans="2:15" x14ac:dyDescent="0.25">
      <c r="B326"/>
      <c r="K326" s="33"/>
      <c r="O326" s="34"/>
    </row>
    <row r="327" spans="2:15" x14ac:dyDescent="0.25">
      <c r="B327"/>
      <c r="K327" s="33"/>
      <c r="O327" s="34"/>
    </row>
    <row r="328" spans="2:15" x14ac:dyDescent="0.25">
      <c r="B328"/>
      <c r="K328" s="33"/>
      <c r="O328" s="34"/>
    </row>
    <row r="329" spans="2:15" x14ac:dyDescent="0.25">
      <c r="B329"/>
      <c r="K329" s="33"/>
      <c r="O329" s="34"/>
    </row>
    <row r="330" spans="2:15" x14ac:dyDescent="0.25">
      <c r="B330"/>
      <c r="K330" s="33"/>
      <c r="O330" s="34"/>
    </row>
    <row r="331" spans="2:15" x14ac:dyDescent="0.25">
      <c r="B331"/>
      <c r="K331" s="33"/>
      <c r="O331" s="34"/>
    </row>
    <row r="332" spans="2:15" x14ac:dyDescent="0.25">
      <c r="B332"/>
      <c r="K332" s="33"/>
      <c r="O332" s="34"/>
    </row>
    <row r="333" spans="2:15" x14ac:dyDescent="0.25">
      <c r="B333"/>
      <c r="K333" s="33"/>
      <c r="O333" s="34"/>
    </row>
    <row r="334" spans="2:15" x14ac:dyDescent="0.25">
      <c r="B334"/>
      <c r="K334" s="33"/>
      <c r="O334" s="34"/>
    </row>
    <row r="335" spans="2:15" x14ac:dyDescent="0.25">
      <c r="B335"/>
      <c r="K335" s="33"/>
      <c r="O335" s="34"/>
    </row>
    <row r="336" spans="2:15" x14ac:dyDescent="0.25">
      <c r="B336"/>
      <c r="K336" s="33"/>
      <c r="O336" s="34"/>
    </row>
    <row r="337" spans="2:15" x14ac:dyDescent="0.25">
      <c r="B337"/>
      <c r="K337" s="33"/>
      <c r="O337" s="34"/>
    </row>
    <row r="338" spans="2:15" x14ac:dyDescent="0.25">
      <c r="B338"/>
      <c r="K338" s="33"/>
      <c r="O338" s="34"/>
    </row>
    <row r="339" spans="2:15" x14ac:dyDescent="0.25">
      <c r="B339"/>
      <c r="K339" s="33"/>
      <c r="O339" s="34"/>
    </row>
    <row r="340" spans="2:15" x14ac:dyDescent="0.25">
      <c r="B340"/>
      <c r="K340" s="33"/>
      <c r="O340" s="34"/>
    </row>
    <row r="341" spans="2:15" x14ac:dyDescent="0.25">
      <c r="B341"/>
      <c r="K341" s="33"/>
      <c r="O341" s="34"/>
    </row>
    <row r="342" spans="2:15" x14ac:dyDescent="0.25">
      <c r="B342"/>
      <c r="K342" s="33"/>
      <c r="O342" s="34"/>
    </row>
    <row r="343" spans="2:15" x14ac:dyDescent="0.25">
      <c r="B343"/>
      <c r="K343" s="33"/>
      <c r="O343" s="34"/>
    </row>
    <row r="344" spans="2:15" x14ac:dyDescent="0.25">
      <c r="B344"/>
      <c r="K344" s="33"/>
      <c r="O344" s="34"/>
    </row>
    <row r="345" spans="2:15" x14ac:dyDescent="0.25">
      <c r="B345"/>
      <c r="K345" s="33"/>
      <c r="O345" s="34"/>
    </row>
    <row r="346" spans="2:15" x14ac:dyDescent="0.25">
      <c r="B346"/>
      <c r="K346" s="33"/>
      <c r="O346" s="34"/>
    </row>
    <row r="347" spans="2:15" x14ac:dyDescent="0.25">
      <c r="B347"/>
      <c r="K347" s="33"/>
      <c r="O347" s="34"/>
    </row>
    <row r="348" spans="2:15" x14ac:dyDescent="0.25">
      <c r="B348"/>
      <c r="K348" s="33"/>
      <c r="O348" s="34"/>
    </row>
    <row r="349" spans="2:15" x14ac:dyDescent="0.25">
      <c r="B349"/>
      <c r="K349" s="33"/>
      <c r="O349" s="34"/>
    </row>
    <row r="350" spans="2:15" x14ac:dyDescent="0.25">
      <c r="B350"/>
      <c r="K350" s="33"/>
      <c r="O350" s="34"/>
    </row>
    <row r="351" spans="2:15" x14ac:dyDescent="0.25">
      <c r="B351"/>
      <c r="K351" s="33"/>
      <c r="O351" s="34"/>
    </row>
    <row r="352" spans="2:15" x14ac:dyDescent="0.25">
      <c r="B352"/>
      <c r="K352" s="33"/>
      <c r="O352" s="34"/>
    </row>
    <row r="353" spans="2:15" x14ac:dyDescent="0.25">
      <c r="B353"/>
      <c r="K353" s="33"/>
      <c r="O353" s="34"/>
    </row>
    <row r="354" spans="2:15" x14ac:dyDescent="0.25">
      <c r="B354"/>
      <c r="K354" s="33"/>
      <c r="O354" s="34"/>
    </row>
    <row r="355" spans="2:15" x14ac:dyDescent="0.25">
      <c r="B355"/>
      <c r="K355" s="33"/>
      <c r="O355" s="34"/>
    </row>
    <row r="356" spans="2:15" x14ac:dyDescent="0.25">
      <c r="B356"/>
      <c r="K356" s="33"/>
      <c r="O356" s="34"/>
    </row>
    <row r="357" spans="2:15" x14ac:dyDescent="0.25">
      <c r="B357"/>
      <c r="K357" s="33"/>
      <c r="O357" s="34"/>
    </row>
    <row r="358" spans="2:15" x14ac:dyDescent="0.25">
      <c r="B358"/>
      <c r="K358" s="33"/>
      <c r="O358" s="34"/>
    </row>
    <row r="359" spans="2:15" x14ac:dyDescent="0.25">
      <c r="B359"/>
      <c r="K359" s="33"/>
      <c r="O359" s="34"/>
    </row>
    <row r="360" spans="2:15" x14ac:dyDescent="0.25">
      <c r="B360"/>
      <c r="K360" s="33"/>
      <c r="O360" s="34"/>
    </row>
    <row r="361" spans="2:15" x14ac:dyDescent="0.25">
      <c r="B361"/>
      <c r="K361" s="33"/>
      <c r="O361" s="34"/>
    </row>
    <row r="362" spans="2:15" x14ac:dyDescent="0.25">
      <c r="B362"/>
      <c r="K362" s="33"/>
      <c r="O362" s="34"/>
    </row>
    <row r="363" spans="2:15" x14ac:dyDescent="0.25">
      <c r="B363"/>
      <c r="K363" s="33"/>
      <c r="O363" s="34"/>
    </row>
    <row r="364" spans="2:15" x14ac:dyDescent="0.25">
      <c r="B364"/>
      <c r="K364" s="33"/>
      <c r="O364" s="34"/>
    </row>
    <row r="365" spans="2:15" x14ac:dyDescent="0.25">
      <c r="B365"/>
      <c r="K365" s="33"/>
      <c r="O365" s="34"/>
    </row>
    <row r="366" spans="2:15" x14ac:dyDescent="0.25">
      <c r="B366"/>
      <c r="K366" s="33"/>
      <c r="O366" s="34"/>
    </row>
    <row r="367" spans="2:15" x14ac:dyDescent="0.25">
      <c r="B367"/>
      <c r="K367" s="33"/>
      <c r="O367" s="34"/>
    </row>
    <row r="368" spans="2:15" x14ac:dyDescent="0.25">
      <c r="B368"/>
      <c r="K368" s="33"/>
      <c r="O368" s="34"/>
    </row>
    <row r="369" spans="2:15" x14ac:dyDescent="0.25">
      <c r="B369"/>
      <c r="K369" s="33"/>
      <c r="O369" s="34"/>
    </row>
    <row r="370" spans="2:15" x14ac:dyDescent="0.25">
      <c r="B370"/>
      <c r="K370" s="33"/>
      <c r="O370" s="34"/>
    </row>
    <row r="371" spans="2:15" x14ac:dyDescent="0.25">
      <c r="B371"/>
      <c r="K371" s="33"/>
      <c r="O371" s="34"/>
    </row>
    <row r="372" spans="2:15" x14ac:dyDescent="0.25">
      <c r="B372"/>
      <c r="K372" s="33"/>
      <c r="O372" s="34"/>
    </row>
    <row r="373" spans="2:15" x14ac:dyDescent="0.25">
      <c r="B373"/>
      <c r="K373" s="33"/>
      <c r="O373" s="34"/>
    </row>
    <row r="374" spans="2:15" x14ac:dyDescent="0.25">
      <c r="B374"/>
      <c r="K374" s="33"/>
      <c r="O374" s="34"/>
    </row>
    <row r="375" spans="2:15" x14ac:dyDescent="0.25">
      <c r="B375"/>
      <c r="K375" s="33"/>
      <c r="O375" s="34"/>
    </row>
    <row r="376" spans="2:15" x14ac:dyDescent="0.25">
      <c r="B376"/>
      <c r="K376" s="33"/>
      <c r="O376" s="34"/>
    </row>
    <row r="377" spans="2:15" x14ac:dyDescent="0.25">
      <c r="B377"/>
      <c r="K377" s="33"/>
      <c r="O377" s="34"/>
    </row>
    <row r="378" spans="2:15" x14ac:dyDescent="0.25">
      <c r="B378"/>
      <c r="K378" s="33"/>
      <c r="O378" s="34"/>
    </row>
    <row r="379" spans="2:15" x14ac:dyDescent="0.25">
      <c r="B379"/>
      <c r="K379" s="33"/>
      <c r="O379" s="34"/>
    </row>
    <row r="380" spans="2:15" x14ac:dyDescent="0.25">
      <c r="B380"/>
      <c r="K380" s="33"/>
      <c r="O380" s="34"/>
    </row>
    <row r="381" spans="2:15" x14ac:dyDescent="0.25">
      <c r="B381"/>
      <c r="K381" s="33"/>
      <c r="O381" s="34"/>
    </row>
    <row r="382" spans="2:15" x14ac:dyDescent="0.25">
      <c r="B382"/>
      <c r="K382" s="33"/>
      <c r="O382" s="34"/>
    </row>
    <row r="383" spans="2:15" x14ac:dyDescent="0.25">
      <c r="B383"/>
      <c r="K383" s="33"/>
      <c r="O383" s="34"/>
    </row>
    <row r="384" spans="2:15" x14ac:dyDescent="0.25">
      <c r="B384"/>
      <c r="K384" s="33"/>
      <c r="O384" s="34"/>
    </row>
    <row r="385" spans="2:15" x14ac:dyDescent="0.25">
      <c r="B385"/>
      <c r="K385" s="33"/>
      <c r="O385" s="34"/>
    </row>
    <row r="386" spans="2:15" x14ac:dyDescent="0.25">
      <c r="B386"/>
      <c r="K386" s="33"/>
      <c r="O386" s="34"/>
    </row>
    <row r="387" spans="2:15" x14ac:dyDescent="0.25">
      <c r="B387"/>
      <c r="K387" s="33"/>
      <c r="O387" s="34"/>
    </row>
    <row r="388" spans="2:15" x14ac:dyDescent="0.25">
      <c r="B388"/>
      <c r="K388" s="33"/>
      <c r="O388" s="34"/>
    </row>
    <row r="389" spans="2:15" x14ac:dyDescent="0.25">
      <c r="B389"/>
      <c r="K389" s="33"/>
      <c r="O389" s="34"/>
    </row>
    <row r="390" spans="2:15" x14ac:dyDescent="0.25">
      <c r="B390"/>
      <c r="K390" s="33"/>
      <c r="O390" s="34"/>
    </row>
    <row r="391" spans="2:15" x14ac:dyDescent="0.25">
      <c r="B391"/>
      <c r="K391" s="33"/>
      <c r="O391" s="34"/>
    </row>
    <row r="392" spans="2:15" x14ac:dyDescent="0.25">
      <c r="B392"/>
      <c r="K392" s="33"/>
      <c r="O392" s="34"/>
    </row>
    <row r="393" spans="2:15" x14ac:dyDescent="0.25">
      <c r="B393"/>
      <c r="K393" s="33"/>
      <c r="O393" s="34"/>
    </row>
    <row r="394" spans="2:15" x14ac:dyDescent="0.25">
      <c r="B394"/>
      <c r="K394" s="33"/>
      <c r="O394" s="34"/>
    </row>
    <row r="395" spans="2:15" x14ac:dyDescent="0.25">
      <c r="B395"/>
      <c r="K395" s="33"/>
      <c r="O395" s="34"/>
    </row>
    <row r="396" spans="2:15" x14ac:dyDescent="0.25">
      <c r="B396"/>
      <c r="K396" s="33"/>
      <c r="O396" s="34"/>
    </row>
    <row r="397" spans="2:15" x14ac:dyDescent="0.25">
      <c r="B397"/>
      <c r="K397" s="33"/>
      <c r="O397" s="34"/>
    </row>
    <row r="398" spans="2:15" x14ac:dyDescent="0.25">
      <c r="B398"/>
      <c r="K398" s="33"/>
      <c r="O398" s="34"/>
    </row>
    <row r="399" spans="2:15" x14ac:dyDescent="0.25">
      <c r="B399"/>
      <c r="K399" s="33"/>
      <c r="O399" s="34"/>
    </row>
    <row r="400" spans="2:15" x14ac:dyDescent="0.25">
      <c r="B400"/>
      <c r="K400" s="33"/>
      <c r="O400" s="34"/>
    </row>
    <row r="401" spans="2:15" x14ac:dyDescent="0.25">
      <c r="B401"/>
      <c r="K401" s="33"/>
      <c r="O401" s="34"/>
    </row>
    <row r="402" spans="2:15" x14ac:dyDescent="0.25">
      <c r="B402"/>
      <c r="K402" s="33"/>
      <c r="O402" s="34"/>
    </row>
    <row r="403" spans="2:15" x14ac:dyDescent="0.25">
      <c r="B403"/>
      <c r="K403" s="33"/>
      <c r="O403" s="34"/>
    </row>
    <row r="404" spans="2:15" x14ac:dyDescent="0.25">
      <c r="B404"/>
      <c r="K404" s="33"/>
      <c r="O404" s="34"/>
    </row>
    <row r="405" spans="2:15" x14ac:dyDescent="0.25">
      <c r="B405"/>
      <c r="K405" s="33"/>
      <c r="O405" s="34"/>
    </row>
    <row r="406" spans="2:15" x14ac:dyDescent="0.25">
      <c r="B406"/>
      <c r="K406" s="33"/>
      <c r="O406" s="34"/>
    </row>
    <row r="407" spans="2:15" x14ac:dyDescent="0.25">
      <c r="B407"/>
      <c r="K407" s="33"/>
      <c r="O407" s="34"/>
    </row>
    <row r="408" spans="2:15" x14ac:dyDescent="0.25">
      <c r="B408"/>
      <c r="K408" s="33"/>
      <c r="O408" s="34"/>
    </row>
    <row r="409" spans="2:15" x14ac:dyDescent="0.25">
      <c r="B409"/>
      <c r="K409" s="33"/>
      <c r="O409" s="34"/>
    </row>
    <row r="410" spans="2:15" x14ac:dyDescent="0.25">
      <c r="B410"/>
      <c r="K410" s="33"/>
      <c r="O410" s="34"/>
    </row>
    <row r="411" spans="2:15" x14ac:dyDescent="0.25">
      <c r="B411"/>
      <c r="K411" s="33"/>
      <c r="O411" s="34"/>
    </row>
    <row r="412" spans="2:15" x14ac:dyDescent="0.25">
      <c r="B412"/>
      <c r="K412" s="33"/>
      <c r="O412" s="34"/>
    </row>
    <row r="413" spans="2:15" x14ac:dyDescent="0.25">
      <c r="B413"/>
      <c r="K413" s="33"/>
      <c r="O413" s="34"/>
    </row>
    <row r="414" spans="2:15" x14ac:dyDescent="0.25">
      <c r="B414"/>
      <c r="K414" s="33"/>
      <c r="O414" s="34"/>
    </row>
    <row r="415" spans="2:15" x14ac:dyDescent="0.25">
      <c r="B415"/>
      <c r="K415" s="33"/>
      <c r="O415" s="34"/>
    </row>
    <row r="416" spans="2:15" x14ac:dyDescent="0.25">
      <c r="B416"/>
      <c r="K416" s="33"/>
      <c r="O416" s="34"/>
    </row>
    <row r="417" spans="2:15" x14ac:dyDescent="0.25">
      <c r="B417"/>
      <c r="K417" s="33"/>
      <c r="O417" s="34"/>
    </row>
    <row r="418" spans="2:15" x14ac:dyDescent="0.25">
      <c r="B418"/>
      <c r="K418" s="33"/>
      <c r="O418" s="34"/>
    </row>
    <row r="419" spans="2:15" x14ac:dyDescent="0.25">
      <c r="B419"/>
      <c r="K419" s="33"/>
      <c r="O419" s="34"/>
    </row>
    <row r="420" spans="2:15" x14ac:dyDescent="0.25">
      <c r="B420"/>
      <c r="K420" s="33"/>
      <c r="O420" s="34"/>
    </row>
    <row r="421" spans="2:15" x14ac:dyDescent="0.25">
      <c r="B421"/>
      <c r="K421" s="33"/>
      <c r="O421" s="34"/>
    </row>
    <row r="422" spans="2:15" x14ac:dyDescent="0.25">
      <c r="B422"/>
      <c r="K422" s="33"/>
      <c r="O422" s="34"/>
    </row>
    <row r="423" spans="2:15" x14ac:dyDescent="0.25">
      <c r="B423"/>
      <c r="K423" s="33"/>
      <c r="O423" s="34"/>
    </row>
    <row r="424" spans="2:15" x14ac:dyDescent="0.25">
      <c r="B424"/>
      <c r="K424" s="33"/>
      <c r="O424" s="34"/>
    </row>
    <row r="425" spans="2:15" x14ac:dyDescent="0.25">
      <c r="B425"/>
      <c r="K425" s="33"/>
      <c r="O425" s="34"/>
    </row>
    <row r="426" spans="2:15" x14ac:dyDescent="0.25">
      <c r="B426"/>
      <c r="K426" s="33"/>
      <c r="O426" s="34"/>
    </row>
    <row r="427" spans="2:15" x14ac:dyDescent="0.25">
      <c r="B427"/>
      <c r="K427" s="33"/>
      <c r="O427" s="34"/>
    </row>
    <row r="428" spans="2:15" x14ac:dyDescent="0.25">
      <c r="B428"/>
      <c r="K428" s="33"/>
      <c r="O428" s="34"/>
    </row>
    <row r="429" spans="2:15" x14ac:dyDescent="0.25">
      <c r="B429"/>
      <c r="K429" s="33"/>
      <c r="O429" s="34"/>
    </row>
    <row r="430" spans="2:15" x14ac:dyDescent="0.25">
      <c r="B430"/>
      <c r="K430" s="33"/>
      <c r="O430" s="34"/>
    </row>
    <row r="431" spans="2:15" x14ac:dyDescent="0.25">
      <c r="B431"/>
      <c r="K431" s="33"/>
      <c r="O431" s="34"/>
    </row>
    <row r="432" spans="2:15" x14ac:dyDescent="0.25">
      <c r="B432"/>
      <c r="K432" s="33"/>
      <c r="O432" s="34"/>
    </row>
    <row r="433" spans="2:15" x14ac:dyDescent="0.25">
      <c r="B433"/>
      <c r="K433" s="33"/>
      <c r="O433" s="34"/>
    </row>
    <row r="434" spans="2:15" x14ac:dyDescent="0.25">
      <c r="B434"/>
      <c r="K434" s="33"/>
      <c r="O434" s="34"/>
    </row>
    <row r="435" spans="2:15" x14ac:dyDescent="0.25">
      <c r="B435"/>
      <c r="K435" s="33"/>
      <c r="O435" s="34"/>
    </row>
    <row r="436" spans="2:15" x14ac:dyDescent="0.25">
      <c r="B436"/>
      <c r="K436" s="33"/>
      <c r="O436" s="34"/>
    </row>
    <row r="437" spans="2:15" x14ac:dyDescent="0.25">
      <c r="B437"/>
      <c r="K437" s="33"/>
      <c r="O437" s="34"/>
    </row>
    <row r="438" spans="2:15" x14ac:dyDescent="0.25">
      <c r="B438"/>
      <c r="K438" s="33"/>
      <c r="O438" s="34"/>
    </row>
    <row r="439" spans="2:15" x14ac:dyDescent="0.25">
      <c r="B439"/>
      <c r="K439" s="33"/>
      <c r="O439" s="34"/>
    </row>
    <row r="440" spans="2:15" x14ac:dyDescent="0.25">
      <c r="B440"/>
      <c r="K440" s="33"/>
      <c r="O440" s="34"/>
    </row>
    <row r="441" spans="2:15" x14ac:dyDescent="0.25">
      <c r="B441"/>
      <c r="K441" s="33"/>
      <c r="O441" s="34"/>
    </row>
    <row r="442" spans="2:15" x14ac:dyDescent="0.25">
      <c r="B442"/>
      <c r="K442" s="33"/>
      <c r="O442" s="34"/>
    </row>
    <row r="443" spans="2:15" x14ac:dyDescent="0.25">
      <c r="B443"/>
      <c r="K443" s="33"/>
      <c r="O443" s="34"/>
    </row>
    <row r="444" spans="2:15" x14ac:dyDescent="0.25">
      <c r="B444"/>
      <c r="K444" s="33"/>
      <c r="O444" s="34"/>
    </row>
    <row r="445" spans="2:15" x14ac:dyDescent="0.25">
      <c r="B445"/>
      <c r="K445" s="33"/>
      <c r="O445" s="34"/>
    </row>
    <row r="446" spans="2:15" x14ac:dyDescent="0.25">
      <c r="B446"/>
      <c r="K446" s="33"/>
      <c r="O446" s="34"/>
    </row>
    <row r="447" spans="2:15" x14ac:dyDescent="0.25">
      <c r="B447"/>
      <c r="K447" s="33"/>
      <c r="O447" s="34"/>
    </row>
    <row r="448" spans="2:15" x14ac:dyDescent="0.25">
      <c r="B448"/>
      <c r="K448" s="33"/>
      <c r="O448" s="34"/>
    </row>
    <row r="449" spans="2:15" x14ac:dyDescent="0.25">
      <c r="B449"/>
      <c r="K449" s="33"/>
      <c r="O449" s="34"/>
    </row>
    <row r="450" spans="2:15" x14ac:dyDescent="0.25">
      <c r="B450"/>
      <c r="K450" s="33"/>
      <c r="O450" s="34"/>
    </row>
    <row r="451" spans="2:15" x14ac:dyDescent="0.25">
      <c r="B451"/>
      <c r="K451" s="33"/>
      <c r="O451" s="34"/>
    </row>
    <row r="452" spans="2:15" x14ac:dyDescent="0.25">
      <c r="B452"/>
      <c r="K452" s="33"/>
      <c r="O452" s="34"/>
    </row>
    <row r="453" spans="2:15" x14ac:dyDescent="0.25">
      <c r="B453"/>
      <c r="K453" s="33"/>
      <c r="O453" s="34"/>
    </row>
    <row r="454" spans="2:15" x14ac:dyDescent="0.25">
      <c r="B454"/>
      <c r="K454" s="33"/>
      <c r="O454" s="34"/>
    </row>
    <row r="455" spans="2:15" x14ac:dyDescent="0.25">
      <c r="B455"/>
      <c r="K455" s="33"/>
      <c r="O455" s="34"/>
    </row>
    <row r="456" spans="2:15" x14ac:dyDescent="0.25">
      <c r="B456"/>
      <c r="K456" s="33"/>
      <c r="O456" s="34"/>
    </row>
    <row r="457" spans="2:15" x14ac:dyDescent="0.25">
      <c r="B457"/>
      <c r="K457" s="33"/>
      <c r="O457" s="34"/>
    </row>
    <row r="458" spans="2:15" x14ac:dyDescent="0.25">
      <c r="B458"/>
      <c r="K458" s="33"/>
      <c r="O458" s="34"/>
    </row>
    <row r="459" spans="2:15" x14ac:dyDescent="0.25">
      <c r="B459"/>
      <c r="K459" s="33"/>
      <c r="O459" s="34"/>
    </row>
    <row r="460" spans="2:15" x14ac:dyDescent="0.25">
      <c r="B460"/>
      <c r="K460" s="33"/>
      <c r="O460" s="34"/>
    </row>
    <row r="461" spans="2:15" x14ac:dyDescent="0.25">
      <c r="B461"/>
      <c r="K461" s="33"/>
      <c r="O461" s="34"/>
    </row>
    <row r="462" spans="2:15" x14ac:dyDescent="0.25">
      <c r="B462"/>
      <c r="K462" s="33"/>
      <c r="O462" s="34"/>
    </row>
    <row r="463" spans="2:15" x14ac:dyDescent="0.25">
      <c r="B463"/>
      <c r="K463" s="33"/>
      <c r="O463" s="34"/>
    </row>
    <row r="464" spans="2:15" x14ac:dyDescent="0.25">
      <c r="B464"/>
      <c r="K464" s="33"/>
      <c r="O464" s="34"/>
    </row>
    <row r="465" spans="2:15" x14ac:dyDescent="0.25">
      <c r="B465"/>
      <c r="K465" s="33"/>
      <c r="O465" s="34"/>
    </row>
    <row r="466" spans="2:15" x14ac:dyDescent="0.25">
      <c r="B466"/>
      <c r="K466" s="33"/>
      <c r="O466" s="34"/>
    </row>
    <row r="467" spans="2:15" x14ac:dyDescent="0.25">
      <c r="B467"/>
      <c r="K467" s="33"/>
      <c r="O467" s="34"/>
    </row>
    <row r="468" spans="2:15" x14ac:dyDescent="0.25">
      <c r="B468"/>
      <c r="K468" s="33"/>
      <c r="O468" s="34"/>
    </row>
    <row r="469" spans="2:15" x14ac:dyDescent="0.25">
      <c r="B469"/>
      <c r="K469" s="33"/>
      <c r="O469" s="34"/>
    </row>
    <row r="470" spans="2:15" x14ac:dyDescent="0.25">
      <c r="B470"/>
      <c r="K470" s="33"/>
      <c r="O470" s="34"/>
    </row>
    <row r="471" spans="2:15" x14ac:dyDescent="0.25">
      <c r="B471"/>
      <c r="K471" s="33"/>
      <c r="O471" s="34"/>
    </row>
    <row r="472" spans="2:15" x14ac:dyDescent="0.25">
      <c r="B472"/>
      <c r="K472" s="33"/>
      <c r="O472" s="34"/>
    </row>
    <row r="473" spans="2:15" x14ac:dyDescent="0.25">
      <c r="B473"/>
      <c r="K473" s="33"/>
      <c r="O473" s="34"/>
    </row>
    <row r="474" spans="2:15" x14ac:dyDescent="0.25">
      <c r="B474"/>
      <c r="K474" s="33"/>
      <c r="O474" s="34"/>
    </row>
    <row r="475" spans="2:15" x14ac:dyDescent="0.25">
      <c r="B475"/>
      <c r="K475" s="33"/>
      <c r="O475" s="34"/>
    </row>
    <row r="476" spans="2:15" x14ac:dyDescent="0.25">
      <c r="B476"/>
      <c r="K476" s="33"/>
      <c r="O476" s="34"/>
    </row>
    <row r="477" spans="2:15" x14ac:dyDescent="0.25">
      <c r="B477"/>
      <c r="K477" s="33"/>
      <c r="O477" s="34"/>
    </row>
    <row r="478" spans="2:15" x14ac:dyDescent="0.25">
      <c r="B478"/>
      <c r="K478" s="33"/>
      <c r="O478" s="34"/>
    </row>
    <row r="479" spans="2:15" x14ac:dyDescent="0.25">
      <c r="B479"/>
      <c r="K479" s="33"/>
      <c r="O479" s="34"/>
    </row>
    <row r="480" spans="2:15" x14ac:dyDescent="0.25">
      <c r="B480"/>
      <c r="K480" s="33"/>
      <c r="O480" s="34"/>
    </row>
    <row r="481" spans="2:15" x14ac:dyDescent="0.25">
      <c r="B481"/>
      <c r="K481" s="33"/>
      <c r="O481" s="34"/>
    </row>
    <row r="482" spans="2:15" x14ac:dyDescent="0.25">
      <c r="B482"/>
      <c r="K482" s="33"/>
      <c r="O482" s="34"/>
    </row>
    <row r="483" spans="2:15" x14ac:dyDescent="0.25">
      <c r="B483"/>
      <c r="K483" s="33"/>
      <c r="O483" s="34"/>
    </row>
    <row r="484" spans="2:15" x14ac:dyDescent="0.25">
      <c r="B484"/>
      <c r="K484" s="33"/>
      <c r="O484" s="34"/>
    </row>
    <row r="485" spans="2:15" x14ac:dyDescent="0.25">
      <c r="B485"/>
      <c r="K485" s="33"/>
      <c r="O485" s="34"/>
    </row>
    <row r="486" spans="2:15" x14ac:dyDescent="0.25">
      <c r="B486"/>
      <c r="K486" s="33"/>
      <c r="O486" s="34"/>
    </row>
    <row r="487" spans="2:15" x14ac:dyDescent="0.25">
      <c r="B487"/>
      <c r="K487" s="33"/>
      <c r="O487" s="34"/>
    </row>
    <row r="488" spans="2:15" x14ac:dyDescent="0.25">
      <c r="B488"/>
      <c r="K488" s="33"/>
      <c r="O488" s="34"/>
    </row>
    <row r="489" spans="2:15" x14ac:dyDescent="0.25">
      <c r="B489"/>
      <c r="K489" s="33"/>
      <c r="O489" s="34"/>
    </row>
    <row r="490" spans="2:15" x14ac:dyDescent="0.25">
      <c r="B490"/>
      <c r="K490" s="33"/>
      <c r="O490" s="34"/>
    </row>
    <row r="491" spans="2:15" x14ac:dyDescent="0.25">
      <c r="B491"/>
      <c r="K491" s="33"/>
      <c r="O491" s="34"/>
    </row>
    <row r="492" spans="2:15" x14ac:dyDescent="0.25">
      <c r="B492"/>
      <c r="K492" s="33"/>
      <c r="O492" s="34"/>
    </row>
    <row r="493" spans="2:15" x14ac:dyDescent="0.25">
      <c r="B493"/>
      <c r="K493" s="33"/>
      <c r="O493" s="34"/>
    </row>
    <row r="494" spans="2:15" x14ac:dyDescent="0.25">
      <c r="B494"/>
      <c r="K494" s="33"/>
      <c r="O494" s="34"/>
    </row>
    <row r="495" spans="2:15" x14ac:dyDescent="0.25">
      <c r="B495"/>
      <c r="K495" s="33"/>
      <c r="O495" s="34"/>
    </row>
    <row r="496" spans="2:15" x14ac:dyDescent="0.25">
      <c r="B496"/>
      <c r="K496" s="33"/>
      <c r="O496" s="34"/>
    </row>
    <row r="497" spans="2:15" x14ac:dyDescent="0.25">
      <c r="B497"/>
      <c r="K497" s="33"/>
      <c r="O497" s="34"/>
    </row>
    <row r="498" spans="2:15" x14ac:dyDescent="0.25">
      <c r="B498"/>
      <c r="K498" s="33"/>
      <c r="O498" s="34"/>
    </row>
    <row r="499" spans="2:15" x14ac:dyDescent="0.25">
      <c r="B499"/>
      <c r="K499" s="33"/>
      <c r="O499" s="34"/>
    </row>
    <row r="500" spans="2:15" x14ac:dyDescent="0.25">
      <c r="B500"/>
      <c r="K500" s="33"/>
      <c r="O500" s="34"/>
    </row>
    <row r="501" spans="2:15" x14ac:dyDescent="0.25">
      <c r="B501"/>
      <c r="K501" s="33"/>
      <c r="O501" s="34"/>
    </row>
    <row r="502" spans="2:15" x14ac:dyDescent="0.25">
      <c r="B502"/>
      <c r="K502" s="33"/>
      <c r="O502" s="34"/>
    </row>
    <row r="503" spans="2:15" x14ac:dyDescent="0.25">
      <c r="B503"/>
      <c r="K503" s="33"/>
      <c r="O503" s="34"/>
    </row>
    <row r="504" spans="2:15" x14ac:dyDescent="0.25">
      <c r="B504"/>
      <c r="K504" s="33"/>
      <c r="O504" s="34"/>
    </row>
    <row r="505" spans="2:15" x14ac:dyDescent="0.25">
      <c r="B505"/>
      <c r="K505" s="33"/>
      <c r="O505" s="34"/>
    </row>
    <row r="506" spans="2:15" x14ac:dyDescent="0.25">
      <c r="B506"/>
      <c r="K506" s="33"/>
      <c r="O506" s="34"/>
    </row>
    <row r="507" spans="2:15" x14ac:dyDescent="0.25">
      <c r="B507"/>
      <c r="K507" s="33"/>
      <c r="O507" s="34"/>
    </row>
    <row r="508" spans="2:15" x14ac:dyDescent="0.25">
      <c r="B508"/>
      <c r="K508" s="33"/>
      <c r="O508" s="34"/>
    </row>
    <row r="509" spans="2:15" x14ac:dyDescent="0.25">
      <c r="B509"/>
      <c r="K509" s="33"/>
      <c r="O509" s="34"/>
    </row>
    <row r="510" spans="2:15" x14ac:dyDescent="0.25">
      <c r="B510"/>
      <c r="K510" s="33"/>
      <c r="O510" s="34"/>
    </row>
    <row r="511" spans="2:15" x14ac:dyDescent="0.25">
      <c r="B511"/>
      <c r="K511" s="33"/>
      <c r="O511" s="34"/>
    </row>
    <row r="512" spans="2:15" x14ac:dyDescent="0.25">
      <c r="B512"/>
      <c r="K512" s="33"/>
      <c r="O512" s="34"/>
    </row>
    <row r="513" spans="2:15" x14ac:dyDescent="0.25">
      <c r="B513"/>
      <c r="K513" s="33"/>
      <c r="O513" s="34"/>
    </row>
    <row r="514" spans="2:15" x14ac:dyDescent="0.25">
      <c r="B514"/>
      <c r="K514" s="33"/>
      <c r="O514" s="34"/>
    </row>
    <row r="515" spans="2:15" x14ac:dyDescent="0.25">
      <c r="B515"/>
      <c r="K515" s="33"/>
      <c r="O515" s="34"/>
    </row>
    <row r="516" spans="2:15" x14ac:dyDescent="0.25">
      <c r="B516"/>
      <c r="K516" s="33"/>
      <c r="O516" s="34"/>
    </row>
    <row r="517" spans="2:15" x14ac:dyDescent="0.25">
      <c r="B517"/>
      <c r="K517" s="33"/>
      <c r="O517" s="34"/>
    </row>
    <row r="518" spans="2:15" x14ac:dyDescent="0.25">
      <c r="B518"/>
      <c r="K518" s="33"/>
      <c r="O518" s="34"/>
    </row>
    <row r="519" spans="2:15" x14ac:dyDescent="0.25">
      <c r="B519"/>
      <c r="K519" s="33"/>
      <c r="O519" s="34"/>
    </row>
    <row r="520" spans="2:15" x14ac:dyDescent="0.25">
      <c r="B520"/>
      <c r="K520" s="33"/>
      <c r="O520" s="34"/>
    </row>
    <row r="521" spans="2:15" x14ac:dyDescent="0.25">
      <c r="B521"/>
      <c r="K521" s="33"/>
      <c r="O521" s="34"/>
    </row>
    <row r="522" spans="2:15" x14ac:dyDescent="0.25">
      <c r="B522"/>
      <c r="K522" s="33"/>
      <c r="O522" s="34"/>
    </row>
    <row r="523" spans="2:15" x14ac:dyDescent="0.25">
      <c r="B523"/>
      <c r="K523" s="33"/>
      <c r="O523" s="34"/>
    </row>
    <row r="524" spans="2:15" x14ac:dyDescent="0.25">
      <c r="B524"/>
      <c r="K524" s="33"/>
      <c r="O524" s="34"/>
    </row>
    <row r="525" spans="2:15" x14ac:dyDescent="0.25">
      <c r="B525"/>
      <c r="K525" s="33"/>
      <c r="O525" s="34"/>
    </row>
    <row r="526" spans="2:15" x14ac:dyDescent="0.25">
      <c r="B526"/>
      <c r="K526" s="33"/>
      <c r="O526" s="34"/>
    </row>
    <row r="527" spans="2:15" x14ac:dyDescent="0.25">
      <c r="B527"/>
      <c r="K527" s="33"/>
      <c r="O527" s="34"/>
    </row>
    <row r="528" spans="2:15" x14ac:dyDescent="0.25">
      <c r="B528"/>
      <c r="K528" s="33"/>
      <c r="O528" s="34"/>
    </row>
    <row r="529" spans="2:15" x14ac:dyDescent="0.25">
      <c r="B529"/>
      <c r="K529" s="33"/>
      <c r="O529" s="34"/>
    </row>
    <row r="530" spans="2:15" x14ac:dyDescent="0.25">
      <c r="B530"/>
      <c r="K530" s="33"/>
      <c r="O530" s="34"/>
    </row>
    <row r="531" spans="2:15" x14ac:dyDescent="0.25">
      <c r="B531"/>
      <c r="K531" s="33"/>
      <c r="O531" s="34"/>
    </row>
    <row r="532" spans="2:15" x14ac:dyDescent="0.25">
      <c r="B532"/>
      <c r="K532" s="33"/>
      <c r="O532" s="34"/>
    </row>
    <row r="533" spans="2:15" x14ac:dyDescent="0.25">
      <c r="B533"/>
      <c r="K533" s="33"/>
      <c r="O533" s="34"/>
    </row>
    <row r="534" spans="2:15" x14ac:dyDescent="0.25">
      <c r="B534"/>
      <c r="K534" s="33"/>
      <c r="O534" s="34"/>
    </row>
    <row r="535" spans="2:15" x14ac:dyDescent="0.25">
      <c r="B535"/>
      <c r="K535" s="33"/>
      <c r="O535" s="34"/>
    </row>
    <row r="536" spans="2:15" x14ac:dyDescent="0.25">
      <c r="B536"/>
      <c r="K536" s="33"/>
      <c r="O536" s="34"/>
    </row>
    <row r="537" spans="2:15" x14ac:dyDescent="0.25">
      <c r="B537"/>
      <c r="K537" s="33"/>
      <c r="O537" s="34"/>
    </row>
    <row r="538" spans="2:15" x14ac:dyDescent="0.25">
      <c r="B538"/>
      <c r="K538" s="33"/>
      <c r="O538" s="34"/>
    </row>
    <row r="539" spans="2:15" x14ac:dyDescent="0.25">
      <c r="B539"/>
      <c r="K539" s="33"/>
      <c r="O539" s="34"/>
    </row>
    <row r="540" spans="2:15" x14ac:dyDescent="0.25">
      <c r="B540"/>
      <c r="K540" s="33"/>
      <c r="O540" s="34"/>
    </row>
    <row r="541" spans="2:15" x14ac:dyDescent="0.25">
      <c r="B541"/>
      <c r="K541" s="33"/>
      <c r="O541" s="34"/>
    </row>
    <row r="542" spans="2:15" x14ac:dyDescent="0.25">
      <c r="B542"/>
      <c r="K542" s="33"/>
      <c r="O542" s="34"/>
    </row>
    <row r="543" spans="2:15" x14ac:dyDescent="0.25">
      <c r="B543"/>
      <c r="K543" s="33"/>
      <c r="O543" s="34"/>
    </row>
    <row r="544" spans="2:15" x14ac:dyDescent="0.25">
      <c r="B544"/>
      <c r="K544" s="33"/>
      <c r="O544" s="34"/>
    </row>
    <row r="545" spans="2:15" x14ac:dyDescent="0.25">
      <c r="B545"/>
      <c r="K545" s="33"/>
      <c r="O545" s="34"/>
    </row>
    <row r="546" spans="2:15" x14ac:dyDescent="0.25">
      <c r="B546"/>
      <c r="K546" s="33"/>
      <c r="O546" s="34"/>
    </row>
    <row r="547" spans="2:15" x14ac:dyDescent="0.25">
      <c r="B547"/>
      <c r="K547" s="33"/>
      <c r="O547" s="34"/>
    </row>
    <row r="548" spans="2:15" x14ac:dyDescent="0.25">
      <c r="B548"/>
      <c r="K548" s="33"/>
      <c r="O548" s="34"/>
    </row>
    <row r="549" spans="2:15" x14ac:dyDescent="0.25">
      <c r="B549"/>
      <c r="K549" s="33"/>
      <c r="O549" s="34"/>
    </row>
    <row r="550" spans="2:15" x14ac:dyDescent="0.25">
      <c r="B550"/>
      <c r="K550" s="33"/>
      <c r="O550" s="34"/>
    </row>
    <row r="551" spans="2:15" x14ac:dyDescent="0.25">
      <c r="B551"/>
      <c r="K551" s="33"/>
      <c r="O551" s="34"/>
    </row>
    <row r="552" spans="2:15" x14ac:dyDescent="0.25">
      <c r="B552"/>
      <c r="K552" s="33"/>
      <c r="O552" s="34"/>
    </row>
    <row r="553" spans="2:15" x14ac:dyDescent="0.25">
      <c r="B553"/>
      <c r="K553" s="33"/>
      <c r="O553" s="34"/>
    </row>
    <row r="554" spans="2:15" x14ac:dyDescent="0.25">
      <c r="B554"/>
      <c r="K554" s="33"/>
      <c r="O554" s="34"/>
    </row>
    <row r="555" spans="2:15" x14ac:dyDescent="0.25">
      <c r="B555"/>
      <c r="K555" s="33"/>
      <c r="O555" s="34"/>
    </row>
    <row r="556" spans="2:15" x14ac:dyDescent="0.25">
      <c r="B556"/>
      <c r="K556" s="33"/>
      <c r="O556" s="34"/>
    </row>
    <row r="557" spans="2:15" x14ac:dyDescent="0.25">
      <c r="B557"/>
      <c r="K557" s="33"/>
      <c r="O557" s="34"/>
    </row>
    <row r="558" spans="2:15" x14ac:dyDescent="0.25">
      <c r="B558"/>
      <c r="K558" s="33"/>
      <c r="O558" s="34"/>
    </row>
    <row r="559" spans="2:15" x14ac:dyDescent="0.25">
      <c r="B559"/>
      <c r="K559" s="33"/>
      <c r="O559" s="34"/>
    </row>
    <row r="560" spans="2:15" x14ac:dyDescent="0.25">
      <c r="B560"/>
      <c r="K560" s="33"/>
      <c r="O560" s="34"/>
    </row>
    <row r="561" spans="2:15" x14ac:dyDescent="0.25">
      <c r="B561"/>
      <c r="K561" s="33"/>
      <c r="O561" s="34"/>
    </row>
    <row r="562" spans="2:15" x14ac:dyDescent="0.25">
      <c r="B562"/>
      <c r="K562" s="33"/>
      <c r="O562" s="34"/>
    </row>
    <row r="563" spans="2:15" x14ac:dyDescent="0.25">
      <c r="B563"/>
      <c r="K563" s="33"/>
      <c r="O563" s="34"/>
    </row>
    <row r="564" spans="2:15" x14ac:dyDescent="0.25">
      <c r="B564"/>
      <c r="K564" s="33"/>
      <c r="O564" s="34"/>
    </row>
    <row r="565" spans="2:15" x14ac:dyDescent="0.25">
      <c r="B565"/>
      <c r="K565" s="33"/>
      <c r="O565" s="34"/>
    </row>
    <row r="566" spans="2:15" x14ac:dyDescent="0.25">
      <c r="B566"/>
      <c r="K566" s="33"/>
      <c r="O566" s="34"/>
    </row>
    <row r="567" spans="2:15" x14ac:dyDescent="0.25">
      <c r="B567"/>
      <c r="K567" s="33"/>
      <c r="O567" s="34"/>
    </row>
    <row r="568" spans="2:15" x14ac:dyDescent="0.25">
      <c r="B568"/>
      <c r="K568" s="33"/>
      <c r="O568" s="34"/>
    </row>
    <row r="569" spans="2:15" x14ac:dyDescent="0.25">
      <c r="B569"/>
      <c r="K569" s="33"/>
      <c r="O569" s="34"/>
    </row>
    <row r="570" spans="2:15" x14ac:dyDescent="0.25">
      <c r="B570"/>
      <c r="K570" s="33"/>
      <c r="O570" s="34"/>
    </row>
    <row r="571" spans="2:15" x14ac:dyDescent="0.25">
      <c r="B571"/>
      <c r="K571" s="33"/>
      <c r="O571" s="34"/>
    </row>
    <row r="572" spans="2:15" x14ac:dyDescent="0.25">
      <c r="B572"/>
      <c r="K572" s="33"/>
      <c r="O572" s="34"/>
    </row>
    <row r="573" spans="2:15" x14ac:dyDescent="0.25">
      <c r="B573"/>
      <c r="K573" s="33"/>
      <c r="O573" s="34"/>
    </row>
    <row r="574" spans="2:15" x14ac:dyDescent="0.25">
      <c r="B574"/>
      <c r="K574" s="33"/>
      <c r="O574" s="34"/>
    </row>
    <row r="575" spans="2:15" x14ac:dyDescent="0.25">
      <c r="B575"/>
      <c r="K575" s="33"/>
      <c r="O575" s="34"/>
    </row>
    <row r="576" spans="2:15" x14ac:dyDescent="0.25">
      <c r="B576"/>
      <c r="K576" s="33"/>
      <c r="O576" s="34"/>
    </row>
    <row r="577" spans="2:15" x14ac:dyDescent="0.25">
      <c r="B577"/>
      <c r="K577" s="33"/>
      <c r="O577" s="34"/>
    </row>
    <row r="578" spans="2:15" x14ac:dyDescent="0.25">
      <c r="B578"/>
      <c r="K578" s="33"/>
      <c r="O578" s="34"/>
    </row>
    <row r="579" spans="2:15" x14ac:dyDescent="0.25">
      <c r="B579"/>
      <c r="K579" s="33"/>
      <c r="O579" s="34"/>
    </row>
    <row r="580" spans="2:15" x14ac:dyDescent="0.25">
      <c r="B580"/>
      <c r="K580" s="33"/>
      <c r="O580" s="34"/>
    </row>
    <row r="581" spans="2:15" x14ac:dyDescent="0.25">
      <c r="B581"/>
      <c r="K581" s="33"/>
      <c r="O581" s="34"/>
    </row>
    <row r="582" spans="2:15" x14ac:dyDescent="0.25">
      <c r="B582"/>
      <c r="K582" s="33"/>
      <c r="O582" s="34"/>
    </row>
    <row r="583" spans="2:15" x14ac:dyDescent="0.25">
      <c r="B583"/>
      <c r="K583" s="33"/>
      <c r="O583" s="34"/>
    </row>
    <row r="584" spans="2:15" x14ac:dyDescent="0.25">
      <c r="B584"/>
      <c r="K584" s="33"/>
      <c r="O584" s="34"/>
    </row>
    <row r="585" spans="2:15" x14ac:dyDescent="0.25">
      <c r="B585"/>
      <c r="K585" s="33"/>
      <c r="O585" s="34"/>
    </row>
    <row r="586" spans="2:15" x14ac:dyDescent="0.25">
      <c r="B586"/>
      <c r="K586" s="33"/>
      <c r="O586" s="34"/>
    </row>
    <row r="587" spans="2:15" x14ac:dyDescent="0.25">
      <c r="B587"/>
      <c r="K587" s="33"/>
      <c r="O587" s="34"/>
    </row>
    <row r="588" spans="2:15" x14ac:dyDescent="0.25">
      <c r="B588"/>
      <c r="K588" s="33"/>
      <c r="O588" s="34"/>
    </row>
    <row r="589" spans="2:15" x14ac:dyDescent="0.25">
      <c r="B589"/>
      <c r="K589" s="33"/>
      <c r="O589" s="34"/>
    </row>
    <row r="590" spans="2:15" x14ac:dyDescent="0.25">
      <c r="B590"/>
      <c r="K590" s="33"/>
      <c r="O590" s="34"/>
    </row>
    <row r="591" spans="2:15" x14ac:dyDescent="0.25">
      <c r="B591"/>
      <c r="K591" s="33"/>
      <c r="O591" s="34"/>
    </row>
    <row r="592" spans="2:15" x14ac:dyDescent="0.25">
      <c r="B592"/>
      <c r="K592" s="33"/>
      <c r="O592" s="34"/>
    </row>
    <row r="593" spans="2:15" x14ac:dyDescent="0.25">
      <c r="B593"/>
      <c r="K593" s="33"/>
      <c r="O593" s="34"/>
    </row>
    <row r="594" spans="2:15" x14ac:dyDescent="0.25">
      <c r="B594"/>
      <c r="K594" s="33"/>
      <c r="O594" s="34"/>
    </row>
    <row r="595" spans="2:15" x14ac:dyDescent="0.25">
      <c r="B595"/>
      <c r="K595" s="33"/>
      <c r="O595" s="34"/>
    </row>
    <row r="596" spans="2:15" x14ac:dyDescent="0.25">
      <c r="B596"/>
      <c r="K596" s="33"/>
      <c r="O596" s="34"/>
    </row>
    <row r="597" spans="2:15" x14ac:dyDescent="0.25">
      <c r="B597"/>
      <c r="K597" s="33"/>
      <c r="O597" s="34"/>
    </row>
    <row r="598" spans="2:15" x14ac:dyDescent="0.25">
      <c r="B598"/>
      <c r="K598" s="33"/>
      <c r="O598" s="34"/>
    </row>
    <row r="599" spans="2:15" x14ac:dyDescent="0.25">
      <c r="B599"/>
      <c r="K599" s="33"/>
      <c r="O599" s="34"/>
    </row>
    <row r="600" spans="2:15" x14ac:dyDescent="0.25">
      <c r="B600"/>
      <c r="K600" s="33"/>
      <c r="O600" s="34"/>
    </row>
    <row r="601" spans="2:15" x14ac:dyDescent="0.25">
      <c r="B601"/>
      <c r="K601" s="33"/>
      <c r="O601" s="34"/>
    </row>
    <row r="602" spans="2:15" x14ac:dyDescent="0.25">
      <c r="B602"/>
      <c r="K602" s="33"/>
      <c r="O602" s="34"/>
    </row>
    <row r="603" spans="2:15" x14ac:dyDescent="0.25">
      <c r="B603"/>
      <c r="K603" s="33"/>
      <c r="O603" s="34"/>
    </row>
    <row r="604" spans="2:15" x14ac:dyDescent="0.25">
      <c r="B604"/>
      <c r="K604" s="33"/>
      <c r="O604" s="34"/>
    </row>
    <row r="605" spans="2:15" x14ac:dyDescent="0.25">
      <c r="B605"/>
      <c r="K605" s="33"/>
      <c r="O605" s="34"/>
    </row>
    <row r="606" spans="2:15" x14ac:dyDescent="0.25">
      <c r="B606"/>
      <c r="K606" s="33"/>
      <c r="O606" s="34"/>
    </row>
    <row r="607" spans="2:15" x14ac:dyDescent="0.25">
      <c r="B607"/>
      <c r="K607" s="33"/>
      <c r="O607" s="34"/>
    </row>
    <row r="608" spans="2:15" x14ac:dyDescent="0.25">
      <c r="B608"/>
      <c r="K608" s="33"/>
      <c r="O608" s="34"/>
    </row>
    <row r="609" spans="2:15" x14ac:dyDescent="0.25">
      <c r="B609"/>
      <c r="K609" s="33"/>
      <c r="O609" s="34"/>
    </row>
    <row r="610" spans="2:15" x14ac:dyDescent="0.25">
      <c r="B610"/>
      <c r="K610" s="33"/>
      <c r="O610" s="34"/>
    </row>
    <row r="611" spans="2:15" x14ac:dyDescent="0.25">
      <c r="B611"/>
      <c r="K611" s="33"/>
      <c r="O611" s="34"/>
    </row>
    <row r="612" spans="2:15" x14ac:dyDescent="0.25">
      <c r="B612"/>
      <c r="K612" s="33"/>
      <c r="O612" s="34"/>
    </row>
    <row r="613" spans="2:15" x14ac:dyDescent="0.25">
      <c r="B613"/>
      <c r="K613" s="33"/>
      <c r="O613" s="34"/>
    </row>
    <row r="614" spans="2:15" x14ac:dyDescent="0.25">
      <c r="B614"/>
      <c r="K614" s="33"/>
      <c r="O614" s="34"/>
    </row>
    <row r="615" spans="2:15" x14ac:dyDescent="0.25">
      <c r="B615"/>
      <c r="K615" s="33"/>
      <c r="O615" s="34"/>
    </row>
    <row r="616" spans="2:15" x14ac:dyDescent="0.25">
      <c r="B616"/>
      <c r="K616" s="33"/>
      <c r="O616" s="34"/>
    </row>
    <row r="617" spans="2:15" x14ac:dyDescent="0.25">
      <c r="B617"/>
      <c r="K617" s="33"/>
      <c r="O617" s="34"/>
    </row>
    <row r="618" spans="2:15" x14ac:dyDescent="0.25">
      <c r="B618"/>
      <c r="K618" s="33"/>
      <c r="O618" s="34"/>
    </row>
    <row r="619" spans="2:15" x14ac:dyDescent="0.25">
      <c r="B619"/>
      <c r="K619" s="33"/>
      <c r="O619" s="34"/>
    </row>
    <row r="620" spans="2:15" x14ac:dyDescent="0.25">
      <c r="B620"/>
      <c r="K620" s="33"/>
      <c r="O620" s="34"/>
    </row>
    <row r="621" spans="2:15" x14ac:dyDescent="0.25">
      <c r="B621"/>
      <c r="K621" s="33"/>
      <c r="O621" s="34"/>
    </row>
    <row r="622" spans="2:15" x14ac:dyDescent="0.25">
      <c r="B622"/>
      <c r="K622" s="33"/>
      <c r="O622" s="34"/>
    </row>
    <row r="623" spans="2:15" x14ac:dyDescent="0.25">
      <c r="B623"/>
      <c r="K623" s="33"/>
      <c r="O623" s="34"/>
    </row>
    <row r="624" spans="2:15" x14ac:dyDescent="0.25">
      <c r="B624"/>
      <c r="K624" s="33"/>
      <c r="O624" s="34"/>
    </row>
    <row r="625" spans="2:15" x14ac:dyDescent="0.25">
      <c r="B625"/>
      <c r="K625" s="33"/>
      <c r="O625" s="34"/>
    </row>
    <row r="626" spans="2:15" x14ac:dyDescent="0.25">
      <c r="B626"/>
      <c r="K626" s="33"/>
      <c r="O626" s="34"/>
    </row>
    <row r="627" spans="2:15" x14ac:dyDescent="0.25">
      <c r="B627"/>
      <c r="K627" s="33"/>
      <c r="O627" s="34"/>
    </row>
    <row r="628" spans="2:15" x14ac:dyDescent="0.25">
      <c r="B628"/>
      <c r="K628" s="33"/>
      <c r="O628" s="34"/>
    </row>
    <row r="629" spans="2:15" x14ac:dyDescent="0.25">
      <c r="B629"/>
      <c r="K629" s="33"/>
      <c r="O629" s="34"/>
    </row>
    <row r="630" spans="2:15" x14ac:dyDescent="0.25">
      <c r="B630"/>
      <c r="K630" s="33"/>
      <c r="O630" s="34"/>
    </row>
    <row r="631" spans="2:15" x14ac:dyDescent="0.25">
      <c r="B631"/>
      <c r="K631" s="33"/>
      <c r="O631" s="34"/>
    </row>
    <row r="632" spans="2:15" x14ac:dyDescent="0.25">
      <c r="B632"/>
      <c r="K632" s="33"/>
      <c r="O632" s="34"/>
    </row>
    <row r="633" spans="2:15" x14ac:dyDescent="0.25">
      <c r="B633"/>
      <c r="K633" s="33"/>
      <c r="O633" s="34"/>
    </row>
    <row r="634" spans="2:15" x14ac:dyDescent="0.25">
      <c r="B634"/>
      <c r="K634" s="33"/>
      <c r="O634" s="34"/>
    </row>
    <row r="635" spans="2:15" x14ac:dyDescent="0.25">
      <c r="B635"/>
      <c r="K635" s="33"/>
      <c r="O635" s="34"/>
    </row>
    <row r="636" spans="2:15" x14ac:dyDescent="0.25">
      <c r="B636"/>
      <c r="K636" s="33"/>
      <c r="O636" s="34"/>
    </row>
    <row r="637" spans="2:15" x14ac:dyDescent="0.25">
      <c r="B637"/>
      <c r="K637" s="33"/>
      <c r="O637" s="34"/>
    </row>
    <row r="638" spans="2:15" x14ac:dyDescent="0.25">
      <c r="B638"/>
      <c r="K638" s="33"/>
      <c r="O638" s="34"/>
    </row>
    <row r="639" spans="2:15" x14ac:dyDescent="0.25">
      <c r="B639"/>
      <c r="K639" s="33"/>
      <c r="O639" s="34"/>
    </row>
    <row r="640" spans="2:15" x14ac:dyDescent="0.25">
      <c r="B640"/>
      <c r="K640" s="33"/>
      <c r="O640" s="34"/>
    </row>
    <row r="641" spans="2:15" x14ac:dyDescent="0.25">
      <c r="B641"/>
      <c r="K641" s="33"/>
      <c r="O641" s="34"/>
    </row>
    <row r="642" spans="2:15" x14ac:dyDescent="0.25">
      <c r="B642"/>
      <c r="K642" s="33"/>
      <c r="O642" s="34"/>
    </row>
    <row r="643" spans="2:15" x14ac:dyDescent="0.25">
      <c r="B643"/>
      <c r="K643" s="33"/>
      <c r="O643" s="34"/>
    </row>
    <row r="644" spans="2:15" x14ac:dyDescent="0.25">
      <c r="B644"/>
      <c r="K644" s="33"/>
      <c r="O644" s="34"/>
    </row>
    <row r="645" spans="2:15" x14ac:dyDescent="0.25">
      <c r="B645"/>
      <c r="K645" s="33"/>
      <c r="O645" s="34"/>
    </row>
    <row r="646" spans="2:15" x14ac:dyDescent="0.25">
      <c r="B646"/>
      <c r="K646" s="33"/>
      <c r="O646" s="34"/>
    </row>
    <row r="647" spans="2:15" x14ac:dyDescent="0.25">
      <c r="B647"/>
      <c r="K647" s="33"/>
      <c r="O647" s="34"/>
    </row>
    <row r="648" spans="2:15" x14ac:dyDescent="0.25">
      <c r="B648"/>
      <c r="K648" s="33"/>
      <c r="O648" s="34"/>
    </row>
    <row r="649" spans="2:15" x14ac:dyDescent="0.25">
      <c r="B649"/>
      <c r="K649" s="33"/>
      <c r="O649" s="34"/>
    </row>
    <row r="650" spans="2:15" x14ac:dyDescent="0.25">
      <c r="B650"/>
      <c r="K650" s="33"/>
      <c r="O650" s="34"/>
    </row>
    <row r="651" spans="2:15" x14ac:dyDescent="0.25">
      <c r="B651"/>
      <c r="K651" s="33"/>
      <c r="O651" s="34"/>
    </row>
    <row r="652" spans="2:15" x14ac:dyDescent="0.25">
      <c r="B652"/>
      <c r="K652" s="33"/>
      <c r="O652" s="34"/>
    </row>
    <row r="653" spans="2:15" x14ac:dyDescent="0.25">
      <c r="B653"/>
      <c r="K653" s="33"/>
      <c r="O653" s="34"/>
    </row>
    <row r="654" spans="2:15" x14ac:dyDescent="0.25">
      <c r="B654"/>
      <c r="K654" s="33"/>
      <c r="O654" s="34"/>
    </row>
    <row r="655" spans="2:15" x14ac:dyDescent="0.25">
      <c r="B655"/>
      <c r="K655" s="33"/>
      <c r="O655" s="34"/>
    </row>
    <row r="656" spans="2:15" x14ac:dyDescent="0.25">
      <c r="B656"/>
      <c r="K656" s="33"/>
      <c r="O656" s="34"/>
    </row>
    <row r="657" spans="2:15" x14ac:dyDescent="0.25">
      <c r="B657"/>
      <c r="K657" s="33"/>
      <c r="O657" s="34"/>
    </row>
    <row r="658" spans="2:15" x14ac:dyDescent="0.25">
      <c r="B658"/>
      <c r="K658" s="33"/>
      <c r="O658" s="34"/>
    </row>
    <row r="659" spans="2:15" x14ac:dyDescent="0.25">
      <c r="B659"/>
      <c r="K659" s="33"/>
      <c r="O659" s="34"/>
    </row>
    <row r="660" spans="2:15" x14ac:dyDescent="0.25">
      <c r="B660"/>
      <c r="K660" s="33"/>
      <c r="O660" s="34"/>
    </row>
    <row r="661" spans="2:15" x14ac:dyDescent="0.25">
      <c r="B661"/>
      <c r="K661" s="33"/>
      <c r="O661" s="34"/>
    </row>
    <row r="662" spans="2:15" x14ac:dyDescent="0.25">
      <c r="B662"/>
      <c r="K662" s="33"/>
      <c r="O662" s="34"/>
    </row>
    <row r="663" spans="2:15" x14ac:dyDescent="0.25">
      <c r="B663"/>
      <c r="K663" s="33"/>
      <c r="O663" s="34"/>
    </row>
    <row r="664" spans="2:15" x14ac:dyDescent="0.25">
      <c r="B664"/>
      <c r="K664" s="33"/>
      <c r="O664" s="34"/>
    </row>
    <row r="665" spans="2:15" x14ac:dyDescent="0.25">
      <c r="B665"/>
      <c r="K665" s="33"/>
      <c r="O665" s="34"/>
    </row>
    <row r="666" spans="2:15" x14ac:dyDescent="0.25">
      <c r="B666"/>
      <c r="K666" s="33"/>
      <c r="O666" s="34"/>
    </row>
    <row r="667" spans="2:15" x14ac:dyDescent="0.25">
      <c r="B667"/>
      <c r="K667" s="33"/>
      <c r="O667" s="34"/>
    </row>
    <row r="668" spans="2:15" x14ac:dyDescent="0.25">
      <c r="B668"/>
      <c r="K668" s="33"/>
      <c r="O668" s="34"/>
    </row>
    <row r="669" spans="2:15" x14ac:dyDescent="0.25">
      <c r="B669"/>
      <c r="K669" s="33"/>
      <c r="O669" s="34"/>
    </row>
    <row r="670" spans="2:15" x14ac:dyDescent="0.25">
      <c r="B670"/>
      <c r="K670" s="33"/>
      <c r="O670" s="34"/>
    </row>
    <row r="671" spans="2:15" x14ac:dyDescent="0.25">
      <c r="B671"/>
      <c r="K671" s="33"/>
      <c r="O671" s="34"/>
    </row>
    <row r="672" spans="2:15" x14ac:dyDescent="0.25">
      <c r="B672"/>
      <c r="K672" s="33"/>
      <c r="O672" s="34"/>
    </row>
    <row r="673" spans="2:15" x14ac:dyDescent="0.25">
      <c r="B673"/>
      <c r="K673" s="33"/>
      <c r="O673" s="34"/>
    </row>
    <row r="674" spans="2:15" x14ac:dyDescent="0.25">
      <c r="B674"/>
      <c r="K674" s="33"/>
      <c r="O674" s="34"/>
    </row>
    <row r="675" spans="2:15" x14ac:dyDescent="0.25">
      <c r="B675"/>
      <c r="K675" s="33"/>
      <c r="O675" s="34"/>
    </row>
    <row r="676" spans="2:15" x14ac:dyDescent="0.25">
      <c r="B676"/>
      <c r="K676" s="33"/>
      <c r="O676" s="34"/>
    </row>
    <row r="677" spans="2:15" x14ac:dyDescent="0.25">
      <c r="B677"/>
      <c r="K677" s="33"/>
      <c r="O677" s="34"/>
    </row>
    <row r="678" spans="2:15" x14ac:dyDescent="0.25">
      <c r="B678"/>
      <c r="K678" s="33"/>
      <c r="O678" s="34"/>
    </row>
    <row r="679" spans="2:15" x14ac:dyDescent="0.25">
      <c r="B679"/>
      <c r="K679" s="33"/>
      <c r="O679" s="34"/>
    </row>
    <row r="680" spans="2:15" x14ac:dyDescent="0.25">
      <c r="B680"/>
      <c r="K680" s="33"/>
      <c r="O680" s="34"/>
    </row>
    <row r="681" spans="2:15" x14ac:dyDescent="0.25">
      <c r="B681"/>
      <c r="K681" s="33"/>
      <c r="O681" s="34"/>
    </row>
    <row r="682" spans="2:15" x14ac:dyDescent="0.25">
      <c r="B682"/>
      <c r="K682" s="33"/>
      <c r="O682" s="34"/>
    </row>
    <row r="683" spans="2:15" x14ac:dyDescent="0.25">
      <c r="B683"/>
      <c r="K683" s="33"/>
      <c r="O683" s="34"/>
    </row>
    <row r="684" spans="2:15" x14ac:dyDescent="0.25">
      <c r="B684"/>
      <c r="K684" s="33"/>
      <c r="O684" s="34"/>
    </row>
    <row r="685" spans="2:15" x14ac:dyDescent="0.25">
      <c r="B685"/>
      <c r="K685" s="33"/>
      <c r="O685" s="34"/>
    </row>
    <row r="686" spans="2:15" x14ac:dyDescent="0.25">
      <c r="B686"/>
      <c r="K686" s="33"/>
      <c r="O686" s="34"/>
    </row>
    <row r="687" spans="2:15" x14ac:dyDescent="0.25">
      <c r="B687"/>
      <c r="K687" s="33"/>
      <c r="O687" s="34"/>
    </row>
    <row r="688" spans="2:15" x14ac:dyDescent="0.25">
      <c r="B688"/>
      <c r="K688" s="33"/>
      <c r="O688" s="34"/>
    </row>
    <row r="689" spans="2:15" x14ac:dyDescent="0.25">
      <c r="B689"/>
      <c r="K689" s="33"/>
      <c r="O689" s="34"/>
    </row>
    <row r="690" spans="2:15" x14ac:dyDescent="0.25">
      <c r="B690"/>
      <c r="K690" s="33"/>
      <c r="O690" s="34"/>
    </row>
    <row r="691" spans="2:15" x14ac:dyDescent="0.25">
      <c r="B691"/>
      <c r="K691" s="33"/>
      <c r="O691" s="34"/>
    </row>
    <row r="692" spans="2:15" x14ac:dyDescent="0.25">
      <c r="B692"/>
      <c r="K692" s="33"/>
      <c r="O692" s="34"/>
    </row>
    <row r="693" spans="2:15" x14ac:dyDescent="0.25">
      <c r="B693"/>
      <c r="K693" s="33"/>
      <c r="O693" s="34"/>
    </row>
    <row r="694" spans="2:15" x14ac:dyDescent="0.25">
      <c r="B694"/>
      <c r="K694" s="33"/>
      <c r="O694" s="34"/>
    </row>
    <row r="695" spans="2:15" x14ac:dyDescent="0.25">
      <c r="B695"/>
      <c r="K695" s="33"/>
      <c r="O695" s="34"/>
    </row>
    <row r="696" spans="2:15" x14ac:dyDescent="0.25">
      <c r="B696"/>
      <c r="K696" s="33"/>
      <c r="O696" s="34"/>
    </row>
    <row r="697" spans="2:15" x14ac:dyDescent="0.25">
      <c r="B697"/>
      <c r="K697" s="33"/>
      <c r="O697" s="34"/>
    </row>
    <row r="698" spans="2:15" x14ac:dyDescent="0.25">
      <c r="B698"/>
      <c r="K698" s="33"/>
      <c r="O698" s="34"/>
    </row>
    <row r="699" spans="2:15" x14ac:dyDescent="0.25">
      <c r="B699"/>
      <c r="K699" s="33"/>
      <c r="O699" s="34"/>
    </row>
    <row r="700" spans="2:15" x14ac:dyDescent="0.25">
      <c r="B700"/>
      <c r="K700" s="33"/>
      <c r="O700" s="34"/>
    </row>
    <row r="701" spans="2:15" x14ac:dyDescent="0.25">
      <c r="B701"/>
      <c r="K701" s="33"/>
      <c r="O701" s="34"/>
    </row>
    <row r="702" spans="2:15" x14ac:dyDescent="0.25">
      <c r="B702"/>
      <c r="K702" s="33"/>
      <c r="O702" s="34"/>
    </row>
    <row r="703" spans="2:15" x14ac:dyDescent="0.25">
      <c r="B703"/>
      <c r="K703" s="33"/>
      <c r="O703" s="34"/>
    </row>
    <row r="704" spans="2:15" x14ac:dyDescent="0.25">
      <c r="B704"/>
      <c r="K704" s="33"/>
      <c r="O704" s="34"/>
    </row>
    <row r="705" spans="2:15" x14ac:dyDescent="0.25">
      <c r="B705"/>
      <c r="K705" s="33"/>
      <c r="O705" s="34"/>
    </row>
    <row r="706" spans="2:15" x14ac:dyDescent="0.25">
      <c r="B706"/>
      <c r="K706" s="33"/>
      <c r="O706" s="34"/>
    </row>
    <row r="707" spans="2:15" x14ac:dyDescent="0.25">
      <c r="B707"/>
      <c r="K707" s="33"/>
      <c r="O707" s="34"/>
    </row>
    <row r="708" spans="2:15" x14ac:dyDescent="0.25">
      <c r="B708"/>
      <c r="K708" s="33"/>
      <c r="O708" s="34"/>
    </row>
    <row r="709" spans="2:15" x14ac:dyDescent="0.25">
      <c r="B709"/>
      <c r="K709" s="33"/>
      <c r="O709" s="34"/>
    </row>
    <row r="710" spans="2:15" x14ac:dyDescent="0.25">
      <c r="B710"/>
      <c r="K710" s="33"/>
      <c r="O710" s="34"/>
    </row>
    <row r="711" spans="2:15" x14ac:dyDescent="0.25">
      <c r="B711"/>
      <c r="K711" s="33"/>
      <c r="O711" s="34"/>
    </row>
    <row r="712" spans="2:15" x14ac:dyDescent="0.25">
      <c r="B712"/>
      <c r="K712" s="33"/>
      <c r="O712" s="34"/>
    </row>
    <row r="713" spans="2:15" x14ac:dyDescent="0.25">
      <c r="B713"/>
      <c r="K713" s="33"/>
      <c r="O713" s="34"/>
    </row>
    <row r="714" spans="2:15" x14ac:dyDescent="0.25">
      <c r="B714"/>
      <c r="K714" s="33"/>
      <c r="O714" s="34"/>
    </row>
    <row r="715" spans="2:15" x14ac:dyDescent="0.25">
      <c r="B715"/>
      <c r="K715" s="33"/>
      <c r="O715" s="34"/>
    </row>
    <row r="716" spans="2:15" x14ac:dyDescent="0.25">
      <c r="B716"/>
      <c r="K716" s="33"/>
      <c r="O716" s="34"/>
    </row>
    <row r="717" spans="2:15" x14ac:dyDescent="0.25">
      <c r="B717"/>
      <c r="K717" s="33"/>
      <c r="O717" s="34"/>
    </row>
    <row r="718" spans="2:15" x14ac:dyDescent="0.25">
      <c r="B718"/>
      <c r="K718" s="33"/>
      <c r="O718" s="34"/>
    </row>
    <row r="719" spans="2:15" x14ac:dyDescent="0.25">
      <c r="B719"/>
      <c r="K719" s="33"/>
      <c r="O719" s="34"/>
    </row>
    <row r="720" spans="2:15" x14ac:dyDescent="0.25">
      <c r="B720"/>
      <c r="K720" s="33"/>
      <c r="O720" s="34"/>
    </row>
    <row r="721" spans="2:15" x14ac:dyDescent="0.25">
      <c r="B721"/>
      <c r="K721" s="33"/>
      <c r="O721" s="34"/>
    </row>
    <row r="722" spans="2:15" x14ac:dyDescent="0.25">
      <c r="B722"/>
      <c r="K722" s="33"/>
      <c r="O722" s="34"/>
    </row>
    <row r="723" spans="2:15" x14ac:dyDescent="0.25">
      <c r="B723"/>
      <c r="K723" s="33"/>
      <c r="O723" s="34"/>
    </row>
    <row r="724" spans="2:15" x14ac:dyDescent="0.25">
      <c r="B724"/>
      <c r="K724" s="33"/>
      <c r="O724" s="34"/>
    </row>
    <row r="725" spans="2:15" x14ac:dyDescent="0.25">
      <c r="B725"/>
      <c r="K725" s="33"/>
      <c r="O725" s="34"/>
    </row>
    <row r="726" spans="2:15" x14ac:dyDescent="0.25">
      <c r="B726"/>
      <c r="K726" s="33"/>
      <c r="O726" s="34"/>
    </row>
    <row r="727" spans="2:15" x14ac:dyDescent="0.25">
      <c r="B727"/>
      <c r="K727" s="33"/>
      <c r="O727" s="34"/>
    </row>
    <row r="728" spans="2:15" x14ac:dyDescent="0.25">
      <c r="B728"/>
      <c r="K728" s="33"/>
      <c r="O728" s="34"/>
    </row>
    <row r="729" spans="2:15" x14ac:dyDescent="0.25">
      <c r="B729"/>
      <c r="K729" s="33"/>
      <c r="O729" s="34"/>
    </row>
    <row r="730" spans="2:15" x14ac:dyDescent="0.25">
      <c r="B730"/>
      <c r="K730" s="33"/>
      <c r="O730" s="34"/>
    </row>
    <row r="731" spans="2:15" x14ac:dyDescent="0.25">
      <c r="B731"/>
      <c r="K731" s="33"/>
      <c r="O731" s="34"/>
    </row>
    <row r="732" spans="2:15" x14ac:dyDescent="0.25">
      <c r="B732"/>
      <c r="K732" s="33"/>
      <c r="O732" s="34"/>
    </row>
    <row r="733" spans="2:15" x14ac:dyDescent="0.25">
      <c r="B733"/>
      <c r="K733" s="33"/>
      <c r="O733" s="34"/>
    </row>
    <row r="734" spans="2:15" x14ac:dyDescent="0.25">
      <c r="B734"/>
      <c r="K734" s="33"/>
      <c r="O734" s="34"/>
    </row>
    <row r="735" spans="2:15" x14ac:dyDescent="0.25">
      <c r="B735"/>
      <c r="K735" s="33"/>
      <c r="O735" s="34"/>
    </row>
    <row r="736" spans="2:15" x14ac:dyDescent="0.25">
      <c r="B736"/>
      <c r="K736" s="33"/>
      <c r="O736" s="34"/>
    </row>
    <row r="737" spans="2:15" x14ac:dyDescent="0.25">
      <c r="B737"/>
      <c r="K737" s="33"/>
      <c r="O737" s="34"/>
    </row>
    <row r="738" spans="2:15" x14ac:dyDescent="0.25">
      <c r="B738"/>
      <c r="K738" s="33"/>
      <c r="O738" s="34"/>
    </row>
    <row r="739" spans="2:15" x14ac:dyDescent="0.25">
      <c r="B739"/>
      <c r="K739" s="33"/>
      <c r="O739" s="34"/>
    </row>
    <row r="740" spans="2:15" x14ac:dyDescent="0.25">
      <c r="B740"/>
      <c r="K740" s="33"/>
      <c r="O740" s="34"/>
    </row>
    <row r="741" spans="2:15" x14ac:dyDescent="0.25">
      <c r="B741"/>
      <c r="K741" s="33"/>
      <c r="O741" s="34"/>
    </row>
    <row r="742" spans="2:15" x14ac:dyDescent="0.25">
      <c r="B742"/>
      <c r="K742" s="33"/>
      <c r="O742" s="34"/>
    </row>
    <row r="743" spans="2:15" x14ac:dyDescent="0.25">
      <c r="B743"/>
      <c r="K743" s="33"/>
      <c r="O743" s="34"/>
    </row>
    <row r="744" spans="2:15" x14ac:dyDescent="0.25">
      <c r="B744"/>
      <c r="K744" s="33"/>
      <c r="O744" s="34"/>
    </row>
    <row r="745" spans="2:15" x14ac:dyDescent="0.25">
      <c r="B745"/>
      <c r="K745" s="33"/>
      <c r="O745" s="34"/>
    </row>
    <row r="746" spans="2:15" x14ac:dyDescent="0.25">
      <c r="B746"/>
      <c r="K746" s="33"/>
      <c r="O746" s="34"/>
    </row>
    <row r="747" spans="2:15" x14ac:dyDescent="0.25">
      <c r="B747"/>
      <c r="K747" s="33"/>
      <c r="O747" s="34"/>
    </row>
    <row r="748" spans="2:15" x14ac:dyDescent="0.25">
      <c r="B748"/>
      <c r="K748" s="33"/>
      <c r="O748" s="34"/>
    </row>
    <row r="749" spans="2:15" x14ac:dyDescent="0.25">
      <c r="B749"/>
      <c r="K749" s="33"/>
      <c r="O749" s="34"/>
    </row>
    <row r="750" spans="2:15" x14ac:dyDescent="0.25">
      <c r="B750"/>
      <c r="K750" s="33"/>
      <c r="O750" s="34"/>
    </row>
    <row r="751" spans="2:15" x14ac:dyDescent="0.25">
      <c r="B751"/>
      <c r="K751" s="33"/>
      <c r="O751" s="34"/>
    </row>
    <row r="752" spans="2:15" x14ac:dyDescent="0.25">
      <c r="B752"/>
      <c r="K752" s="33"/>
      <c r="O752" s="34"/>
    </row>
    <row r="753" spans="2:15" x14ac:dyDescent="0.25">
      <c r="B753"/>
      <c r="K753" s="33"/>
      <c r="O753" s="34"/>
    </row>
    <row r="754" spans="2:15" x14ac:dyDescent="0.25">
      <c r="B754"/>
      <c r="K754" s="33"/>
      <c r="O754" s="34"/>
    </row>
    <row r="755" spans="2:15" x14ac:dyDescent="0.25">
      <c r="B755"/>
      <c r="K755" s="33"/>
      <c r="O755" s="34"/>
    </row>
    <row r="756" spans="2:15" x14ac:dyDescent="0.25">
      <c r="B756"/>
      <c r="K756" s="33"/>
      <c r="O756" s="34"/>
    </row>
    <row r="757" spans="2:15" x14ac:dyDescent="0.25">
      <c r="B757"/>
      <c r="K757" s="33"/>
      <c r="O757" s="34"/>
    </row>
    <row r="758" spans="2:15" x14ac:dyDescent="0.25">
      <c r="B758"/>
      <c r="K758" s="33"/>
      <c r="O758" s="34"/>
    </row>
    <row r="759" spans="2:15" x14ac:dyDescent="0.25">
      <c r="B759"/>
      <c r="K759" s="33"/>
      <c r="O759" s="34"/>
    </row>
    <row r="760" spans="2:15" x14ac:dyDescent="0.25">
      <c r="B760"/>
      <c r="K760" s="33"/>
      <c r="O760" s="34"/>
    </row>
    <row r="761" spans="2:15" x14ac:dyDescent="0.25">
      <c r="B761"/>
      <c r="K761" s="33"/>
      <c r="O761" s="34"/>
    </row>
    <row r="762" spans="2:15" x14ac:dyDescent="0.25">
      <c r="B762"/>
      <c r="K762" s="33"/>
      <c r="O762" s="34"/>
    </row>
    <row r="763" spans="2:15" x14ac:dyDescent="0.25">
      <c r="B763"/>
      <c r="K763" s="33"/>
      <c r="O763" s="34"/>
    </row>
    <row r="764" spans="2:15" x14ac:dyDescent="0.25">
      <c r="B764"/>
      <c r="K764" s="33"/>
      <c r="O764" s="34"/>
    </row>
    <row r="765" spans="2:15" x14ac:dyDescent="0.25">
      <c r="B765"/>
      <c r="K765" s="33"/>
      <c r="O765" s="34"/>
    </row>
    <row r="766" spans="2:15" x14ac:dyDescent="0.25">
      <c r="B766"/>
      <c r="K766" s="33"/>
      <c r="O766" s="34"/>
    </row>
    <row r="767" spans="2:15" x14ac:dyDescent="0.25">
      <c r="B767"/>
      <c r="K767" s="33"/>
      <c r="O767" s="34"/>
    </row>
    <row r="768" spans="2:15" x14ac:dyDescent="0.25">
      <c r="B768"/>
      <c r="K768" s="33"/>
      <c r="O768" s="34"/>
    </row>
    <row r="769" spans="2:15" x14ac:dyDescent="0.25">
      <c r="B769"/>
      <c r="K769" s="33"/>
      <c r="O769" s="34"/>
    </row>
    <row r="770" spans="2:15" x14ac:dyDescent="0.25">
      <c r="B770"/>
      <c r="K770" s="33"/>
      <c r="O770" s="34"/>
    </row>
    <row r="771" spans="2:15" x14ac:dyDescent="0.25">
      <c r="B771"/>
      <c r="K771" s="33"/>
      <c r="O771" s="34"/>
    </row>
    <row r="772" spans="2:15" x14ac:dyDescent="0.25">
      <c r="B772"/>
      <c r="K772" s="33"/>
      <c r="O772" s="34"/>
    </row>
    <row r="773" spans="2:15" x14ac:dyDescent="0.25">
      <c r="B773"/>
      <c r="K773" s="33"/>
      <c r="O773" s="34"/>
    </row>
    <row r="774" spans="2:15" x14ac:dyDescent="0.25">
      <c r="B774"/>
      <c r="K774" s="33"/>
      <c r="O774" s="34"/>
    </row>
    <row r="775" spans="2:15" x14ac:dyDescent="0.25">
      <c r="B775"/>
      <c r="K775" s="33"/>
      <c r="O775" s="34"/>
    </row>
    <row r="776" spans="2:15" x14ac:dyDescent="0.25">
      <c r="B776"/>
      <c r="K776" s="33"/>
      <c r="O776" s="34"/>
    </row>
    <row r="777" spans="2:15" x14ac:dyDescent="0.25">
      <c r="B777"/>
      <c r="K777" s="33"/>
      <c r="O777" s="34"/>
    </row>
    <row r="778" spans="2:15" x14ac:dyDescent="0.25">
      <c r="B778"/>
      <c r="K778" s="33"/>
      <c r="O778" s="34"/>
    </row>
    <row r="779" spans="2:15" x14ac:dyDescent="0.25">
      <c r="B779"/>
      <c r="K779" s="33"/>
      <c r="O779" s="34"/>
    </row>
    <row r="780" spans="2:15" x14ac:dyDescent="0.25">
      <c r="B780"/>
      <c r="K780" s="33"/>
      <c r="O780" s="34"/>
    </row>
    <row r="781" spans="2:15" x14ac:dyDescent="0.25">
      <c r="B781"/>
      <c r="K781" s="33"/>
      <c r="O781" s="34"/>
    </row>
    <row r="782" spans="2:15" x14ac:dyDescent="0.25">
      <c r="B782"/>
      <c r="K782" s="33"/>
      <c r="O782" s="34"/>
    </row>
    <row r="783" spans="2:15" x14ac:dyDescent="0.25">
      <c r="B783"/>
      <c r="K783" s="33"/>
      <c r="O783" s="34"/>
    </row>
    <row r="784" spans="2:15" x14ac:dyDescent="0.25">
      <c r="B784"/>
      <c r="K784" s="33"/>
      <c r="O784" s="34"/>
    </row>
    <row r="785" spans="2:15" x14ac:dyDescent="0.25">
      <c r="B785"/>
      <c r="K785" s="33"/>
      <c r="O785" s="34"/>
    </row>
    <row r="786" spans="2:15" x14ac:dyDescent="0.25">
      <c r="B786"/>
      <c r="K786" s="33"/>
      <c r="O786" s="34"/>
    </row>
    <row r="787" spans="2:15" x14ac:dyDescent="0.25">
      <c r="B787"/>
      <c r="K787" s="33"/>
      <c r="O787" s="34"/>
    </row>
    <row r="788" spans="2:15" x14ac:dyDescent="0.25">
      <c r="B788"/>
      <c r="K788" s="33"/>
      <c r="O788" s="34"/>
    </row>
    <row r="789" spans="2:15" x14ac:dyDescent="0.25">
      <c r="B789"/>
      <c r="K789" s="33"/>
      <c r="O789" s="34"/>
    </row>
    <row r="790" spans="2:15" x14ac:dyDescent="0.25">
      <c r="B790"/>
      <c r="K790" s="33"/>
      <c r="O790" s="34"/>
    </row>
    <row r="791" spans="2:15" x14ac:dyDescent="0.25">
      <c r="B791"/>
      <c r="K791" s="33"/>
      <c r="O791" s="34"/>
    </row>
    <row r="792" spans="2:15" x14ac:dyDescent="0.25">
      <c r="B792"/>
      <c r="K792" s="33"/>
      <c r="O792" s="34"/>
    </row>
    <row r="793" spans="2:15" x14ac:dyDescent="0.25">
      <c r="B793"/>
      <c r="K793" s="33"/>
      <c r="O793" s="34"/>
    </row>
    <row r="794" spans="2:15" x14ac:dyDescent="0.25">
      <c r="B794"/>
      <c r="K794" s="33"/>
      <c r="O794" s="34"/>
    </row>
    <row r="795" spans="2:15" x14ac:dyDescent="0.25">
      <c r="B795"/>
      <c r="K795" s="33"/>
      <c r="O795" s="34"/>
    </row>
    <row r="796" spans="2:15" x14ac:dyDescent="0.25">
      <c r="B796"/>
      <c r="K796" s="33"/>
      <c r="O796" s="34"/>
    </row>
    <row r="797" spans="2:15" x14ac:dyDescent="0.25">
      <c r="B797"/>
      <c r="K797" s="33"/>
      <c r="O797" s="34"/>
    </row>
    <row r="798" spans="2:15" x14ac:dyDescent="0.25">
      <c r="B798"/>
      <c r="K798" s="33"/>
      <c r="O798" s="34"/>
    </row>
    <row r="799" spans="2:15" x14ac:dyDescent="0.25">
      <c r="B799"/>
      <c r="K799" s="33"/>
      <c r="O799" s="34"/>
    </row>
    <row r="800" spans="2:15" x14ac:dyDescent="0.25">
      <c r="B800"/>
      <c r="K800" s="33"/>
      <c r="O800" s="34"/>
    </row>
    <row r="801" spans="2:15" x14ac:dyDescent="0.25">
      <c r="B801"/>
      <c r="K801" s="33"/>
      <c r="O801" s="34"/>
    </row>
    <row r="802" spans="2:15" x14ac:dyDescent="0.25">
      <c r="B802"/>
      <c r="K802" s="33"/>
      <c r="O802" s="34"/>
    </row>
    <row r="803" spans="2:15" x14ac:dyDescent="0.25">
      <c r="B803"/>
      <c r="K803" s="33"/>
      <c r="O803" s="34"/>
    </row>
    <row r="804" spans="2:15" x14ac:dyDescent="0.25">
      <c r="B804"/>
      <c r="K804" s="33"/>
      <c r="O804" s="34"/>
    </row>
    <row r="805" spans="2:15" x14ac:dyDescent="0.25">
      <c r="B805"/>
      <c r="K805" s="33"/>
      <c r="O805" s="34"/>
    </row>
    <row r="806" spans="2:15" x14ac:dyDescent="0.25">
      <c r="B806"/>
      <c r="K806" s="33"/>
      <c r="O806" s="34"/>
    </row>
    <row r="807" spans="2:15" x14ac:dyDescent="0.25">
      <c r="B807"/>
      <c r="K807" s="33"/>
      <c r="O807" s="34"/>
    </row>
    <row r="808" spans="2:15" x14ac:dyDescent="0.25">
      <c r="B808"/>
      <c r="K808" s="34"/>
      <c r="O808" s="34"/>
    </row>
    <row r="809" spans="2:15" x14ac:dyDescent="0.25">
      <c r="B809"/>
      <c r="K809" s="34"/>
      <c r="O809" s="34"/>
    </row>
    <row r="810" spans="2:15" x14ac:dyDescent="0.25">
      <c r="B810"/>
      <c r="K810" s="34"/>
      <c r="O810" s="34"/>
    </row>
    <row r="811" spans="2:15" x14ac:dyDescent="0.25">
      <c r="B811"/>
      <c r="K811" s="34"/>
      <c r="O811" s="34"/>
    </row>
    <row r="812" spans="2:15" x14ac:dyDescent="0.25">
      <c r="B812"/>
      <c r="K812" s="34"/>
      <c r="O812" s="34"/>
    </row>
    <row r="813" spans="2:15" x14ac:dyDescent="0.25">
      <c r="B813"/>
      <c r="K813" s="34"/>
      <c r="O813" s="34"/>
    </row>
    <row r="814" spans="2:15" x14ac:dyDescent="0.25">
      <c r="B814"/>
      <c r="K814" s="34"/>
      <c r="O814" s="34"/>
    </row>
    <row r="815" spans="2:15" x14ac:dyDescent="0.25">
      <c r="B815"/>
      <c r="K815" s="34"/>
      <c r="O815" s="34"/>
    </row>
    <row r="816" spans="2:15" x14ac:dyDescent="0.25">
      <c r="B816"/>
      <c r="K816" s="34"/>
      <c r="O816" s="34"/>
    </row>
    <row r="817" spans="2:15" x14ac:dyDescent="0.25">
      <c r="B817"/>
      <c r="K817" s="34"/>
      <c r="O817" s="34"/>
    </row>
    <row r="818" spans="2:15" x14ac:dyDescent="0.25">
      <c r="B818"/>
      <c r="K818" s="34"/>
      <c r="O818" s="34"/>
    </row>
    <row r="819" spans="2:15" x14ac:dyDescent="0.25">
      <c r="B819"/>
      <c r="K819" s="34"/>
      <c r="O819" s="34"/>
    </row>
    <row r="820" spans="2:15" x14ac:dyDescent="0.25">
      <c r="B820"/>
      <c r="K820" s="34"/>
      <c r="O820" s="34"/>
    </row>
    <row r="821" spans="2:15" x14ac:dyDescent="0.25">
      <c r="B821"/>
      <c r="K821" s="34"/>
      <c r="O821" s="34"/>
    </row>
    <row r="822" spans="2:15" x14ac:dyDescent="0.25">
      <c r="B822"/>
      <c r="K822" s="34"/>
      <c r="O822" s="34"/>
    </row>
    <row r="823" spans="2:15" x14ac:dyDescent="0.25">
      <c r="B823"/>
      <c r="K823" s="34"/>
      <c r="O823" s="34"/>
    </row>
    <row r="824" spans="2:15" x14ac:dyDescent="0.25">
      <c r="B824"/>
      <c r="K824" s="34"/>
      <c r="O824" s="34"/>
    </row>
    <row r="825" spans="2:15" x14ac:dyDescent="0.25">
      <c r="B825"/>
      <c r="K825" s="34"/>
      <c r="O825" s="34"/>
    </row>
    <row r="826" spans="2:15" x14ac:dyDescent="0.25">
      <c r="B826"/>
      <c r="K826" s="34"/>
      <c r="O826" s="34"/>
    </row>
    <row r="827" spans="2:15" x14ac:dyDescent="0.25">
      <c r="B827"/>
      <c r="K827" s="34"/>
      <c r="O827" s="34"/>
    </row>
    <row r="828" spans="2:15" x14ac:dyDescent="0.25">
      <c r="B828"/>
      <c r="K828" s="34"/>
      <c r="O828" s="34"/>
    </row>
    <row r="829" spans="2:15" x14ac:dyDescent="0.25">
      <c r="B829"/>
      <c r="K829" s="34"/>
      <c r="O829" s="34"/>
    </row>
    <row r="830" spans="2:15" x14ac:dyDescent="0.25">
      <c r="B830"/>
      <c r="K830" s="34"/>
      <c r="O830" s="34"/>
    </row>
    <row r="831" spans="2:15" x14ac:dyDescent="0.25">
      <c r="B831"/>
      <c r="K831" s="34"/>
      <c r="O831" s="34"/>
    </row>
    <row r="832" spans="2:15" x14ac:dyDescent="0.25">
      <c r="B832"/>
      <c r="K832" s="34"/>
      <c r="O832" s="34"/>
    </row>
    <row r="833" spans="2:15" x14ac:dyDescent="0.25">
      <c r="B833"/>
      <c r="K833" s="34"/>
      <c r="O833" s="34"/>
    </row>
    <row r="834" spans="2:15" x14ac:dyDescent="0.25">
      <c r="B834"/>
      <c r="K834" s="34"/>
      <c r="O834" s="34"/>
    </row>
    <row r="835" spans="2:15" x14ac:dyDescent="0.25">
      <c r="B835"/>
      <c r="K835" s="34"/>
      <c r="O835" s="34"/>
    </row>
    <row r="836" spans="2:15" x14ac:dyDescent="0.25">
      <c r="B836"/>
      <c r="K836" s="34"/>
      <c r="O836" s="34"/>
    </row>
    <row r="837" spans="2:15" x14ac:dyDescent="0.25">
      <c r="B837"/>
      <c r="K837" s="34"/>
      <c r="O837" s="34"/>
    </row>
    <row r="838" spans="2:15" x14ac:dyDescent="0.25">
      <c r="B838"/>
      <c r="K838" s="34"/>
      <c r="O838" s="34"/>
    </row>
    <row r="839" spans="2:15" x14ac:dyDescent="0.25">
      <c r="B839"/>
      <c r="K839" s="34"/>
      <c r="O839" s="34"/>
    </row>
    <row r="840" spans="2:15" x14ac:dyDescent="0.25">
      <c r="B840"/>
      <c r="K840" s="34"/>
      <c r="O840" s="34"/>
    </row>
    <row r="841" spans="2:15" x14ac:dyDescent="0.25">
      <c r="B841"/>
      <c r="K841" s="34"/>
      <c r="O841" s="34"/>
    </row>
    <row r="842" spans="2:15" x14ac:dyDescent="0.25">
      <c r="B842"/>
      <c r="K842" s="34"/>
      <c r="O842" s="34"/>
    </row>
    <row r="843" spans="2:15" x14ac:dyDescent="0.25">
      <c r="B843"/>
      <c r="K843" s="34"/>
      <c r="O843" s="34"/>
    </row>
    <row r="844" spans="2:15" x14ac:dyDescent="0.25">
      <c r="B844"/>
      <c r="K844" s="34"/>
      <c r="O844" s="34"/>
    </row>
    <row r="845" spans="2:15" x14ac:dyDescent="0.25">
      <c r="B845"/>
      <c r="K845" s="34"/>
      <c r="O845" s="34"/>
    </row>
    <row r="846" spans="2:15" x14ac:dyDescent="0.25">
      <c r="B846"/>
      <c r="K846" s="34"/>
      <c r="O846" s="34"/>
    </row>
    <row r="847" spans="2:15" x14ac:dyDescent="0.25">
      <c r="B847"/>
      <c r="K847" s="34"/>
      <c r="O847" s="34"/>
    </row>
    <row r="848" spans="2:15" x14ac:dyDescent="0.25">
      <c r="B848"/>
      <c r="K848" s="34"/>
      <c r="O848" s="34"/>
    </row>
    <row r="849" spans="2:15" x14ac:dyDescent="0.25">
      <c r="B849"/>
      <c r="K849" s="34"/>
      <c r="O849" s="34"/>
    </row>
    <row r="850" spans="2:15" x14ac:dyDescent="0.25">
      <c r="B850"/>
      <c r="K850" s="34"/>
      <c r="O850" s="34"/>
    </row>
    <row r="851" spans="2:15" x14ac:dyDescent="0.25">
      <c r="B851"/>
      <c r="K851" s="34"/>
      <c r="O851" s="34"/>
    </row>
    <row r="852" spans="2:15" x14ac:dyDescent="0.25">
      <c r="B852"/>
      <c r="K852" s="34"/>
      <c r="O852" s="34"/>
    </row>
    <row r="853" spans="2:15" x14ac:dyDescent="0.25">
      <c r="B853"/>
      <c r="K853" s="34"/>
      <c r="O853" s="34"/>
    </row>
    <row r="854" spans="2:15" x14ac:dyDescent="0.25">
      <c r="B854"/>
      <c r="K854" s="34"/>
      <c r="O854" s="34"/>
    </row>
    <row r="855" spans="2:15" x14ac:dyDescent="0.25">
      <c r="B855"/>
      <c r="K855" s="34"/>
      <c r="O855" s="34"/>
    </row>
    <row r="856" spans="2:15" x14ac:dyDescent="0.25">
      <c r="B856"/>
      <c r="K856" s="34"/>
      <c r="O856" s="34"/>
    </row>
    <row r="857" spans="2:15" x14ac:dyDescent="0.25">
      <c r="B857"/>
      <c r="K857" s="34"/>
      <c r="O857" s="34"/>
    </row>
    <row r="858" spans="2:15" x14ac:dyDescent="0.25">
      <c r="B858"/>
      <c r="K858" s="34"/>
      <c r="O858" s="34"/>
    </row>
    <row r="859" spans="2:15" x14ac:dyDescent="0.25">
      <c r="B859"/>
      <c r="K859" s="34"/>
      <c r="O859" s="34"/>
    </row>
    <row r="860" spans="2:15" x14ac:dyDescent="0.25">
      <c r="B860"/>
      <c r="K860" s="34"/>
      <c r="O860" s="34"/>
    </row>
    <row r="861" spans="2:15" x14ac:dyDescent="0.25">
      <c r="B861"/>
      <c r="K861" s="34"/>
      <c r="O861" s="34"/>
    </row>
    <row r="862" spans="2:15" x14ac:dyDescent="0.25">
      <c r="B862"/>
      <c r="K862" s="34"/>
      <c r="O862" s="34"/>
    </row>
    <row r="863" spans="2:15" x14ac:dyDescent="0.25">
      <c r="B863"/>
      <c r="K863" s="34"/>
      <c r="O863" s="34"/>
    </row>
    <row r="864" spans="2:15" x14ac:dyDescent="0.25">
      <c r="B864"/>
      <c r="K864" s="34"/>
      <c r="O864" s="34"/>
    </row>
    <row r="865" spans="2:15" x14ac:dyDescent="0.25">
      <c r="B865"/>
      <c r="K865" s="34"/>
      <c r="O865" s="34"/>
    </row>
    <row r="866" spans="2:15" x14ac:dyDescent="0.25">
      <c r="B866"/>
      <c r="K866" s="34"/>
      <c r="O866" s="34"/>
    </row>
    <row r="867" spans="2:15" x14ac:dyDescent="0.25">
      <c r="B867"/>
      <c r="K867" s="34"/>
      <c r="O867" s="34"/>
    </row>
    <row r="868" spans="2:15" x14ac:dyDescent="0.25">
      <c r="B868"/>
      <c r="K868" s="34"/>
      <c r="O868" s="34"/>
    </row>
    <row r="869" spans="2:15" x14ac:dyDescent="0.25">
      <c r="B869"/>
      <c r="K869" s="34"/>
      <c r="O869" s="34"/>
    </row>
    <row r="870" spans="2:15" x14ac:dyDescent="0.25">
      <c r="B870"/>
      <c r="K870" s="34"/>
      <c r="O870" s="34"/>
    </row>
    <row r="871" spans="2:15" x14ac:dyDescent="0.25">
      <c r="B871"/>
      <c r="K871" s="34"/>
      <c r="O871" s="34"/>
    </row>
    <row r="872" spans="2:15" x14ac:dyDescent="0.25">
      <c r="B872"/>
      <c r="K872" s="34"/>
      <c r="O872" s="34"/>
    </row>
    <row r="873" spans="2:15" x14ac:dyDescent="0.25">
      <c r="B873"/>
      <c r="K873" s="34"/>
      <c r="O873" s="34"/>
    </row>
    <row r="874" spans="2:15" x14ac:dyDescent="0.25">
      <c r="B874"/>
      <c r="K874" s="34"/>
      <c r="O874" s="34"/>
    </row>
    <row r="875" spans="2:15" x14ac:dyDescent="0.25">
      <c r="B875"/>
      <c r="K875" s="34"/>
      <c r="O875" s="34"/>
    </row>
    <row r="876" spans="2:15" x14ac:dyDescent="0.25">
      <c r="B876"/>
      <c r="K876" s="34"/>
      <c r="O876" s="34"/>
    </row>
    <row r="877" spans="2:15" x14ac:dyDescent="0.25">
      <c r="B877"/>
      <c r="K877" s="34"/>
      <c r="O877" s="34"/>
    </row>
    <row r="878" spans="2:15" x14ac:dyDescent="0.25">
      <c r="B878"/>
      <c r="K878" s="34"/>
      <c r="O878" s="34"/>
    </row>
    <row r="879" spans="2:15" x14ac:dyDescent="0.25">
      <c r="B879"/>
      <c r="K879" s="34"/>
      <c r="O879" s="34"/>
    </row>
    <row r="880" spans="2:15" x14ac:dyDescent="0.25">
      <c r="B880"/>
      <c r="K880" s="34"/>
      <c r="O880" s="34"/>
    </row>
    <row r="881" spans="2:15" x14ac:dyDescent="0.25">
      <c r="B881"/>
      <c r="K881" s="34"/>
      <c r="O881" s="34"/>
    </row>
    <row r="882" spans="2:15" x14ac:dyDescent="0.25">
      <c r="B882"/>
      <c r="K882" s="34"/>
      <c r="O882" s="34"/>
    </row>
    <row r="883" spans="2:15" x14ac:dyDescent="0.25">
      <c r="B883"/>
      <c r="K883" s="34"/>
      <c r="O883" s="34"/>
    </row>
    <row r="884" spans="2:15" x14ac:dyDescent="0.25">
      <c r="B884"/>
      <c r="K884" s="34"/>
      <c r="O884" s="34"/>
    </row>
    <row r="885" spans="2:15" x14ac:dyDescent="0.25">
      <c r="B885"/>
      <c r="K885" s="34"/>
      <c r="O885" s="34"/>
    </row>
    <row r="886" spans="2:15" x14ac:dyDescent="0.25">
      <c r="B886"/>
      <c r="K886" s="34"/>
      <c r="O886" s="34"/>
    </row>
    <row r="887" spans="2:15" x14ac:dyDescent="0.25">
      <c r="B887"/>
      <c r="K887" s="34"/>
      <c r="O887" s="34"/>
    </row>
    <row r="888" spans="2:15" x14ac:dyDescent="0.25">
      <c r="B888"/>
      <c r="K888" s="34"/>
      <c r="O888" s="34"/>
    </row>
    <row r="889" spans="2:15" x14ac:dyDescent="0.25">
      <c r="B889"/>
      <c r="K889" s="34"/>
      <c r="O889" s="34"/>
    </row>
    <row r="890" spans="2:15" x14ac:dyDescent="0.25">
      <c r="B890"/>
      <c r="K890" s="34"/>
      <c r="O890" s="34"/>
    </row>
    <row r="891" spans="2:15" x14ac:dyDescent="0.25">
      <c r="B891"/>
      <c r="K891" s="34"/>
      <c r="O891" s="34"/>
    </row>
    <row r="892" spans="2:15" x14ac:dyDescent="0.25">
      <c r="B892"/>
      <c r="K892" s="34"/>
      <c r="O892" s="34"/>
    </row>
    <row r="893" spans="2:15" x14ac:dyDescent="0.25">
      <c r="B893"/>
      <c r="K893" s="34"/>
      <c r="O893" s="34"/>
    </row>
    <row r="894" spans="2:15" x14ac:dyDescent="0.25">
      <c r="B894"/>
      <c r="K894" s="34"/>
      <c r="O894" s="34"/>
    </row>
    <row r="895" spans="2:15" x14ac:dyDescent="0.25">
      <c r="B895"/>
      <c r="K895" s="34"/>
      <c r="O895" s="34"/>
    </row>
    <row r="896" spans="2:15" x14ac:dyDescent="0.25">
      <c r="B896"/>
      <c r="K896" s="34"/>
      <c r="O896" s="34"/>
    </row>
    <row r="897" spans="2:15" x14ac:dyDescent="0.25">
      <c r="B897"/>
      <c r="K897" s="34"/>
      <c r="O897" s="34"/>
    </row>
    <row r="898" spans="2:15" x14ac:dyDescent="0.25">
      <c r="B898"/>
      <c r="K898" s="34"/>
      <c r="O898" s="34"/>
    </row>
    <row r="899" spans="2:15" x14ac:dyDescent="0.25">
      <c r="B899"/>
      <c r="K899" s="34"/>
      <c r="O899" s="34"/>
    </row>
    <row r="900" spans="2:15" x14ac:dyDescent="0.25">
      <c r="B900"/>
      <c r="K900" s="34"/>
      <c r="O900" s="34"/>
    </row>
    <row r="901" spans="2:15" x14ac:dyDescent="0.25">
      <c r="B901"/>
      <c r="K901" s="34"/>
      <c r="O901" s="34"/>
    </row>
    <row r="902" spans="2:15" x14ac:dyDescent="0.25">
      <c r="B902"/>
      <c r="K902" s="34"/>
      <c r="O902" s="34"/>
    </row>
    <row r="903" spans="2:15" x14ac:dyDescent="0.25">
      <c r="B903"/>
      <c r="K903" s="34"/>
      <c r="O903" s="34"/>
    </row>
    <row r="904" spans="2:15" x14ac:dyDescent="0.25">
      <c r="B904"/>
      <c r="K904" s="34"/>
      <c r="O904" s="34"/>
    </row>
    <row r="905" spans="2:15" x14ac:dyDescent="0.25">
      <c r="B905"/>
      <c r="K905" s="34"/>
      <c r="O905" s="34"/>
    </row>
    <row r="906" spans="2:15" x14ac:dyDescent="0.25">
      <c r="B906"/>
      <c r="K906" s="34"/>
      <c r="O906" s="34"/>
    </row>
    <row r="907" spans="2:15" x14ac:dyDescent="0.25">
      <c r="B907"/>
      <c r="K907" s="34"/>
      <c r="O907" s="34"/>
    </row>
    <row r="908" spans="2:15" x14ac:dyDescent="0.25">
      <c r="B908"/>
      <c r="K908" s="34"/>
      <c r="O908" s="34"/>
    </row>
    <row r="909" spans="2:15" x14ac:dyDescent="0.25">
      <c r="B909"/>
      <c r="K909" s="34"/>
      <c r="O909" s="34"/>
    </row>
    <row r="910" spans="2:15" x14ac:dyDescent="0.25">
      <c r="B910"/>
      <c r="K910" s="34"/>
      <c r="O910" s="34"/>
    </row>
    <row r="911" spans="2:15" x14ac:dyDescent="0.25">
      <c r="B911"/>
      <c r="K911" s="34"/>
      <c r="O911" s="34"/>
    </row>
    <row r="912" spans="2:15" x14ac:dyDescent="0.25">
      <c r="B912"/>
      <c r="K912" s="34"/>
      <c r="O912" s="34"/>
    </row>
    <row r="913" spans="2:15" x14ac:dyDescent="0.25">
      <c r="B913"/>
      <c r="K913" s="34"/>
      <c r="O913" s="34"/>
    </row>
    <row r="914" spans="2:15" x14ac:dyDescent="0.25">
      <c r="B914"/>
      <c r="K914" s="34"/>
      <c r="O914" s="34"/>
    </row>
    <row r="915" spans="2:15" x14ac:dyDescent="0.25">
      <c r="B915"/>
      <c r="K915" s="34"/>
      <c r="O915" s="34"/>
    </row>
    <row r="916" spans="2:15" x14ac:dyDescent="0.25">
      <c r="B916"/>
      <c r="K916" s="34"/>
      <c r="O916" s="34"/>
    </row>
    <row r="917" spans="2:15" x14ac:dyDescent="0.25">
      <c r="B917"/>
      <c r="K917" s="34"/>
      <c r="O917" s="34"/>
    </row>
    <row r="918" spans="2:15" x14ac:dyDescent="0.25">
      <c r="B918"/>
      <c r="K918" s="34"/>
      <c r="O918" s="34"/>
    </row>
    <row r="919" spans="2:15" x14ac:dyDescent="0.25">
      <c r="B919"/>
      <c r="K919" s="34"/>
      <c r="O919" s="34"/>
    </row>
    <row r="920" spans="2:15" x14ac:dyDescent="0.25">
      <c r="B920"/>
      <c r="K920" s="34"/>
      <c r="O920" s="34"/>
    </row>
    <row r="921" spans="2:15" x14ac:dyDescent="0.25">
      <c r="B921"/>
      <c r="K921" s="34"/>
      <c r="O921" s="34"/>
    </row>
    <row r="922" spans="2:15" x14ac:dyDescent="0.25">
      <c r="B922"/>
      <c r="K922" s="34"/>
      <c r="O922" s="34"/>
    </row>
    <row r="923" spans="2:15" x14ac:dyDescent="0.25">
      <c r="B923"/>
      <c r="K923" s="34"/>
      <c r="O923" s="34"/>
    </row>
    <row r="924" spans="2:15" x14ac:dyDescent="0.25">
      <c r="B924"/>
      <c r="K924" s="34"/>
      <c r="O924" s="34"/>
    </row>
    <row r="925" spans="2:15" x14ac:dyDescent="0.25">
      <c r="B925"/>
      <c r="K925" s="34"/>
      <c r="O925" s="34"/>
    </row>
    <row r="926" spans="2:15" x14ac:dyDescent="0.25">
      <c r="B926"/>
      <c r="K926" s="34"/>
      <c r="O926" s="34"/>
    </row>
    <row r="927" spans="2:15" x14ac:dyDescent="0.25">
      <c r="B927"/>
      <c r="K927" s="34"/>
      <c r="O927" s="34"/>
    </row>
    <row r="928" spans="2:15" x14ac:dyDescent="0.25">
      <c r="B928"/>
      <c r="K928" s="34"/>
      <c r="O928" s="34"/>
    </row>
    <row r="929" spans="2:15" x14ac:dyDescent="0.25">
      <c r="B929"/>
      <c r="K929" s="34"/>
      <c r="O929" s="34"/>
    </row>
    <row r="930" spans="2:15" x14ac:dyDescent="0.25">
      <c r="B930"/>
      <c r="K930" s="34"/>
      <c r="O930" s="34"/>
    </row>
    <row r="931" spans="2:15" x14ac:dyDescent="0.25">
      <c r="B931"/>
      <c r="K931" s="34"/>
      <c r="O931" s="34"/>
    </row>
    <row r="932" spans="2:15" x14ac:dyDescent="0.25">
      <c r="B932"/>
      <c r="K932" s="34"/>
      <c r="O932" s="34"/>
    </row>
    <row r="933" spans="2:15" x14ac:dyDescent="0.25">
      <c r="B933"/>
      <c r="K933" s="34"/>
      <c r="O933" s="34"/>
    </row>
    <row r="934" spans="2:15" x14ac:dyDescent="0.25">
      <c r="B934"/>
      <c r="K934" s="34"/>
      <c r="O934" s="34"/>
    </row>
    <row r="935" spans="2:15" x14ac:dyDescent="0.25">
      <c r="B935"/>
      <c r="K935" s="34"/>
      <c r="O935" s="34"/>
    </row>
    <row r="936" spans="2:15" x14ac:dyDescent="0.25">
      <c r="B936"/>
      <c r="K936" s="34"/>
      <c r="O936" s="34"/>
    </row>
    <row r="937" spans="2:15" x14ac:dyDescent="0.25">
      <c r="B937"/>
      <c r="K937" s="34"/>
      <c r="O937" s="34"/>
    </row>
    <row r="938" spans="2:15" x14ac:dyDescent="0.25">
      <c r="B938"/>
      <c r="K938" s="34"/>
      <c r="O938" s="34"/>
    </row>
    <row r="939" spans="2:15" x14ac:dyDescent="0.25">
      <c r="B939"/>
      <c r="K939" s="34"/>
      <c r="O939" s="34"/>
    </row>
    <row r="940" spans="2:15" x14ac:dyDescent="0.25">
      <c r="B940"/>
      <c r="K940" s="34"/>
      <c r="O940" s="34"/>
    </row>
    <row r="941" spans="2:15" x14ac:dyDescent="0.25">
      <c r="B941"/>
      <c r="K941" s="34"/>
      <c r="O941" s="34"/>
    </row>
    <row r="942" spans="2:15" x14ac:dyDescent="0.25">
      <c r="B942"/>
      <c r="K942" s="34"/>
      <c r="O942" s="34"/>
    </row>
    <row r="943" spans="2:15" x14ac:dyDescent="0.25">
      <c r="B943"/>
      <c r="K943" s="34"/>
      <c r="O943" s="34"/>
    </row>
    <row r="944" spans="2:15" x14ac:dyDescent="0.25">
      <c r="B944"/>
      <c r="K944" s="34"/>
      <c r="O944" s="34"/>
    </row>
    <row r="945" spans="2:15" x14ac:dyDescent="0.25">
      <c r="B945"/>
      <c r="K945" s="34"/>
      <c r="O945" s="34"/>
    </row>
    <row r="946" spans="2:15" x14ac:dyDescent="0.25">
      <c r="B946"/>
      <c r="K946" s="34"/>
      <c r="O946" s="34"/>
    </row>
    <row r="947" spans="2:15" x14ac:dyDescent="0.25">
      <c r="B947"/>
      <c r="K947" s="34"/>
      <c r="O947" s="34"/>
    </row>
    <row r="948" spans="2:15" x14ac:dyDescent="0.25">
      <c r="B948"/>
      <c r="K948" s="34"/>
      <c r="O948" s="34"/>
    </row>
    <row r="949" spans="2:15" x14ac:dyDescent="0.25">
      <c r="B949"/>
      <c r="K949" s="34"/>
      <c r="O949" s="34"/>
    </row>
    <row r="950" spans="2:15" x14ac:dyDescent="0.25">
      <c r="B950"/>
      <c r="K950" s="34"/>
      <c r="O950" s="34"/>
    </row>
    <row r="951" spans="2:15" x14ac:dyDescent="0.25">
      <c r="B951"/>
      <c r="K951" s="34"/>
      <c r="O951" s="34"/>
    </row>
    <row r="952" spans="2:15" x14ac:dyDescent="0.25">
      <c r="B952"/>
      <c r="K952" s="34"/>
      <c r="O952" s="34"/>
    </row>
    <row r="953" spans="2:15" x14ac:dyDescent="0.25">
      <c r="B953"/>
      <c r="K953" s="34"/>
      <c r="O953" s="34"/>
    </row>
    <row r="954" spans="2:15" x14ac:dyDescent="0.25">
      <c r="B954"/>
      <c r="K954" s="34"/>
      <c r="O954" s="34"/>
    </row>
    <row r="955" spans="2:15" x14ac:dyDescent="0.25">
      <c r="B955"/>
      <c r="K955" s="34"/>
      <c r="O955" s="34"/>
    </row>
    <row r="956" spans="2:15" x14ac:dyDescent="0.25">
      <c r="B956"/>
      <c r="K956" s="34"/>
      <c r="O956" s="34"/>
    </row>
    <row r="957" spans="2:15" x14ac:dyDescent="0.25">
      <c r="B957"/>
      <c r="K957" s="34"/>
      <c r="O957" s="34"/>
    </row>
    <row r="958" spans="2:15" x14ac:dyDescent="0.25">
      <c r="B958"/>
      <c r="K958" s="34"/>
      <c r="O958" s="34"/>
    </row>
    <row r="959" spans="2:15" x14ac:dyDescent="0.25">
      <c r="B959"/>
      <c r="K959" s="34"/>
      <c r="O959" s="34"/>
    </row>
    <row r="960" spans="2:15" x14ac:dyDescent="0.25">
      <c r="B960"/>
      <c r="K960" s="34"/>
      <c r="O960" s="34"/>
    </row>
    <row r="961" spans="2:15" x14ac:dyDescent="0.25">
      <c r="B961"/>
      <c r="K961" s="34"/>
      <c r="O961" s="34"/>
    </row>
    <row r="962" spans="2:15" x14ac:dyDescent="0.25">
      <c r="B962"/>
      <c r="K962" s="34"/>
      <c r="O962" s="34"/>
    </row>
    <row r="963" spans="2:15" x14ac:dyDescent="0.25">
      <c r="B963"/>
      <c r="K963" s="34"/>
      <c r="O963" s="34"/>
    </row>
    <row r="964" spans="2:15" x14ac:dyDescent="0.25">
      <c r="B964"/>
      <c r="K964" s="34"/>
      <c r="O964" s="34"/>
    </row>
    <row r="965" spans="2:15" x14ac:dyDescent="0.25">
      <c r="B965"/>
      <c r="K965" s="34"/>
      <c r="O965" s="34"/>
    </row>
    <row r="966" spans="2:15" x14ac:dyDescent="0.25">
      <c r="B966"/>
      <c r="K966" s="34"/>
      <c r="O966" s="34"/>
    </row>
    <row r="967" spans="2:15" x14ac:dyDescent="0.25">
      <c r="B967"/>
      <c r="K967" s="34"/>
      <c r="O967" s="34"/>
    </row>
    <row r="968" spans="2:15" x14ac:dyDescent="0.25">
      <c r="B968"/>
      <c r="K968" s="34"/>
      <c r="O968" s="34"/>
    </row>
    <row r="969" spans="2:15" x14ac:dyDescent="0.25">
      <c r="B969"/>
      <c r="K969" s="34"/>
      <c r="O969" s="34"/>
    </row>
    <row r="970" spans="2:15" x14ac:dyDescent="0.25">
      <c r="B970"/>
      <c r="K970" s="34"/>
      <c r="O970" s="34"/>
    </row>
    <row r="971" spans="2:15" x14ac:dyDescent="0.25">
      <c r="B971"/>
      <c r="K971" s="34"/>
      <c r="O971" s="34"/>
    </row>
    <row r="972" spans="2:15" x14ac:dyDescent="0.25">
      <c r="B972"/>
      <c r="K972" s="34"/>
      <c r="O972" s="34"/>
    </row>
    <row r="973" spans="2:15" x14ac:dyDescent="0.25">
      <c r="B973"/>
      <c r="K973" s="34"/>
      <c r="O973" s="34"/>
    </row>
    <row r="974" spans="2:15" x14ac:dyDescent="0.25">
      <c r="B974"/>
      <c r="K974" s="34"/>
      <c r="O974" s="34"/>
    </row>
    <row r="975" spans="2:15" x14ac:dyDescent="0.25">
      <c r="B975"/>
      <c r="K975" s="34"/>
      <c r="O975" s="34"/>
    </row>
    <row r="976" spans="2:15" x14ac:dyDescent="0.25">
      <c r="B976"/>
      <c r="K976" s="34"/>
      <c r="O976" s="34"/>
    </row>
    <row r="977" spans="2:15" x14ac:dyDescent="0.25">
      <c r="B977"/>
      <c r="K977" s="34"/>
      <c r="O977" s="34"/>
    </row>
    <row r="978" spans="2:15" x14ac:dyDescent="0.25">
      <c r="B978"/>
      <c r="K978" s="34"/>
      <c r="O978" s="34"/>
    </row>
    <row r="979" spans="2:15" x14ac:dyDescent="0.25">
      <c r="B979"/>
      <c r="K979" s="34"/>
      <c r="O979" s="34"/>
    </row>
    <row r="980" spans="2:15" x14ac:dyDescent="0.25">
      <c r="B980"/>
      <c r="K980" s="34"/>
      <c r="O980" s="34"/>
    </row>
    <row r="981" spans="2:15" x14ac:dyDescent="0.25">
      <c r="B981"/>
      <c r="K981" s="34"/>
      <c r="O981" s="34"/>
    </row>
    <row r="982" spans="2:15" x14ac:dyDescent="0.25">
      <c r="B982"/>
      <c r="K982" s="34"/>
      <c r="O982" s="34"/>
    </row>
    <row r="983" spans="2:15" x14ac:dyDescent="0.25">
      <c r="B983"/>
      <c r="K983" s="34"/>
      <c r="O983" s="34"/>
    </row>
    <row r="984" spans="2:15" x14ac:dyDescent="0.25">
      <c r="B984"/>
      <c r="K984" s="34"/>
      <c r="O984" s="34"/>
    </row>
    <row r="985" spans="2:15" x14ac:dyDescent="0.25">
      <c r="B985"/>
      <c r="K985" s="34"/>
      <c r="O985" s="34"/>
    </row>
    <row r="986" spans="2:15" x14ac:dyDescent="0.25">
      <c r="B986"/>
      <c r="K986" s="34"/>
      <c r="O986" s="34"/>
    </row>
    <row r="987" spans="2:15" x14ac:dyDescent="0.25">
      <c r="B987"/>
      <c r="K987" s="34"/>
      <c r="O987" s="34"/>
    </row>
    <row r="988" spans="2:15" x14ac:dyDescent="0.25">
      <c r="B988"/>
      <c r="K988" s="34"/>
      <c r="O988" s="34"/>
    </row>
    <row r="989" spans="2:15" x14ac:dyDescent="0.25">
      <c r="B989"/>
      <c r="K989" s="34"/>
      <c r="O989" s="34"/>
    </row>
    <row r="990" spans="2:15" x14ac:dyDescent="0.25">
      <c r="B990"/>
      <c r="K990" s="34"/>
      <c r="O990" s="34"/>
    </row>
    <row r="991" spans="2:15" x14ac:dyDescent="0.25">
      <c r="B991"/>
      <c r="K991" s="34"/>
      <c r="O991" s="34"/>
    </row>
    <row r="992" spans="2:15" x14ac:dyDescent="0.25">
      <c r="B992"/>
      <c r="K992" s="34"/>
      <c r="O992" s="34"/>
    </row>
    <row r="993" spans="2:15" x14ac:dyDescent="0.25">
      <c r="B993"/>
      <c r="K993" s="34"/>
      <c r="O993" s="34"/>
    </row>
    <row r="994" spans="2:15" x14ac:dyDescent="0.25">
      <c r="B994"/>
      <c r="K994" s="34"/>
      <c r="O994" s="34"/>
    </row>
    <row r="995" spans="2:15" x14ac:dyDescent="0.25">
      <c r="B995"/>
      <c r="K995" s="34"/>
      <c r="O995" s="34"/>
    </row>
    <row r="996" spans="2:15" x14ac:dyDescent="0.25">
      <c r="B996"/>
      <c r="K996" s="34"/>
      <c r="O996" s="34"/>
    </row>
    <row r="997" spans="2:15" x14ac:dyDescent="0.25">
      <c r="B997"/>
      <c r="K997" s="34"/>
      <c r="O997" s="34"/>
    </row>
    <row r="998" spans="2:15" x14ac:dyDescent="0.25">
      <c r="B998"/>
      <c r="K998" s="34"/>
      <c r="O998" s="34"/>
    </row>
    <row r="999" spans="2:15" x14ac:dyDescent="0.25">
      <c r="B999"/>
      <c r="K999" s="34"/>
      <c r="O999" s="34"/>
    </row>
    <row r="1000" spans="2:15" x14ac:dyDescent="0.25">
      <c r="B1000"/>
      <c r="K1000" s="34"/>
      <c r="O1000" s="34"/>
    </row>
    <row r="1001" spans="2:15" x14ac:dyDescent="0.25">
      <c r="B1001"/>
      <c r="K1001" s="34"/>
      <c r="O1001" s="34"/>
    </row>
    <row r="1002" spans="2:15" x14ac:dyDescent="0.25">
      <c r="B1002"/>
      <c r="K1002" s="34"/>
      <c r="O1002" s="34"/>
    </row>
    <row r="1003" spans="2:15" x14ac:dyDescent="0.25">
      <c r="B1003"/>
      <c r="K1003" s="34"/>
      <c r="O1003" s="34"/>
    </row>
    <row r="1004" spans="2:15" x14ac:dyDescent="0.25">
      <c r="B1004"/>
      <c r="K1004" s="34"/>
      <c r="O1004" s="34"/>
    </row>
    <row r="1005" spans="2:15" x14ac:dyDescent="0.25">
      <c r="B1005"/>
      <c r="K1005" s="34"/>
      <c r="O1005" s="34"/>
    </row>
    <row r="1006" spans="2:15" x14ac:dyDescent="0.25">
      <c r="B1006"/>
      <c r="K1006" s="34"/>
      <c r="O1006" s="34"/>
    </row>
    <row r="1007" spans="2:15" x14ac:dyDescent="0.25">
      <c r="B1007"/>
      <c r="K1007" s="34"/>
      <c r="O1007" s="34"/>
    </row>
    <row r="1008" spans="2:15" x14ac:dyDescent="0.25">
      <c r="B1008"/>
      <c r="K1008" s="34"/>
      <c r="O1008" s="34"/>
    </row>
    <row r="1009" spans="2:15" x14ac:dyDescent="0.25">
      <c r="B1009"/>
      <c r="K1009" s="34"/>
      <c r="O1009" s="34"/>
    </row>
    <row r="1010" spans="2:15" x14ac:dyDescent="0.25">
      <c r="B1010"/>
      <c r="K1010" s="34"/>
      <c r="O1010" s="34"/>
    </row>
    <row r="1011" spans="2:15" x14ac:dyDescent="0.25">
      <c r="B1011"/>
      <c r="K1011" s="34"/>
      <c r="O1011" s="34"/>
    </row>
    <row r="1012" spans="2:15" x14ac:dyDescent="0.25">
      <c r="B1012"/>
      <c r="K1012" s="34"/>
      <c r="O1012" s="34"/>
    </row>
    <row r="1013" spans="2:15" x14ac:dyDescent="0.25">
      <c r="B1013"/>
      <c r="K1013" s="34"/>
      <c r="O1013" s="34"/>
    </row>
    <row r="1014" spans="2:15" x14ac:dyDescent="0.25">
      <c r="B1014"/>
      <c r="K1014" s="34"/>
      <c r="O1014" s="34"/>
    </row>
    <row r="1015" spans="2:15" x14ac:dyDescent="0.25">
      <c r="B1015"/>
      <c r="K1015" s="34"/>
      <c r="O1015" s="34"/>
    </row>
    <row r="1016" spans="2:15" x14ac:dyDescent="0.25">
      <c r="B1016"/>
      <c r="K1016" s="34"/>
      <c r="O1016" s="34"/>
    </row>
    <row r="1017" spans="2:15" x14ac:dyDescent="0.25">
      <c r="B1017"/>
      <c r="K1017" s="34"/>
      <c r="O1017" s="34"/>
    </row>
    <row r="1018" spans="2:15" x14ac:dyDescent="0.25">
      <c r="B1018"/>
      <c r="K1018" s="34"/>
      <c r="O1018" s="34"/>
    </row>
    <row r="1019" spans="2:15" x14ac:dyDescent="0.25">
      <c r="B1019"/>
      <c r="K1019" s="34"/>
      <c r="O1019" s="34"/>
    </row>
    <row r="1020" spans="2:15" x14ac:dyDescent="0.25">
      <c r="B1020"/>
      <c r="K1020" s="34"/>
      <c r="O1020" s="34"/>
    </row>
    <row r="1021" spans="2:15" x14ac:dyDescent="0.25">
      <c r="B1021"/>
      <c r="K1021" s="34"/>
      <c r="O1021" s="34"/>
    </row>
    <row r="1022" spans="2:15" x14ac:dyDescent="0.25">
      <c r="B1022"/>
      <c r="K1022" s="34"/>
      <c r="O1022" s="34"/>
    </row>
    <row r="1023" spans="2:15" x14ac:dyDescent="0.25">
      <c r="B1023"/>
      <c r="K1023" s="34"/>
      <c r="O1023" s="34"/>
    </row>
    <row r="1024" spans="2:15" x14ac:dyDescent="0.25">
      <c r="B1024"/>
      <c r="K1024" s="34"/>
      <c r="O1024" s="34"/>
    </row>
    <row r="1025" spans="2:15" x14ac:dyDescent="0.25">
      <c r="B1025"/>
      <c r="K1025" s="34"/>
      <c r="O1025" s="34"/>
    </row>
    <row r="1026" spans="2:15" x14ac:dyDescent="0.25">
      <c r="B1026"/>
      <c r="K1026" s="34"/>
      <c r="O1026" s="34"/>
    </row>
    <row r="1027" spans="2:15" x14ac:dyDescent="0.25">
      <c r="B1027"/>
      <c r="K1027" s="34"/>
      <c r="O1027" s="34"/>
    </row>
    <row r="1028" spans="2:15" x14ac:dyDescent="0.25">
      <c r="B1028"/>
      <c r="K1028" s="34"/>
      <c r="O1028" s="34"/>
    </row>
    <row r="1029" spans="2:15" x14ac:dyDescent="0.25">
      <c r="B1029"/>
      <c r="K1029" s="34"/>
      <c r="O1029" s="34"/>
    </row>
    <row r="1030" spans="2:15" x14ac:dyDescent="0.25">
      <c r="B1030"/>
      <c r="K1030" s="34"/>
      <c r="O1030" s="34"/>
    </row>
    <row r="1031" spans="2:15" x14ac:dyDescent="0.25">
      <c r="B1031"/>
      <c r="K1031" s="34"/>
      <c r="O1031" s="34"/>
    </row>
    <row r="1032" spans="2:15" x14ac:dyDescent="0.25">
      <c r="B1032"/>
      <c r="K1032" s="34"/>
      <c r="O1032" s="34"/>
    </row>
    <row r="1033" spans="2:15" x14ac:dyDescent="0.25">
      <c r="B1033"/>
      <c r="K1033" s="34"/>
      <c r="O1033" s="34"/>
    </row>
    <row r="1034" spans="2:15" x14ac:dyDescent="0.25">
      <c r="B1034"/>
      <c r="K1034" s="34"/>
      <c r="O1034" s="34"/>
    </row>
    <row r="1035" spans="2:15" x14ac:dyDescent="0.25">
      <c r="B1035"/>
      <c r="K1035" s="34"/>
      <c r="O1035" s="34"/>
    </row>
    <row r="1036" spans="2:15" x14ac:dyDescent="0.25">
      <c r="B1036"/>
      <c r="K1036" s="34"/>
      <c r="O1036" s="34"/>
    </row>
    <row r="1037" spans="2:15" x14ac:dyDescent="0.25">
      <c r="B1037"/>
      <c r="K1037" s="34"/>
      <c r="O1037" s="34"/>
    </row>
    <row r="1038" spans="2:15" x14ac:dyDescent="0.25">
      <c r="B1038"/>
      <c r="K1038" s="34"/>
      <c r="O1038" s="34"/>
    </row>
    <row r="1039" spans="2:15" x14ac:dyDescent="0.25">
      <c r="B1039"/>
      <c r="K1039" s="34"/>
      <c r="O1039" s="34"/>
    </row>
    <row r="1040" spans="2:15" x14ac:dyDescent="0.25">
      <c r="B1040"/>
      <c r="K1040" s="34"/>
      <c r="O1040" s="34"/>
    </row>
    <row r="1041" spans="2:15" x14ac:dyDescent="0.25">
      <c r="B1041"/>
      <c r="K1041" s="34"/>
      <c r="O1041" s="34"/>
    </row>
    <row r="1042" spans="2:15" x14ac:dyDescent="0.25">
      <c r="B1042"/>
      <c r="K1042" s="34"/>
      <c r="O1042" s="34"/>
    </row>
    <row r="1043" spans="2:15" x14ac:dyDescent="0.25">
      <c r="B1043"/>
      <c r="K1043" s="34"/>
      <c r="O1043" s="34"/>
    </row>
    <row r="1044" spans="2:15" x14ac:dyDescent="0.25">
      <c r="B1044"/>
      <c r="K1044" s="34"/>
      <c r="O1044" s="34"/>
    </row>
    <row r="1045" spans="2:15" x14ac:dyDescent="0.25">
      <c r="B1045"/>
      <c r="K1045" s="34"/>
      <c r="O1045" s="34"/>
    </row>
    <row r="1046" spans="2:15" x14ac:dyDescent="0.25">
      <c r="B1046"/>
      <c r="K1046" s="34"/>
      <c r="O1046" s="34"/>
    </row>
    <row r="1047" spans="2:15" x14ac:dyDescent="0.25">
      <c r="B1047"/>
      <c r="K1047" s="34"/>
      <c r="O1047" s="34"/>
    </row>
    <row r="1048" spans="2:15" x14ac:dyDescent="0.25">
      <c r="B1048"/>
      <c r="K1048" s="34"/>
      <c r="O1048" s="34"/>
    </row>
    <row r="1049" spans="2:15" x14ac:dyDescent="0.25">
      <c r="B1049"/>
      <c r="K1049" s="34"/>
      <c r="O1049" s="34"/>
    </row>
    <row r="1050" spans="2:15" x14ac:dyDescent="0.25">
      <c r="B1050"/>
      <c r="K1050" s="34"/>
      <c r="O1050" s="34"/>
    </row>
    <row r="1051" spans="2:15" x14ac:dyDescent="0.25">
      <c r="B1051"/>
      <c r="K1051" s="34"/>
      <c r="O1051" s="34"/>
    </row>
    <row r="1052" spans="2:15" x14ac:dyDescent="0.25">
      <c r="B1052"/>
      <c r="K1052" s="34"/>
      <c r="O1052" s="34"/>
    </row>
    <row r="1053" spans="2:15" x14ac:dyDescent="0.25">
      <c r="B1053"/>
      <c r="K1053" s="34"/>
      <c r="O1053" s="34"/>
    </row>
    <row r="1054" spans="2:15" x14ac:dyDescent="0.25">
      <c r="B1054"/>
      <c r="K1054" s="34"/>
      <c r="O1054" s="34"/>
    </row>
    <row r="1055" spans="2:15" x14ac:dyDescent="0.25">
      <c r="B1055"/>
      <c r="K1055" s="34"/>
      <c r="O1055" s="34"/>
    </row>
    <row r="1056" spans="2:15" x14ac:dyDescent="0.25">
      <c r="B1056"/>
      <c r="K1056" s="34"/>
      <c r="O1056" s="34"/>
    </row>
    <row r="1057" spans="2:15" x14ac:dyDescent="0.25">
      <c r="B1057"/>
      <c r="K1057" s="34"/>
      <c r="O1057" s="34"/>
    </row>
    <row r="1058" spans="2:15" x14ac:dyDescent="0.25">
      <c r="B1058"/>
      <c r="K1058" s="34"/>
      <c r="O1058" s="34"/>
    </row>
    <row r="1059" spans="2:15" x14ac:dyDescent="0.25">
      <c r="B1059"/>
      <c r="K1059" s="34"/>
      <c r="O1059" s="34"/>
    </row>
    <row r="1060" spans="2:15" x14ac:dyDescent="0.25">
      <c r="B1060"/>
      <c r="K1060" s="34"/>
      <c r="O1060" s="34"/>
    </row>
    <row r="1061" spans="2:15" x14ac:dyDescent="0.25">
      <c r="B1061"/>
      <c r="K1061" s="34"/>
      <c r="O1061" s="34"/>
    </row>
    <row r="1062" spans="2:15" x14ac:dyDescent="0.25">
      <c r="B1062"/>
      <c r="K1062" s="34"/>
      <c r="O1062" s="34"/>
    </row>
    <row r="1063" spans="2:15" x14ac:dyDescent="0.25">
      <c r="B1063"/>
      <c r="K1063" s="34"/>
      <c r="O1063" s="34"/>
    </row>
    <row r="1064" spans="2:15" x14ac:dyDescent="0.25">
      <c r="B1064"/>
      <c r="K1064" s="34"/>
      <c r="O1064" s="34"/>
    </row>
    <row r="1065" spans="2:15" x14ac:dyDescent="0.25">
      <c r="B1065"/>
      <c r="K1065" s="34"/>
      <c r="O1065" s="34"/>
    </row>
    <row r="1066" spans="2:15" x14ac:dyDescent="0.25">
      <c r="B1066"/>
      <c r="K1066" s="34"/>
      <c r="O1066" s="34"/>
    </row>
    <row r="1067" spans="2:15" x14ac:dyDescent="0.25">
      <c r="B1067"/>
      <c r="K1067" s="34"/>
      <c r="O1067" s="34"/>
    </row>
    <row r="1068" spans="2:15" x14ac:dyDescent="0.25">
      <c r="B1068"/>
      <c r="K1068" s="34"/>
      <c r="O1068" s="34"/>
    </row>
    <row r="1069" spans="2:15" x14ac:dyDescent="0.25">
      <c r="B1069"/>
      <c r="K1069" s="34"/>
      <c r="O1069" s="34"/>
    </row>
    <row r="1070" spans="2:15" x14ac:dyDescent="0.25">
      <c r="B1070"/>
      <c r="K1070" s="34"/>
      <c r="O1070" s="34"/>
    </row>
    <row r="1071" spans="2:15" x14ac:dyDescent="0.25">
      <c r="B1071"/>
      <c r="K1071" s="34"/>
      <c r="O1071" s="34"/>
    </row>
    <row r="1072" spans="2:15" x14ac:dyDescent="0.25">
      <c r="B1072"/>
      <c r="K1072" s="34"/>
      <c r="O1072" s="34"/>
    </row>
    <row r="1073" spans="2:15" x14ac:dyDescent="0.25">
      <c r="B1073"/>
      <c r="K1073" s="34"/>
      <c r="O1073" s="34"/>
    </row>
    <row r="1074" spans="2:15" x14ac:dyDescent="0.25">
      <c r="B1074"/>
      <c r="K1074" s="34"/>
      <c r="O1074" s="34"/>
    </row>
    <row r="1075" spans="2:15" x14ac:dyDescent="0.25">
      <c r="B1075"/>
      <c r="K1075" s="34"/>
      <c r="O1075" s="34"/>
    </row>
    <row r="1076" spans="2:15" x14ac:dyDescent="0.25">
      <c r="B1076"/>
      <c r="K1076" s="34"/>
      <c r="O1076" s="34"/>
    </row>
    <row r="1077" spans="2:15" x14ac:dyDescent="0.25">
      <c r="B1077"/>
      <c r="K1077" s="34"/>
      <c r="O1077" s="34"/>
    </row>
    <row r="1078" spans="2:15" x14ac:dyDescent="0.25">
      <c r="B1078"/>
      <c r="K1078" s="34"/>
      <c r="O1078" s="34"/>
    </row>
    <row r="1079" spans="2:15" x14ac:dyDescent="0.25">
      <c r="B1079"/>
      <c r="K1079" s="34"/>
      <c r="O1079" s="34"/>
    </row>
    <row r="1080" spans="2:15" x14ac:dyDescent="0.25">
      <c r="B1080"/>
      <c r="K1080" s="34"/>
      <c r="O1080" s="34"/>
    </row>
    <row r="1081" spans="2:15" x14ac:dyDescent="0.25">
      <c r="B1081"/>
      <c r="K1081" s="34"/>
      <c r="O1081" s="34"/>
    </row>
    <row r="1082" spans="2:15" x14ac:dyDescent="0.25">
      <c r="B1082"/>
      <c r="K1082" s="34"/>
      <c r="O1082" s="34"/>
    </row>
    <row r="1083" spans="2:15" x14ac:dyDescent="0.25">
      <c r="B1083"/>
      <c r="K1083" s="34"/>
      <c r="O1083" s="34"/>
    </row>
    <row r="1084" spans="2:15" x14ac:dyDescent="0.25">
      <c r="B1084"/>
      <c r="K1084" s="34"/>
      <c r="O1084" s="34"/>
    </row>
    <row r="1085" spans="2:15" x14ac:dyDescent="0.25">
      <c r="B1085"/>
      <c r="K1085" s="34"/>
      <c r="O1085" s="34"/>
    </row>
    <row r="1086" spans="2:15" x14ac:dyDescent="0.25">
      <c r="B1086"/>
      <c r="K1086" s="34"/>
      <c r="O1086" s="34"/>
    </row>
    <row r="1087" spans="2:15" x14ac:dyDescent="0.25">
      <c r="B1087"/>
      <c r="K1087" s="34"/>
      <c r="O1087" s="34"/>
    </row>
    <row r="1088" spans="2:15" x14ac:dyDescent="0.25">
      <c r="B1088"/>
      <c r="K1088" s="34"/>
      <c r="O1088" s="34"/>
    </row>
    <row r="1089" spans="2:15" x14ac:dyDescent="0.25">
      <c r="B1089"/>
      <c r="K1089" s="34"/>
      <c r="O1089" s="34"/>
    </row>
    <row r="1090" spans="2:15" x14ac:dyDescent="0.25">
      <c r="B1090"/>
      <c r="K1090" s="34"/>
      <c r="O1090" s="34"/>
    </row>
    <row r="1091" spans="2:15" x14ac:dyDescent="0.25">
      <c r="B1091"/>
      <c r="K1091" s="34"/>
      <c r="O1091" s="34"/>
    </row>
    <row r="1092" spans="2:15" x14ac:dyDescent="0.25">
      <c r="B1092"/>
      <c r="K1092" s="34"/>
      <c r="O1092" s="34"/>
    </row>
    <row r="1093" spans="2:15" x14ac:dyDescent="0.25">
      <c r="B1093"/>
      <c r="K1093" s="34"/>
      <c r="O1093" s="34"/>
    </row>
    <row r="1094" spans="2:15" x14ac:dyDescent="0.25">
      <c r="B1094"/>
      <c r="K1094" s="34"/>
      <c r="O1094" s="34"/>
    </row>
    <row r="1095" spans="2:15" x14ac:dyDescent="0.25">
      <c r="B1095"/>
      <c r="K1095" s="34"/>
      <c r="O1095" s="34"/>
    </row>
    <row r="1096" spans="2:15" x14ac:dyDescent="0.25">
      <c r="B1096"/>
      <c r="K1096" s="34"/>
      <c r="O1096" s="34"/>
    </row>
    <row r="1097" spans="2:15" x14ac:dyDescent="0.25">
      <c r="B1097"/>
      <c r="K1097" s="34"/>
      <c r="O1097" s="34"/>
    </row>
    <row r="1098" spans="2:15" x14ac:dyDescent="0.25">
      <c r="B1098"/>
      <c r="K1098" s="34"/>
      <c r="O1098" s="34"/>
    </row>
    <row r="1099" spans="2:15" x14ac:dyDescent="0.25">
      <c r="B1099"/>
      <c r="K1099" s="34"/>
      <c r="O1099" s="34"/>
    </row>
    <row r="1100" spans="2:15" x14ac:dyDescent="0.25">
      <c r="B1100"/>
      <c r="K1100" s="34"/>
      <c r="O1100" s="34"/>
    </row>
    <row r="1101" spans="2:15" x14ac:dyDescent="0.25">
      <c r="B1101"/>
      <c r="K1101" s="34"/>
      <c r="O1101" s="34"/>
    </row>
    <row r="1102" spans="2:15" x14ac:dyDescent="0.25">
      <c r="B1102"/>
      <c r="K1102" s="34"/>
      <c r="O1102" s="34"/>
    </row>
    <row r="1103" spans="2:15" x14ac:dyDescent="0.25">
      <c r="B1103"/>
      <c r="K1103" s="34"/>
      <c r="O1103" s="34"/>
    </row>
    <row r="1104" spans="2:15" x14ac:dyDescent="0.25">
      <c r="B1104"/>
      <c r="K1104" s="34"/>
      <c r="O1104" s="34"/>
    </row>
    <row r="1105" spans="2:15" x14ac:dyDescent="0.25">
      <c r="B1105"/>
      <c r="K1105" s="34"/>
      <c r="O1105" s="34"/>
    </row>
    <row r="1106" spans="2:15" x14ac:dyDescent="0.25">
      <c r="B1106"/>
      <c r="K1106" s="34"/>
      <c r="O1106" s="34"/>
    </row>
    <row r="1107" spans="2:15" x14ac:dyDescent="0.25">
      <c r="B1107"/>
      <c r="K1107" s="34"/>
      <c r="O1107" s="34"/>
    </row>
    <row r="1108" spans="2:15" x14ac:dyDescent="0.25">
      <c r="B1108"/>
      <c r="K1108" s="34"/>
      <c r="O1108" s="34"/>
    </row>
    <row r="1109" spans="2:15" x14ac:dyDescent="0.25">
      <c r="B1109"/>
      <c r="K1109" s="34"/>
      <c r="O1109" s="34"/>
    </row>
    <row r="1110" spans="2:15" x14ac:dyDescent="0.25">
      <c r="B1110"/>
      <c r="K1110" s="34"/>
      <c r="O1110" s="34"/>
    </row>
    <row r="1111" spans="2:15" x14ac:dyDescent="0.25">
      <c r="B1111"/>
      <c r="K1111" s="34"/>
      <c r="O1111" s="34"/>
    </row>
    <row r="1112" spans="2:15" x14ac:dyDescent="0.25">
      <c r="B1112"/>
      <c r="K1112" s="34"/>
      <c r="O1112" s="34"/>
    </row>
    <row r="1113" spans="2:15" x14ac:dyDescent="0.25">
      <c r="B1113"/>
      <c r="K1113" s="34"/>
      <c r="O1113" s="34"/>
    </row>
    <row r="1114" spans="2:15" x14ac:dyDescent="0.25">
      <c r="B1114"/>
      <c r="K1114" s="34"/>
      <c r="O1114" s="34"/>
    </row>
    <row r="1115" spans="2:15" x14ac:dyDescent="0.25">
      <c r="B1115"/>
      <c r="K1115" s="34"/>
      <c r="O1115"/>
    </row>
    <row r="1116" spans="2:15" x14ac:dyDescent="0.25">
      <c r="B1116"/>
      <c r="K1116" s="34"/>
      <c r="O1116"/>
    </row>
    <row r="1117" spans="2:15" x14ac:dyDescent="0.25">
      <c r="B1117"/>
      <c r="K1117" s="34"/>
      <c r="O1117"/>
    </row>
    <row r="1118" spans="2:15" x14ac:dyDescent="0.25">
      <c r="B1118"/>
      <c r="K1118" s="34"/>
      <c r="O1118"/>
    </row>
    <row r="1119" spans="2:15" x14ac:dyDescent="0.25">
      <c r="B1119"/>
      <c r="K1119" s="34"/>
      <c r="O1119"/>
    </row>
    <row r="1120" spans="2:15" x14ac:dyDescent="0.25">
      <c r="B1120"/>
      <c r="K1120" s="34"/>
      <c r="O1120"/>
    </row>
    <row r="1121" spans="2:15" x14ac:dyDescent="0.25">
      <c r="B1121"/>
      <c r="K1121" s="34"/>
      <c r="O1121"/>
    </row>
    <row r="1122" spans="2:15" x14ac:dyDescent="0.25">
      <c r="B1122"/>
      <c r="K1122" s="34"/>
      <c r="O1122"/>
    </row>
    <row r="1123" spans="2:15" x14ac:dyDescent="0.25">
      <c r="B1123"/>
      <c r="O1123"/>
    </row>
    <row r="1124" spans="2:15" x14ac:dyDescent="0.25">
      <c r="B1124"/>
      <c r="O1124"/>
    </row>
    <row r="1125" spans="2:15" x14ac:dyDescent="0.25">
      <c r="B1125"/>
      <c r="O1125"/>
    </row>
    <row r="1126" spans="2:15" x14ac:dyDescent="0.25">
      <c r="B1126"/>
      <c r="O1126"/>
    </row>
    <row r="1127" spans="2:15" x14ac:dyDescent="0.25">
      <c r="B1127"/>
      <c r="O1127"/>
    </row>
    <row r="1128" spans="2:15" x14ac:dyDescent="0.25">
      <c r="B1128"/>
      <c r="O1128"/>
    </row>
    <row r="1129" spans="2:15" x14ac:dyDescent="0.25">
      <c r="B1129"/>
      <c r="O1129"/>
    </row>
    <row r="1130" spans="2:15" x14ac:dyDescent="0.25">
      <c r="B1130"/>
      <c r="O1130"/>
    </row>
    <row r="1131" spans="2:15" x14ac:dyDescent="0.25">
      <c r="B1131"/>
      <c r="O1131"/>
    </row>
    <row r="1132" spans="2:15" x14ac:dyDescent="0.25">
      <c r="B1132"/>
      <c r="O1132"/>
    </row>
    <row r="1133" spans="2:15" x14ac:dyDescent="0.25">
      <c r="B1133"/>
      <c r="O1133"/>
    </row>
    <row r="1134" spans="2:15" x14ac:dyDescent="0.25">
      <c r="B1134"/>
      <c r="O1134"/>
    </row>
    <row r="1135" spans="2:15" x14ac:dyDescent="0.25">
      <c r="B1135"/>
      <c r="O1135"/>
    </row>
    <row r="1136" spans="2:15" x14ac:dyDescent="0.25">
      <c r="B1136"/>
      <c r="O1136"/>
    </row>
    <row r="1137" spans="2:15" x14ac:dyDescent="0.25">
      <c r="B1137"/>
      <c r="O1137"/>
    </row>
    <row r="1138" spans="2:15" x14ac:dyDescent="0.25">
      <c r="B1138"/>
      <c r="O1138"/>
    </row>
    <row r="1139" spans="2:15" x14ac:dyDescent="0.25">
      <c r="B1139"/>
      <c r="O1139"/>
    </row>
    <row r="1140" spans="2:15" x14ac:dyDescent="0.25">
      <c r="B1140"/>
      <c r="O1140"/>
    </row>
    <row r="1141" spans="2:15" x14ac:dyDescent="0.25">
      <c r="B1141"/>
      <c r="O1141"/>
    </row>
    <row r="1142" spans="2:15" x14ac:dyDescent="0.25">
      <c r="B1142"/>
      <c r="O1142"/>
    </row>
    <row r="1143" spans="2:15" x14ac:dyDescent="0.25">
      <c r="B1143"/>
      <c r="O1143"/>
    </row>
    <row r="1144" spans="2:15" x14ac:dyDescent="0.25">
      <c r="B1144"/>
      <c r="O1144"/>
    </row>
    <row r="1145" spans="2:15" x14ac:dyDescent="0.25">
      <c r="B1145"/>
      <c r="O1145"/>
    </row>
    <row r="1146" spans="2:15" x14ac:dyDescent="0.25">
      <c r="B1146"/>
      <c r="O1146"/>
    </row>
    <row r="1147" spans="2:15" x14ac:dyDescent="0.25">
      <c r="B1147"/>
      <c r="O1147"/>
    </row>
    <row r="1148" spans="2:15" x14ac:dyDescent="0.25">
      <c r="B1148"/>
      <c r="O1148"/>
    </row>
    <row r="1149" spans="2:15" x14ac:dyDescent="0.25">
      <c r="B1149"/>
      <c r="O1149"/>
    </row>
    <row r="1150" spans="2:15" x14ac:dyDescent="0.25">
      <c r="B1150"/>
      <c r="O1150"/>
    </row>
    <row r="1151" spans="2:15" x14ac:dyDescent="0.25">
      <c r="B1151"/>
      <c r="O1151"/>
    </row>
    <row r="1152" spans="2:15" x14ac:dyDescent="0.25">
      <c r="B1152"/>
      <c r="O1152"/>
    </row>
    <row r="1153" spans="2:15" x14ac:dyDescent="0.25">
      <c r="B1153"/>
      <c r="O1153"/>
    </row>
    <row r="1154" spans="2:15" x14ac:dyDescent="0.25">
      <c r="B1154"/>
      <c r="O1154"/>
    </row>
    <row r="1155" spans="2:15" x14ac:dyDescent="0.25">
      <c r="B1155"/>
      <c r="O1155"/>
    </row>
    <row r="1156" spans="2:15" x14ac:dyDescent="0.25">
      <c r="B1156"/>
      <c r="O1156"/>
    </row>
    <row r="1157" spans="2:15" x14ac:dyDescent="0.25">
      <c r="B1157"/>
      <c r="O1157"/>
    </row>
    <row r="1158" spans="2:15" x14ac:dyDescent="0.25">
      <c r="B1158"/>
      <c r="O1158"/>
    </row>
    <row r="1159" spans="2:15" x14ac:dyDescent="0.25">
      <c r="B1159"/>
      <c r="O1159"/>
    </row>
    <row r="1160" spans="2:15" x14ac:dyDescent="0.25">
      <c r="B1160"/>
      <c r="O1160"/>
    </row>
    <row r="1161" spans="2:15" x14ac:dyDescent="0.25">
      <c r="B1161"/>
      <c r="O1161"/>
    </row>
    <row r="1162" spans="2:15" x14ac:dyDescent="0.25">
      <c r="B1162"/>
      <c r="O1162"/>
    </row>
    <row r="1163" spans="2:15" x14ac:dyDescent="0.25">
      <c r="B1163"/>
      <c r="O1163"/>
    </row>
    <row r="1164" spans="2:15" x14ac:dyDescent="0.25">
      <c r="B1164"/>
      <c r="O1164"/>
    </row>
    <row r="1165" spans="2:15" x14ac:dyDescent="0.25">
      <c r="B1165"/>
      <c r="O1165"/>
    </row>
    <row r="1166" spans="2:15" x14ac:dyDescent="0.25">
      <c r="B1166"/>
      <c r="O1166"/>
    </row>
    <row r="1167" spans="2:15" x14ac:dyDescent="0.25">
      <c r="B1167"/>
      <c r="O1167"/>
    </row>
    <row r="1168" spans="2:15" x14ac:dyDescent="0.25">
      <c r="B1168"/>
      <c r="O1168"/>
    </row>
    <row r="1169" spans="2:15" x14ac:dyDescent="0.25">
      <c r="B1169"/>
      <c r="O1169"/>
    </row>
    <row r="1170" spans="2:15" x14ac:dyDescent="0.25">
      <c r="B1170"/>
      <c r="O1170"/>
    </row>
    <row r="1171" spans="2:15" x14ac:dyDescent="0.25">
      <c r="B1171"/>
      <c r="O1171"/>
    </row>
    <row r="1172" spans="2:15" x14ac:dyDescent="0.25">
      <c r="B1172"/>
      <c r="O1172"/>
    </row>
    <row r="1173" spans="2:15" x14ac:dyDescent="0.25">
      <c r="B1173"/>
      <c r="O1173"/>
    </row>
    <row r="1174" spans="2:15" x14ac:dyDescent="0.25">
      <c r="B1174"/>
      <c r="O1174"/>
    </row>
    <row r="1175" spans="2:15" x14ac:dyDescent="0.25">
      <c r="B1175"/>
      <c r="O1175"/>
    </row>
    <row r="1176" spans="2:15" x14ac:dyDescent="0.25">
      <c r="B1176"/>
      <c r="O1176"/>
    </row>
    <row r="1177" spans="2:15" x14ac:dyDescent="0.25">
      <c r="B1177"/>
      <c r="O1177"/>
    </row>
    <row r="1178" spans="2:15" x14ac:dyDescent="0.25">
      <c r="B1178"/>
      <c r="O1178"/>
    </row>
    <row r="1179" spans="2:15" x14ac:dyDescent="0.25">
      <c r="B1179"/>
      <c r="O1179"/>
    </row>
    <row r="1180" spans="2:15" x14ac:dyDescent="0.25">
      <c r="B1180"/>
      <c r="O1180"/>
    </row>
    <row r="1181" spans="2:15" x14ac:dyDescent="0.25">
      <c r="B1181"/>
      <c r="O1181"/>
    </row>
    <row r="1182" spans="2:15" x14ac:dyDescent="0.25">
      <c r="B1182"/>
      <c r="O1182"/>
    </row>
    <row r="1183" spans="2:15" x14ac:dyDescent="0.25">
      <c r="B1183"/>
      <c r="O1183"/>
    </row>
    <row r="1184" spans="2:15" x14ac:dyDescent="0.25">
      <c r="B1184"/>
      <c r="O1184"/>
    </row>
    <row r="1185" spans="2:15" x14ac:dyDescent="0.25">
      <c r="B1185"/>
      <c r="O1185"/>
    </row>
    <row r="1186" spans="2:15" x14ac:dyDescent="0.25">
      <c r="B1186"/>
      <c r="O1186"/>
    </row>
    <row r="1187" spans="2:15" x14ac:dyDescent="0.25">
      <c r="B1187"/>
      <c r="O1187"/>
    </row>
    <row r="1188" spans="2:15" x14ac:dyDescent="0.25">
      <c r="B1188"/>
      <c r="O1188"/>
    </row>
    <row r="1189" spans="2:15" x14ac:dyDescent="0.25">
      <c r="B1189"/>
      <c r="O1189"/>
    </row>
    <row r="1190" spans="2:15" x14ac:dyDescent="0.25">
      <c r="B1190"/>
      <c r="O1190"/>
    </row>
    <row r="1191" spans="2:15" x14ac:dyDescent="0.25">
      <c r="B1191"/>
      <c r="O1191"/>
    </row>
    <row r="1192" spans="2:15" x14ac:dyDescent="0.25">
      <c r="B1192"/>
      <c r="O1192"/>
    </row>
    <row r="1193" spans="2:15" x14ac:dyDescent="0.25">
      <c r="B1193"/>
      <c r="O1193"/>
    </row>
    <row r="1194" spans="2:15" x14ac:dyDescent="0.25">
      <c r="B1194"/>
      <c r="O1194"/>
    </row>
    <row r="1195" spans="2:15" x14ac:dyDescent="0.25">
      <c r="B1195"/>
      <c r="O1195"/>
    </row>
    <row r="1196" spans="2:15" x14ac:dyDescent="0.25">
      <c r="B1196"/>
      <c r="O1196"/>
    </row>
    <row r="1197" spans="2:15" x14ac:dyDescent="0.25">
      <c r="B1197"/>
      <c r="O1197"/>
    </row>
    <row r="1198" spans="2:15" x14ac:dyDescent="0.25">
      <c r="B1198"/>
      <c r="O1198"/>
    </row>
    <row r="1199" spans="2:15" x14ac:dyDescent="0.25">
      <c r="B1199"/>
      <c r="O1199"/>
    </row>
    <row r="1200" spans="2:15" x14ac:dyDescent="0.25">
      <c r="B1200"/>
      <c r="O1200"/>
    </row>
    <row r="1201" spans="2:15" x14ac:dyDescent="0.25">
      <c r="B1201"/>
      <c r="O1201"/>
    </row>
    <row r="1202" spans="2:15" x14ac:dyDescent="0.25">
      <c r="B1202"/>
      <c r="O1202"/>
    </row>
    <row r="1203" spans="2:15" x14ac:dyDescent="0.25">
      <c r="B1203"/>
      <c r="O1203"/>
    </row>
    <row r="1204" spans="2:15" x14ac:dyDescent="0.25">
      <c r="B1204"/>
      <c r="O1204"/>
    </row>
    <row r="1205" spans="2:15" x14ac:dyDescent="0.25">
      <c r="B1205"/>
      <c r="O1205"/>
    </row>
    <row r="1206" spans="2:15" x14ac:dyDescent="0.25">
      <c r="B1206"/>
      <c r="O1206"/>
    </row>
    <row r="1207" spans="2:15" x14ac:dyDescent="0.25">
      <c r="B1207"/>
      <c r="O1207"/>
    </row>
    <row r="1208" spans="2:15" x14ac:dyDescent="0.25">
      <c r="B1208"/>
      <c r="O1208"/>
    </row>
    <row r="1209" spans="2:15" x14ac:dyDescent="0.25">
      <c r="B1209"/>
      <c r="O1209"/>
    </row>
    <row r="1210" spans="2:15" x14ac:dyDescent="0.25">
      <c r="B1210"/>
      <c r="O1210"/>
    </row>
    <row r="1211" spans="2:15" x14ac:dyDescent="0.25">
      <c r="B1211"/>
      <c r="O1211"/>
    </row>
    <row r="1212" spans="2:15" x14ac:dyDescent="0.25">
      <c r="B1212"/>
      <c r="O1212"/>
    </row>
    <row r="1213" spans="2:15" x14ac:dyDescent="0.25">
      <c r="B1213"/>
      <c r="O1213"/>
    </row>
    <row r="1214" spans="2:15" x14ac:dyDescent="0.25">
      <c r="B1214"/>
      <c r="O1214"/>
    </row>
    <row r="1215" spans="2:15" x14ac:dyDescent="0.25">
      <c r="B1215"/>
      <c r="O1215"/>
    </row>
    <row r="1216" spans="2:15" x14ac:dyDescent="0.25">
      <c r="B1216"/>
      <c r="O1216"/>
    </row>
    <row r="1217" spans="2:15" x14ac:dyDescent="0.25">
      <c r="B1217"/>
      <c r="O1217"/>
    </row>
    <row r="1218" spans="2:15" x14ac:dyDescent="0.25">
      <c r="B1218"/>
      <c r="O1218"/>
    </row>
    <row r="1219" spans="2:15" x14ac:dyDescent="0.25">
      <c r="B1219"/>
      <c r="O1219"/>
    </row>
    <row r="1220" spans="2:15" x14ac:dyDescent="0.25">
      <c r="B1220"/>
      <c r="O1220"/>
    </row>
    <row r="1221" spans="2:15" x14ac:dyDescent="0.25">
      <c r="B1221"/>
      <c r="O1221"/>
    </row>
    <row r="1222" spans="2:15" x14ac:dyDescent="0.25">
      <c r="B1222"/>
      <c r="O1222"/>
    </row>
    <row r="1223" spans="2:15" x14ac:dyDescent="0.25">
      <c r="B1223"/>
      <c r="O1223"/>
    </row>
    <row r="1224" spans="2:15" x14ac:dyDescent="0.25">
      <c r="B1224"/>
      <c r="O1224"/>
    </row>
    <row r="1225" spans="2:15" x14ac:dyDescent="0.25">
      <c r="B1225"/>
      <c r="O1225"/>
    </row>
    <row r="1226" spans="2:15" x14ac:dyDescent="0.25">
      <c r="B1226"/>
      <c r="O1226"/>
    </row>
    <row r="1227" spans="2:15" x14ac:dyDescent="0.25">
      <c r="B1227"/>
      <c r="O1227"/>
    </row>
    <row r="1228" spans="2:15" x14ac:dyDescent="0.25">
      <c r="B1228"/>
      <c r="O1228"/>
    </row>
    <row r="1229" spans="2:15" x14ac:dyDescent="0.25">
      <c r="B1229"/>
      <c r="O1229"/>
    </row>
    <row r="1230" spans="2:15" x14ac:dyDescent="0.25">
      <c r="B1230"/>
      <c r="O1230"/>
    </row>
    <row r="1231" spans="2:15" x14ac:dyDescent="0.25">
      <c r="B1231"/>
      <c r="O1231"/>
    </row>
    <row r="1232" spans="2:15" x14ac:dyDescent="0.25">
      <c r="B1232"/>
      <c r="O1232"/>
    </row>
    <row r="1233" spans="2:15" x14ac:dyDescent="0.25">
      <c r="B1233"/>
      <c r="O1233"/>
    </row>
    <row r="1234" spans="2:15" x14ac:dyDescent="0.25">
      <c r="B1234"/>
      <c r="O1234"/>
    </row>
    <row r="1235" spans="2:15" x14ac:dyDescent="0.25">
      <c r="B1235"/>
      <c r="O1235"/>
    </row>
    <row r="1236" spans="2:15" x14ac:dyDescent="0.25">
      <c r="B1236"/>
      <c r="O1236"/>
    </row>
    <row r="1237" spans="2:15" x14ac:dyDescent="0.25">
      <c r="B1237"/>
      <c r="O1237"/>
    </row>
    <row r="1238" spans="2:15" x14ac:dyDescent="0.25">
      <c r="B1238"/>
      <c r="O1238"/>
    </row>
    <row r="1239" spans="2:15" x14ac:dyDescent="0.25">
      <c r="B1239"/>
      <c r="O1239"/>
    </row>
    <row r="1240" spans="2:15" x14ac:dyDescent="0.25">
      <c r="B1240"/>
      <c r="O1240"/>
    </row>
    <row r="1241" spans="2:15" x14ac:dyDescent="0.25">
      <c r="B1241"/>
      <c r="O1241"/>
    </row>
    <row r="1242" spans="2:15" x14ac:dyDescent="0.25">
      <c r="B1242"/>
      <c r="O1242"/>
    </row>
    <row r="1243" spans="2:15" x14ac:dyDescent="0.25">
      <c r="B1243"/>
      <c r="O1243"/>
    </row>
    <row r="1244" spans="2:15" x14ac:dyDescent="0.25">
      <c r="B1244"/>
      <c r="O1244"/>
    </row>
    <row r="1245" spans="2:15" x14ac:dyDescent="0.25">
      <c r="B1245"/>
      <c r="O1245"/>
    </row>
    <row r="1246" spans="2:15" x14ac:dyDescent="0.25">
      <c r="B1246"/>
      <c r="O1246"/>
    </row>
    <row r="1247" spans="2:15" x14ac:dyDescent="0.25">
      <c r="B1247"/>
      <c r="O1247"/>
    </row>
    <row r="1248" spans="2:15" x14ac:dyDescent="0.25">
      <c r="B1248"/>
      <c r="O1248"/>
    </row>
    <row r="1249" spans="2:15" x14ac:dyDescent="0.25">
      <c r="B1249"/>
      <c r="O1249"/>
    </row>
    <row r="1250" spans="2:15" x14ac:dyDescent="0.25">
      <c r="B1250"/>
      <c r="O1250"/>
    </row>
    <row r="1251" spans="2:15" x14ac:dyDescent="0.25">
      <c r="B1251"/>
      <c r="O1251"/>
    </row>
    <row r="1252" spans="2:15" x14ac:dyDescent="0.25">
      <c r="B1252"/>
      <c r="O1252"/>
    </row>
    <row r="1253" spans="2:15" x14ac:dyDescent="0.25">
      <c r="B1253"/>
      <c r="O1253"/>
    </row>
    <row r="1254" spans="2:15" x14ac:dyDescent="0.25">
      <c r="B1254"/>
      <c r="O1254"/>
    </row>
    <row r="1255" spans="2:15" x14ac:dyDescent="0.25">
      <c r="B1255"/>
      <c r="O1255"/>
    </row>
    <row r="1256" spans="2:15" x14ac:dyDescent="0.25">
      <c r="B1256"/>
      <c r="O1256"/>
    </row>
    <row r="1257" spans="2:15" x14ac:dyDescent="0.25">
      <c r="B1257"/>
      <c r="O1257"/>
    </row>
    <row r="1258" spans="2:15" x14ac:dyDescent="0.25">
      <c r="B1258"/>
      <c r="O1258"/>
    </row>
    <row r="1259" spans="2:15" x14ac:dyDescent="0.25">
      <c r="B1259"/>
      <c r="O1259"/>
    </row>
    <row r="1260" spans="2:15" x14ac:dyDescent="0.25">
      <c r="B1260"/>
      <c r="O1260"/>
    </row>
    <row r="1261" spans="2:15" x14ac:dyDescent="0.25">
      <c r="B1261"/>
      <c r="O1261"/>
    </row>
    <row r="1262" spans="2:15" x14ac:dyDescent="0.25">
      <c r="B1262"/>
      <c r="O1262"/>
    </row>
    <row r="1263" spans="2:15" x14ac:dyDescent="0.25">
      <c r="B1263"/>
      <c r="O1263"/>
    </row>
    <row r="1264" spans="2:15" x14ac:dyDescent="0.25">
      <c r="B1264"/>
      <c r="O1264"/>
    </row>
    <row r="1265" spans="2:15" x14ac:dyDescent="0.25">
      <c r="B1265"/>
      <c r="O1265"/>
    </row>
    <row r="1266" spans="2:15" x14ac:dyDescent="0.25">
      <c r="B1266"/>
      <c r="O1266"/>
    </row>
    <row r="1267" spans="2:15" x14ac:dyDescent="0.25">
      <c r="B1267"/>
      <c r="O1267"/>
    </row>
    <row r="1268" spans="2:15" x14ac:dyDescent="0.25">
      <c r="B1268"/>
      <c r="O1268"/>
    </row>
    <row r="1269" spans="2:15" x14ac:dyDescent="0.25">
      <c r="B1269"/>
      <c r="O1269"/>
    </row>
    <row r="1270" spans="2:15" x14ac:dyDescent="0.25">
      <c r="B1270"/>
      <c r="O1270"/>
    </row>
    <row r="1271" spans="2:15" x14ac:dyDescent="0.25">
      <c r="B1271"/>
      <c r="O1271"/>
    </row>
    <row r="1272" spans="2:15" x14ac:dyDescent="0.25">
      <c r="B1272"/>
      <c r="O1272"/>
    </row>
    <row r="1273" spans="2:15" x14ac:dyDescent="0.25">
      <c r="B1273"/>
      <c r="O1273"/>
    </row>
    <row r="1274" spans="2:15" x14ac:dyDescent="0.25">
      <c r="B1274"/>
      <c r="O1274"/>
    </row>
    <row r="1275" spans="2:15" x14ac:dyDescent="0.25">
      <c r="B1275"/>
      <c r="O1275"/>
    </row>
    <row r="1276" spans="2:15" x14ac:dyDescent="0.25">
      <c r="B1276"/>
      <c r="O1276"/>
    </row>
    <row r="1277" spans="2:15" x14ac:dyDescent="0.25">
      <c r="B1277"/>
      <c r="O1277"/>
    </row>
    <row r="1278" spans="2:15" x14ac:dyDescent="0.25">
      <c r="B1278"/>
      <c r="O1278"/>
    </row>
    <row r="1279" spans="2:15" x14ac:dyDescent="0.25">
      <c r="B1279"/>
      <c r="O1279"/>
    </row>
    <row r="1280" spans="2:15" x14ac:dyDescent="0.25">
      <c r="B1280"/>
      <c r="O1280"/>
    </row>
    <row r="1281" spans="2:15" x14ac:dyDescent="0.25">
      <c r="B1281"/>
      <c r="O1281"/>
    </row>
    <row r="1282" spans="2:15" x14ac:dyDescent="0.25">
      <c r="B1282"/>
      <c r="O1282"/>
    </row>
    <row r="1283" spans="2:15" x14ac:dyDescent="0.25">
      <c r="B1283"/>
      <c r="O1283"/>
    </row>
    <row r="1284" spans="2:15" x14ac:dyDescent="0.25">
      <c r="B1284"/>
      <c r="O1284"/>
    </row>
    <row r="1285" spans="2:15" x14ac:dyDescent="0.25">
      <c r="B1285"/>
      <c r="O1285"/>
    </row>
    <row r="1286" spans="2:15" x14ac:dyDescent="0.25">
      <c r="B1286"/>
      <c r="O1286"/>
    </row>
    <row r="1287" spans="2:15" x14ac:dyDescent="0.25">
      <c r="B1287"/>
      <c r="O1287"/>
    </row>
    <row r="1288" spans="2:15" x14ac:dyDescent="0.25">
      <c r="B1288"/>
      <c r="O1288"/>
    </row>
    <row r="1289" spans="2:15" x14ac:dyDescent="0.25">
      <c r="B1289"/>
      <c r="O1289"/>
    </row>
    <row r="1290" spans="2:15" x14ac:dyDescent="0.25">
      <c r="B1290"/>
      <c r="O1290"/>
    </row>
    <row r="1291" spans="2:15" x14ac:dyDescent="0.25">
      <c r="B1291"/>
      <c r="O1291"/>
    </row>
    <row r="1292" spans="2:15" x14ac:dyDescent="0.25">
      <c r="B1292"/>
      <c r="O1292"/>
    </row>
    <row r="1293" spans="2:15" x14ac:dyDescent="0.25">
      <c r="B1293"/>
      <c r="O1293"/>
    </row>
    <row r="1294" spans="2:15" x14ac:dyDescent="0.25">
      <c r="B1294"/>
      <c r="O1294"/>
    </row>
    <row r="1295" spans="2:15" x14ac:dyDescent="0.25">
      <c r="B1295"/>
      <c r="O1295"/>
    </row>
    <row r="1296" spans="2:15" x14ac:dyDescent="0.25">
      <c r="B1296"/>
      <c r="O1296"/>
    </row>
    <row r="1297" spans="2:15" x14ac:dyDescent="0.25">
      <c r="B1297"/>
      <c r="O1297"/>
    </row>
    <row r="1298" spans="2:15" x14ac:dyDescent="0.25">
      <c r="B1298"/>
      <c r="O1298"/>
    </row>
    <row r="1299" spans="2:15" x14ac:dyDescent="0.25">
      <c r="B1299"/>
      <c r="O1299"/>
    </row>
    <row r="1300" spans="2:15" x14ac:dyDescent="0.25">
      <c r="B1300"/>
      <c r="O1300"/>
    </row>
    <row r="1301" spans="2:15" x14ac:dyDescent="0.25">
      <c r="B1301"/>
      <c r="O1301"/>
    </row>
    <row r="1302" spans="2:15" x14ac:dyDescent="0.25">
      <c r="B1302"/>
      <c r="O1302"/>
    </row>
    <row r="1303" spans="2:15" x14ac:dyDescent="0.25">
      <c r="B1303"/>
      <c r="O1303"/>
    </row>
    <row r="1304" spans="2:15" x14ac:dyDescent="0.25">
      <c r="B1304"/>
      <c r="O1304"/>
    </row>
    <row r="1305" spans="2:15" x14ac:dyDescent="0.25">
      <c r="B1305"/>
      <c r="O1305"/>
    </row>
    <row r="1306" spans="2:15" x14ac:dyDescent="0.25">
      <c r="B1306"/>
      <c r="O1306"/>
    </row>
    <row r="1307" spans="2:15" x14ac:dyDescent="0.25">
      <c r="B1307"/>
      <c r="O1307"/>
    </row>
    <row r="1308" spans="2:15" x14ac:dyDescent="0.25">
      <c r="B1308"/>
      <c r="O1308"/>
    </row>
    <row r="1309" spans="2:15" x14ac:dyDescent="0.25">
      <c r="B1309"/>
      <c r="O1309"/>
    </row>
    <row r="1310" spans="2:15" x14ac:dyDescent="0.25">
      <c r="B1310"/>
      <c r="O1310"/>
    </row>
    <row r="1311" spans="2:15" x14ac:dyDescent="0.25">
      <c r="B1311"/>
      <c r="O1311"/>
    </row>
    <row r="1312" spans="2:15" x14ac:dyDescent="0.25">
      <c r="B1312"/>
      <c r="O1312"/>
    </row>
    <row r="1313" spans="2:15" x14ac:dyDescent="0.25">
      <c r="B1313"/>
      <c r="O1313"/>
    </row>
    <row r="1314" spans="2:15" x14ac:dyDescent="0.25">
      <c r="B1314"/>
      <c r="O1314"/>
    </row>
    <row r="1315" spans="2:15" x14ac:dyDescent="0.25">
      <c r="B1315"/>
      <c r="O1315"/>
    </row>
    <row r="1316" spans="2:15" x14ac:dyDescent="0.25">
      <c r="B1316"/>
      <c r="O1316"/>
    </row>
    <row r="1317" spans="2:15" x14ac:dyDescent="0.25">
      <c r="B1317"/>
      <c r="O1317"/>
    </row>
    <row r="1318" spans="2:15" x14ac:dyDescent="0.25">
      <c r="B1318"/>
      <c r="O1318"/>
    </row>
    <row r="1319" spans="2:15" x14ac:dyDescent="0.25">
      <c r="B1319"/>
      <c r="O1319"/>
    </row>
    <row r="1320" spans="2:15" x14ac:dyDescent="0.25">
      <c r="B1320"/>
      <c r="O1320"/>
    </row>
    <row r="1321" spans="2:15" x14ac:dyDescent="0.25">
      <c r="B1321"/>
      <c r="O1321"/>
    </row>
    <row r="1322" spans="2:15" x14ac:dyDescent="0.25">
      <c r="B1322"/>
      <c r="O1322"/>
    </row>
    <row r="1323" spans="2:15" x14ac:dyDescent="0.25">
      <c r="B1323"/>
      <c r="O1323"/>
    </row>
    <row r="1324" spans="2:15" x14ac:dyDescent="0.25">
      <c r="B1324"/>
      <c r="O1324"/>
    </row>
    <row r="1325" spans="2:15" x14ac:dyDescent="0.25">
      <c r="B1325"/>
      <c r="O1325"/>
    </row>
    <row r="1326" spans="2:15" x14ac:dyDescent="0.25">
      <c r="B1326"/>
      <c r="O1326"/>
    </row>
    <row r="1327" spans="2:15" x14ac:dyDescent="0.25">
      <c r="B1327"/>
      <c r="O1327"/>
    </row>
    <row r="1328" spans="2:15" x14ac:dyDescent="0.25">
      <c r="B1328"/>
      <c r="O1328"/>
    </row>
    <row r="1329" spans="2:15" x14ac:dyDescent="0.25">
      <c r="B1329"/>
      <c r="O1329"/>
    </row>
    <row r="1330" spans="2:15" x14ac:dyDescent="0.25">
      <c r="B1330"/>
      <c r="O1330"/>
    </row>
    <row r="1331" spans="2:15" x14ac:dyDescent="0.25">
      <c r="B1331"/>
      <c r="O1331"/>
    </row>
    <row r="1332" spans="2:15" x14ac:dyDescent="0.25">
      <c r="B1332"/>
      <c r="O1332"/>
    </row>
    <row r="1333" spans="2:15" x14ac:dyDescent="0.25">
      <c r="B1333"/>
      <c r="O1333"/>
    </row>
    <row r="1334" spans="2:15" x14ac:dyDescent="0.25">
      <c r="B1334"/>
      <c r="O1334"/>
    </row>
    <row r="1335" spans="2:15" x14ac:dyDescent="0.25">
      <c r="B1335"/>
      <c r="O1335"/>
    </row>
    <row r="1336" spans="2:15" x14ac:dyDescent="0.25">
      <c r="B1336"/>
      <c r="O1336"/>
    </row>
    <row r="1337" spans="2:15" x14ac:dyDescent="0.25">
      <c r="B1337"/>
      <c r="O1337"/>
    </row>
    <row r="1338" spans="2:15" x14ac:dyDescent="0.25">
      <c r="B1338"/>
      <c r="O1338"/>
    </row>
    <row r="1339" spans="2:15" x14ac:dyDescent="0.25">
      <c r="B1339"/>
      <c r="O1339"/>
    </row>
    <row r="1340" spans="2:15" x14ac:dyDescent="0.25">
      <c r="B1340"/>
      <c r="O1340"/>
    </row>
    <row r="1341" spans="2:15" x14ac:dyDescent="0.25">
      <c r="B1341"/>
      <c r="O1341"/>
    </row>
    <row r="1342" spans="2:15" x14ac:dyDescent="0.25">
      <c r="B1342"/>
      <c r="O1342"/>
    </row>
    <row r="1343" spans="2:15" x14ac:dyDescent="0.25">
      <c r="B1343"/>
      <c r="O1343"/>
    </row>
    <row r="1344" spans="2:15" x14ac:dyDescent="0.25">
      <c r="B1344"/>
      <c r="O1344"/>
    </row>
    <row r="1345" spans="2:15" x14ac:dyDescent="0.25">
      <c r="B1345"/>
      <c r="O1345"/>
    </row>
    <row r="1346" spans="2:15" x14ac:dyDescent="0.25">
      <c r="B1346"/>
      <c r="O1346"/>
    </row>
    <row r="1347" spans="2:15" x14ac:dyDescent="0.25">
      <c r="B1347"/>
      <c r="O1347"/>
    </row>
    <row r="1348" spans="2:15" x14ac:dyDescent="0.25">
      <c r="B1348"/>
      <c r="O1348"/>
    </row>
    <row r="1349" spans="2:15" x14ac:dyDescent="0.25">
      <c r="B1349"/>
      <c r="O1349"/>
    </row>
    <row r="1350" spans="2:15" x14ac:dyDescent="0.25">
      <c r="B1350"/>
      <c r="O1350"/>
    </row>
    <row r="1351" spans="2:15" x14ac:dyDescent="0.25">
      <c r="B1351"/>
      <c r="O1351"/>
    </row>
    <row r="1352" spans="2:15" x14ac:dyDescent="0.25">
      <c r="B1352"/>
      <c r="O1352"/>
    </row>
    <row r="1353" spans="2:15" x14ac:dyDescent="0.25">
      <c r="B1353"/>
      <c r="O1353"/>
    </row>
    <row r="1354" spans="2:15" x14ac:dyDescent="0.25">
      <c r="B1354"/>
      <c r="O1354"/>
    </row>
    <row r="1355" spans="2:15" x14ac:dyDescent="0.25">
      <c r="B1355"/>
      <c r="O1355"/>
    </row>
    <row r="1356" spans="2:15" x14ac:dyDescent="0.25">
      <c r="B1356"/>
      <c r="O1356"/>
    </row>
    <row r="1357" spans="2:15" x14ac:dyDescent="0.25">
      <c r="B1357"/>
      <c r="O1357"/>
    </row>
    <row r="1358" spans="2:15" x14ac:dyDescent="0.25">
      <c r="B1358"/>
      <c r="O1358"/>
    </row>
    <row r="1359" spans="2:15" x14ac:dyDescent="0.25">
      <c r="B1359"/>
      <c r="O1359"/>
    </row>
    <row r="1360" spans="2:15" x14ac:dyDescent="0.25">
      <c r="B1360"/>
      <c r="O1360"/>
    </row>
    <row r="1361" spans="2:15" x14ac:dyDescent="0.25">
      <c r="B1361"/>
      <c r="O1361"/>
    </row>
    <row r="1362" spans="2:15" x14ac:dyDescent="0.25">
      <c r="B1362"/>
      <c r="O1362"/>
    </row>
    <row r="1363" spans="2:15" x14ac:dyDescent="0.25">
      <c r="B1363"/>
      <c r="O1363"/>
    </row>
    <row r="1364" spans="2:15" x14ac:dyDescent="0.25">
      <c r="B1364"/>
      <c r="O1364"/>
    </row>
    <row r="1365" spans="2:15" x14ac:dyDescent="0.25">
      <c r="B1365"/>
      <c r="O1365"/>
    </row>
    <row r="1366" spans="2:15" x14ac:dyDescent="0.25">
      <c r="B1366"/>
      <c r="O1366"/>
    </row>
    <row r="1367" spans="2:15" x14ac:dyDescent="0.25">
      <c r="B1367"/>
      <c r="O1367"/>
    </row>
    <row r="1368" spans="2:15" x14ac:dyDescent="0.25">
      <c r="O1368"/>
    </row>
    <row r="1369" spans="2:15" x14ac:dyDescent="0.25">
      <c r="O1369"/>
    </row>
    <row r="1370" spans="2:15" x14ac:dyDescent="0.25">
      <c r="O1370"/>
    </row>
    <row r="1371" spans="2:15" x14ac:dyDescent="0.25">
      <c r="O1371"/>
    </row>
    <row r="1372" spans="2:15" x14ac:dyDescent="0.25">
      <c r="O1372"/>
    </row>
    <row r="1373" spans="2:15" x14ac:dyDescent="0.25">
      <c r="O1373"/>
    </row>
  </sheetData>
  <autoFilter ref="K1:M315" xr:uid="{00000000-0009-0000-0000-000003000000}"/>
  <sortState xmlns:xlrd2="http://schemas.microsoft.com/office/spreadsheetml/2017/richdata2" ref="O2:O1373">
    <sortCondition ref="O1:O1373"/>
  </sortState>
  <conditionalFormatting sqref="K1:K1048576">
    <cfRule type="cellIs" dxfId="33" priority="4" operator="greaterThan">
      <formula>5</formula>
    </cfRule>
  </conditionalFormatting>
  <conditionalFormatting pivot="1" sqref="C38:C62">
    <cfRule type="cellIs" dxfId="32" priority="3" operator="greaterThan">
      <formula>50</formula>
    </cfRule>
  </conditionalFormatting>
  <conditionalFormatting pivot="1" sqref="C27:C34">
    <cfRule type="cellIs" dxfId="31" priority="1" operator="greaterThan">
      <formula>50</formula>
    </cfRule>
  </conditionalFormatting>
  <dataValidations count="1">
    <dataValidation allowBlank="1" showErrorMessage="1" sqref="B2:B10" xr:uid="{00000000-0002-0000-0300-000000000000}"/>
  </dataValidations>
  <pageMargins left="0.7" right="0.7" top="0.75" bottom="0.75" header="0.3" footer="0.3"/>
  <pageSetup orientation="portrait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2"/>
  <sheetViews>
    <sheetView workbookViewId="0"/>
  </sheetViews>
  <sheetFormatPr baseColWidth="10" defaultColWidth="14.453125" defaultRowHeight="15" customHeight="1" x14ac:dyDescent="0.25"/>
  <cols>
    <col min="1" max="26" width="10.7265625" customWidth="1"/>
  </cols>
  <sheetData>
    <row r="1" spans="1:1" ht="12.75" customHeight="1" x14ac:dyDescent="0.25">
      <c r="A1" s="2" t="s">
        <v>41</v>
      </c>
    </row>
    <row r="2" spans="1:1" ht="12.75" customHeight="1" x14ac:dyDescent="0.25">
      <c r="A2" s="2" t="s">
        <v>99</v>
      </c>
    </row>
    <row r="3" spans="1:1" ht="12.75" customHeight="1" x14ac:dyDescent="0.25">
      <c r="A3" s="2" t="s">
        <v>60</v>
      </c>
    </row>
    <row r="4" spans="1:1" ht="12.75" customHeight="1" x14ac:dyDescent="0.25">
      <c r="A4" s="2" t="s">
        <v>100</v>
      </c>
    </row>
    <row r="5" spans="1:1" ht="12.75" customHeight="1" x14ac:dyDescent="0.25">
      <c r="A5" s="2" t="s">
        <v>101</v>
      </c>
    </row>
    <row r="6" spans="1:1" ht="12.75" customHeight="1" x14ac:dyDescent="0.25">
      <c r="A6" s="2" t="s">
        <v>102</v>
      </c>
    </row>
    <row r="7" spans="1:1" ht="12.75" customHeight="1" x14ac:dyDescent="0.25">
      <c r="A7" s="2" t="s">
        <v>103</v>
      </c>
    </row>
    <row r="8" spans="1:1" ht="12.75" customHeight="1" x14ac:dyDescent="0.25">
      <c r="A8" s="2" t="s">
        <v>104</v>
      </c>
    </row>
    <row r="9" spans="1:1" ht="12.75" customHeight="1" x14ac:dyDescent="0.25">
      <c r="A9" s="2" t="s">
        <v>105</v>
      </c>
    </row>
    <row r="10" spans="1:1" ht="12.75" customHeight="1" x14ac:dyDescent="0.25">
      <c r="A10" s="2" t="s">
        <v>106</v>
      </c>
    </row>
    <row r="11" spans="1:1" ht="12.75" customHeight="1" x14ac:dyDescent="0.25">
      <c r="A11" s="2" t="s">
        <v>107</v>
      </c>
    </row>
    <row r="12" spans="1:1" ht="12.75" customHeight="1" x14ac:dyDescent="0.25">
      <c r="A12" s="2" t="s">
        <v>108</v>
      </c>
    </row>
    <row r="13" spans="1:1" ht="12.75" customHeight="1" x14ac:dyDescent="0.25">
      <c r="A13" s="2" t="s">
        <v>109</v>
      </c>
    </row>
    <row r="14" spans="1:1" ht="12.75" customHeight="1" x14ac:dyDescent="0.25">
      <c r="A14" s="2" t="s">
        <v>110</v>
      </c>
    </row>
    <row r="15" spans="1:1" ht="12.75" customHeight="1" x14ac:dyDescent="0.25">
      <c r="A15" s="2" t="s">
        <v>111</v>
      </c>
    </row>
    <row r="16" spans="1:1" ht="12.75" customHeight="1" x14ac:dyDescent="0.25">
      <c r="A16" s="2" t="s">
        <v>112</v>
      </c>
    </row>
    <row r="17" spans="1:6" ht="12.75" customHeight="1" x14ac:dyDescent="0.25">
      <c r="A17" s="2" t="s">
        <v>71</v>
      </c>
    </row>
    <row r="18" spans="1:6" ht="12.75" customHeight="1" x14ac:dyDescent="0.25">
      <c r="A18" s="2" t="s">
        <v>113</v>
      </c>
    </row>
    <row r="19" spans="1:6" ht="12.75" customHeight="1" x14ac:dyDescent="0.25">
      <c r="A19" s="2" t="s">
        <v>114</v>
      </c>
    </row>
    <row r="20" spans="1:6" ht="12.75" customHeight="1" x14ac:dyDescent="0.25">
      <c r="A20" s="2" t="s">
        <v>115</v>
      </c>
    </row>
    <row r="21" spans="1:6" ht="12.75" customHeight="1" x14ac:dyDescent="0.25">
      <c r="A21" s="2" t="s">
        <v>116</v>
      </c>
    </row>
    <row r="22" spans="1:6" ht="12.75" customHeight="1" x14ac:dyDescent="0.25">
      <c r="A22" s="2" t="s">
        <v>80</v>
      </c>
    </row>
    <row r="23" spans="1:6" ht="12.75" customHeight="1" x14ac:dyDescent="0.25">
      <c r="A23" s="2" t="s">
        <v>63</v>
      </c>
    </row>
    <row r="24" spans="1:6" ht="12.75" customHeight="1" x14ac:dyDescent="0.25">
      <c r="A24" s="2" t="s">
        <v>117</v>
      </c>
    </row>
    <row r="25" spans="1:6" ht="12.75" customHeight="1" x14ac:dyDescent="0.25">
      <c r="A25" s="2" t="s">
        <v>118</v>
      </c>
    </row>
    <row r="26" spans="1:6" ht="12.75" customHeight="1" x14ac:dyDescent="0.25">
      <c r="A26" s="2" t="s">
        <v>54</v>
      </c>
    </row>
    <row r="27" spans="1:6" ht="12.75" customHeight="1" x14ac:dyDescent="0.25">
      <c r="A27" s="2" t="s">
        <v>119</v>
      </c>
    </row>
    <row r="28" spans="1:6" ht="12.75" customHeight="1" x14ac:dyDescent="0.25">
      <c r="A28" s="2" t="s">
        <v>21</v>
      </c>
      <c r="F28" t="s">
        <v>15</v>
      </c>
    </row>
    <row r="29" spans="1:6" ht="12.75" customHeight="1" x14ac:dyDescent="0.25">
      <c r="A29" s="2" t="s">
        <v>120</v>
      </c>
      <c r="F29" t="s">
        <v>121</v>
      </c>
    </row>
    <row r="30" spans="1:6" ht="12.75" customHeight="1" x14ac:dyDescent="0.25">
      <c r="A30" s="2" t="s">
        <v>122</v>
      </c>
      <c r="F30" t="s">
        <v>123</v>
      </c>
    </row>
    <row r="31" spans="1:6" ht="12.75" customHeight="1" x14ac:dyDescent="0.25">
      <c r="A31" s="2" t="s">
        <v>38</v>
      </c>
    </row>
    <row r="32" spans="1:6" ht="12.75" customHeight="1" x14ac:dyDescent="0.25">
      <c r="A32" s="2" t="s">
        <v>37</v>
      </c>
    </row>
    <row r="33" spans="1:1" ht="12.75" customHeight="1" x14ac:dyDescent="0.25">
      <c r="A33" s="2" t="s">
        <v>48</v>
      </c>
    </row>
    <row r="34" spans="1:1" ht="12.75" customHeight="1" x14ac:dyDescent="0.25">
      <c r="A34" s="2" t="s">
        <v>87</v>
      </c>
    </row>
    <row r="35" spans="1:1" ht="12.75" customHeight="1" x14ac:dyDescent="0.25">
      <c r="A35" s="2" t="s">
        <v>81</v>
      </c>
    </row>
    <row r="36" spans="1:1" ht="12.75" customHeight="1" x14ac:dyDescent="0.25">
      <c r="A36" s="2" t="s">
        <v>82</v>
      </c>
    </row>
    <row r="37" spans="1:1" ht="12.75" customHeight="1" x14ac:dyDescent="0.25">
      <c r="A37" s="2" t="s">
        <v>124</v>
      </c>
    </row>
    <row r="38" spans="1:1" ht="12.75" customHeight="1" x14ac:dyDescent="0.25">
      <c r="A38" s="2" t="s">
        <v>125</v>
      </c>
    </row>
    <row r="39" spans="1:1" ht="12.75" customHeight="1" x14ac:dyDescent="0.25">
      <c r="A39" s="2" t="s">
        <v>126</v>
      </c>
    </row>
    <row r="40" spans="1:1" ht="12.75" customHeight="1" x14ac:dyDescent="0.25">
      <c r="A40" s="2" t="s">
        <v>83</v>
      </c>
    </row>
    <row r="41" spans="1:1" ht="12.75" customHeight="1" x14ac:dyDescent="0.25">
      <c r="A41" s="2" t="s">
        <v>88</v>
      </c>
    </row>
    <row r="42" spans="1:1" ht="12.75" customHeight="1" x14ac:dyDescent="0.25">
      <c r="A42" s="2" t="s">
        <v>127</v>
      </c>
    </row>
    <row r="43" spans="1:1" ht="12.75" customHeight="1" x14ac:dyDescent="0.25">
      <c r="A43" s="2" t="s">
        <v>128</v>
      </c>
    </row>
    <row r="44" spans="1:1" ht="12.75" customHeight="1" x14ac:dyDescent="0.25">
      <c r="A44" s="2" t="s">
        <v>129</v>
      </c>
    </row>
    <row r="45" spans="1:1" ht="12.75" customHeight="1" x14ac:dyDescent="0.25">
      <c r="A45" s="2" t="s">
        <v>84</v>
      </c>
    </row>
    <row r="46" spans="1:1" ht="12.75" customHeight="1" x14ac:dyDescent="0.25">
      <c r="A46" s="2" t="s">
        <v>85</v>
      </c>
    </row>
    <row r="47" spans="1:1" ht="12.75" customHeight="1" x14ac:dyDescent="0.25">
      <c r="A47" s="2" t="s">
        <v>86</v>
      </c>
    </row>
    <row r="48" spans="1:1" ht="12.75" customHeight="1" x14ac:dyDescent="0.25">
      <c r="A48" s="2" t="s">
        <v>90</v>
      </c>
    </row>
    <row r="49" spans="1:1" ht="12.75" customHeight="1" x14ac:dyDescent="0.25">
      <c r="A49" s="2" t="s">
        <v>89</v>
      </c>
    </row>
    <row r="50" spans="1:1" ht="12.75" customHeight="1" x14ac:dyDescent="0.25">
      <c r="A50" s="2" t="s">
        <v>130</v>
      </c>
    </row>
    <row r="51" spans="1:1" ht="12.75" customHeight="1" x14ac:dyDescent="0.25">
      <c r="A51" s="2" t="s">
        <v>14</v>
      </c>
    </row>
    <row r="52" spans="1:1" ht="12.75" customHeight="1" x14ac:dyDescent="0.25">
      <c r="A52" s="2" t="s">
        <v>24</v>
      </c>
    </row>
    <row r="53" spans="1:1" ht="12.75" customHeight="1" x14ac:dyDescent="0.25">
      <c r="A53" s="2" t="s">
        <v>65</v>
      </c>
    </row>
    <row r="54" spans="1:1" ht="12.75" customHeight="1" x14ac:dyDescent="0.25">
      <c r="A54" s="2" t="s">
        <v>27</v>
      </c>
    </row>
    <row r="55" spans="1:1" ht="12.75" customHeight="1" x14ac:dyDescent="0.25">
      <c r="A55" s="2" t="s">
        <v>28</v>
      </c>
    </row>
    <row r="56" spans="1:1" ht="12.75" customHeight="1" x14ac:dyDescent="0.25">
      <c r="A56" s="2" t="s">
        <v>34</v>
      </c>
    </row>
    <row r="57" spans="1:1" ht="12.75" customHeight="1" x14ac:dyDescent="0.25">
      <c r="A57" s="2" t="s">
        <v>39</v>
      </c>
    </row>
    <row r="58" spans="1:1" ht="12.75" customHeight="1" x14ac:dyDescent="0.25">
      <c r="A58" s="2" t="s">
        <v>47</v>
      </c>
    </row>
    <row r="59" spans="1:1" ht="12.75" customHeight="1" x14ac:dyDescent="0.25">
      <c r="A59" s="2" t="s">
        <v>70</v>
      </c>
    </row>
    <row r="60" spans="1:1" ht="12.75" customHeight="1" x14ac:dyDescent="0.25">
      <c r="A60" s="2" t="s">
        <v>43</v>
      </c>
    </row>
    <row r="61" spans="1:1" ht="12.75" customHeight="1" x14ac:dyDescent="0.25">
      <c r="A61" s="2" t="s">
        <v>131</v>
      </c>
    </row>
    <row r="62" spans="1:1" ht="12.75" customHeight="1" x14ac:dyDescent="0.25">
      <c r="A62" s="2" t="s">
        <v>52</v>
      </c>
    </row>
    <row r="63" spans="1:1" ht="12.75" customHeight="1" x14ac:dyDescent="0.25">
      <c r="A63" s="5" t="s">
        <v>53</v>
      </c>
    </row>
    <row r="64" spans="1:1" ht="12.75" customHeight="1" x14ac:dyDescent="0.25">
      <c r="A64" s="2" t="s">
        <v>55</v>
      </c>
    </row>
    <row r="65" spans="1:1" ht="12.75" customHeight="1" x14ac:dyDescent="0.25">
      <c r="A65" s="2" t="s">
        <v>132</v>
      </c>
    </row>
    <row r="66" spans="1:1" ht="12.75" customHeight="1" x14ac:dyDescent="0.25">
      <c r="A66" s="2" t="s">
        <v>133</v>
      </c>
    </row>
    <row r="67" spans="1:1" ht="12.75" customHeight="1" x14ac:dyDescent="0.25">
      <c r="A67" s="2" t="s">
        <v>31</v>
      </c>
    </row>
    <row r="68" spans="1:1" ht="12.75" customHeight="1" x14ac:dyDescent="0.25">
      <c r="A68" s="2" t="s">
        <v>77</v>
      </c>
    </row>
    <row r="69" spans="1:1" ht="12.75" customHeight="1" x14ac:dyDescent="0.25">
      <c r="A69" s="2" t="s">
        <v>74</v>
      </c>
    </row>
    <row r="70" spans="1:1" ht="12.75" customHeight="1" x14ac:dyDescent="0.25">
      <c r="A70" s="2" t="s">
        <v>35</v>
      </c>
    </row>
    <row r="71" spans="1:1" ht="12.75" customHeight="1" x14ac:dyDescent="0.25"/>
    <row r="72" spans="1:1" ht="12.75" customHeight="1" x14ac:dyDescent="0.25"/>
    <row r="73" spans="1:1" ht="12.75" customHeight="1" x14ac:dyDescent="0.25"/>
    <row r="74" spans="1:1" ht="12.75" customHeight="1" x14ac:dyDescent="0.25"/>
    <row r="75" spans="1:1" ht="12.75" customHeight="1" x14ac:dyDescent="0.25"/>
    <row r="76" spans="1:1" ht="12.75" customHeight="1" x14ac:dyDescent="0.25"/>
    <row r="77" spans="1:1" ht="12.75" customHeight="1" x14ac:dyDescent="0.25"/>
    <row r="78" spans="1:1" ht="12.75" customHeight="1" x14ac:dyDescent="0.25"/>
    <row r="79" spans="1:1" ht="12.75" customHeight="1" x14ac:dyDescent="0.25"/>
    <row r="80" spans="1:1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Hoja6</vt:lpstr>
      <vt:lpstr>Hoja7</vt:lpstr>
      <vt:lpstr>Matriz</vt:lpstr>
      <vt:lpstr>Informes.</vt:lpstr>
      <vt:lpstr>Listas 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Luisa Yepes</cp:lastModifiedBy>
  <dcterms:created xsi:type="dcterms:W3CDTF">2022-09-13T20:30:43Z</dcterms:created>
  <dcterms:modified xsi:type="dcterms:W3CDTF">2022-09-13T20:30:49Z</dcterms:modified>
</cp:coreProperties>
</file>