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 Personal\Desktop\Yohana\Académico\U de A\8 Semestre\Trabajo de grado\INSTRUMENTOS DE RECOLECCIÓN DE INFORMACIÓN\"/>
    </mc:Choice>
  </mc:AlternateContent>
  <xr:revisionPtr revIDLastSave="0" documentId="13_ncr:1_{0E6A4DAE-4A77-4AB7-9E8E-FE2A3907E1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 Aspectos adminsitrativos" sheetId="1" r:id="rId1"/>
    <sheet name="2. Aspectos técnicos" sheetId="21" r:id="rId2"/>
    <sheet name="3. Aspectos de Infraestructura" sheetId="22" r:id="rId3"/>
    <sheet name="4. Aspectos tecnológicos" sheetId="23" r:id="rId4"/>
    <sheet name="Resultados" sheetId="24" r:id="rId5"/>
  </sheets>
  <definedNames>
    <definedName name="Proceso_Gestión_y_trámite">#REF!</definedName>
  </definedNames>
  <calcPr calcId="181029"/>
</workbook>
</file>

<file path=xl/calcChain.xml><?xml version="1.0" encoding="utf-8"?>
<calcChain xmlns="http://schemas.openxmlformats.org/spreadsheetml/2006/main">
  <c r="D25" i="24" l="1"/>
  <c r="D26" i="24" s="1"/>
  <c r="C25" i="24"/>
  <c r="C26" i="24" s="1"/>
  <c r="D23" i="24"/>
  <c r="C23" i="24"/>
  <c r="D22" i="24"/>
  <c r="C22" i="24"/>
  <c r="D21" i="24"/>
  <c r="C21" i="24"/>
  <c r="D20" i="24"/>
  <c r="C20" i="24"/>
  <c r="D19" i="24"/>
  <c r="C19" i="24"/>
  <c r="D18" i="24"/>
  <c r="D24" i="24" s="1"/>
  <c r="C18" i="24"/>
  <c r="D16" i="24"/>
  <c r="C16" i="24"/>
  <c r="D15" i="24"/>
  <c r="C15" i="24"/>
  <c r="D14" i="24"/>
  <c r="C14" i="24"/>
  <c r="D13" i="24"/>
  <c r="C13" i="24"/>
  <c r="D12" i="24"/>
  <c r="C12" i="24"/>
  <c r="D11" i="24"/>
  <c r="C11" i="24"/>
  <c r="D10" i="24"/>
  <c r="C10" i="24"/>
  <c r="D9" i="24"/>
  <c r="C9" i="24"/>
  <c r="D8" i="24"/>
  <c r="C8" i="24"/>
  <c r="D6" i="24"/>
  <c r="C6" i="24"/>
  <c r="D5" i="24"/>
  <c r="C5" i="24"/>
  <c r="D3" i="24"/>
  <c r="C3" i="24"/>
  <c r="D2" i="24"/>
  <c r="C2" i="24"/>
  <c r="D4" i="24"/>
  <c r="C4" i="24"/>
  <c r="C24" i="24" l="1"/>
  <c r="C17" i="24"/>
  <c r="D17" i="24"/>
  <c r="D7" i="24"/>
  <c r="C7" i="24"/>
  <c r="C27" i="24" l="1"/>
  <c r="D27" i="24"/>
</calcChain>
</file>

<file path=xl/sharedStrings.xml><?xml version="1.0" encoding="utf-8"?>
<sst xmlns="http://schemas.openxmlformats.org/spreadsheetml/2006/main" count="628" uniqueCount="447">
  <si>
    <t>Cajas</t>
  </si>
  <si>
    <t>Cumple</t>
  </si>
  <si>
    <t>No cumple</t>
  </si>
  <si>
    <t>Fecha:</t>
  </si>
  <si>
    <t>Total metros lineales</t>
  </si>
  <si>
    <t>Fechas extremas</t>
  </si>
  <si>
    <t>Inicial</t>
  </si>
  <si>
    <t>Final</t>
  </si>
  <si>
    <t>Código:</t>
  </si>
  <si>
    <t>Versión:</t>
  </si>
  <si>
    <t>DIAGNÓSTICO INTEGRAL DE ARCHIVO</t>
  </si>
  <si>
    <t>Ubicación</t>
  </si>
  <si>
    <t>Aspectos estructurales</t>
  </si>
  <si>
    <t>Aceptable</t>
  </si>
  <si>
    <t>Regular</t>
  </si>
  <si>
    <t>Gestión y trámite</t>
  </si>
  <si>
    <t>Preservación a largo plazo</t>
  </si>
  <si>
    <t>Valoración</t>
  </si>
  <si>
    <t>1. ASPECTOS ADMINISTRATIVOS</t>
  </si>
  <si>
    <t>1.1 IDENTIFICACIÓN</t>
  </si>
  <si>
    <t>1.2. PERSONAL DEL ARCHIVO</t>
  </si>
  <si>
    <t>1.3. SISTEMA DE ARCHIVO</t>
  </si>
  <si>
    <t>1.4. COMITÉ INSTITUCIONAL DE GESTIÓN Y DESEMPEÑO</t>
  </si>
  <si>
    <t>1.4.1 INTEGRANTES DEL COMITÉ INSTITUCIONAL DE GESTIÓN Y DESEMPEÑO</t>
  </si>
  <si>
    <t>Dependencia a la que pertenece el archivo</t>
  </si>
  <si>
    <t>Denominación de la unidad de archivo</t>
  </si>
  <si>
    <t>Correo electrónico de la unidad de archivo</t>
  </si>
  <si>
    <t>Nombre del empleado</t>
  </si>
  <si>
    <t>Denominación del cargo</t>
  </si>
  <si>
    <t>Perfil</t>
  </si>
  <si>
    <t>Tipo de vinculación</t>
  </si>
  <si>
    <t>Tiempo en la unidad</t>
  </si>
  <si>
    <t>Dedicación a la labor</t>
  </si>
  <si>
    <t>La unidad cuenta con un prespuesto asignado</t>
  </si>
  <si>
    <t>Especifique</t>
  </si>
  <si>
    <t>Si</t>
  </si>
  <si>
    <t>No</t>
  </si>
  <si>
    <t>En caso positivo, ¿Cómo le es asignado?</t>
  </si>
  <si>
    <t>Un valor fijo cada año</t>
  </si>
  <si>
    <t>De acuerdo con una planeación anual</t>
  </si>
  <si>
    <t>Según las necesidades específicas</t>
  </si>
  <si>
    <t>Otro ¿Cuál?</t>
  </si>
  <si>
    <t>Personal</t>
  </si>
  <si>
    <t>Organización de documentos</t>
  </si>
  <si>
    <t>Conservación de documentos</t>
  </si>
  <si>
    <t>Aspecto</t>
  </si>
  <si>
    <t>Insumos de trabajo</t>
  </si>
  <si>
    <t>Equipos de cómputo</t>
  </si>
  <si>
    <t>Reprografía</t>
  </si>
  <si>
    <t>Capacitación</t>
  </si>
  <si>
    <t>En caso negativo, ¿Cómo tiene los recursos básicos de operación del archivo?</t>
  </si>
  <si>
    <t>¿En qué tipo de gastos o inversiones se utiliza el presupuesto?</t>
  </si>
  <si>
    <t>¿Cuenta la entidad con un Reglamento Interno de Archivo y Correspondencia?</t>
  </si>
  <si>
    <t xml:space="preserve"> En caso afirmativo, ¿contempla los siguientes aspectos?</t>
  </si>
  <si>
    <t>Fases de formación del archivo.</t>
  </si>
  <si>
    <t>Definición del grupo o unidad responsable del tema de archivo y correspondencia al interior de la entidad.</t>
  </si>
  <si>
    <t>Control sobre la entrada y salida de comunicaciones oficiales.</t>
  </si>
  <si>
    <t>Niveles de acceso a los documentos.</t>
  </si>
  <si>
    <t>Producción documental y competencia de firmas.</t>
  </si>
  <si>
    <t>Procedimiento de modificación de TRD.</t>
  </si>
  <si>
    <t>Organización de los archivos de gestión.</t>
  </si>
  <si>
    <t>Diligenciamiento del inventario único documental.</t>
  </si>
  <si>
    <t>Préstamo de documentos</t>
  </si>
  <si>
    <t>Servicio de asesoría sobre el manejo y organización de archivos de gestión e instrumentos archivísticos, póliticas, gestión documental, fundamentos de archivística y técnicas de conservación básicas</t>
  </si>
  <si>
    <t>Radicación y digitalización de documentos recibidos y enviados</t>
  </si>
  <si>
    <t>Distribucción interna y externa de documentos</t>
  </si>
  <si>
    <t>Consulta de información a través de</t>
  </si>
  <si>
    <t>Consulta de información a través del software</t>
  </si>
  <si>
    <t>Servicio de fotocopias</t>
  </si>
  <si>
    <t>2. ASPECTOS TÉCNICOS</t>
  </si>
  <si>
    <t>1.4.2 CRONOGRAMA DE REUNIONES</t>
  </si>
  <si>
    <t>1.5 PRESPUESTO</t>
  </si>
  <si>
    <t>1.6 REGLAMENTO INTERNO DE ARCHIVO Y CORRESPONDENCIA</t>
  </si>
  <si>
    <t>1.7 SERVICIOS QUE PRESTA EL ARCHIVO</t>
  </si>
  <si>
    <t>2.1 PROCESOS Y/O PROCEDIMIENTOS DE GESTIÓN DOCUMENTAL</t>
  </si>
  <si>
    <t>¿Cuenta la entidad con un Programa de Gestión Documental?</t>
  </si>
  <si>
    <t>¿El programa está implementado?</t>
  </si>
  <si>
    <t>En caso de ser positiva la respuesta, indique si se implemento software alguno y las principales funcionalidades</t>
  </si>
  <si>
    <t>2.1.1 PLANEACIÓN DOCUMENTAL</t>
  </si>
  <si>
    <t>¿Se cuenta con un procedimiento establecido para la creación de documentos nuevos?</t>
  </si>
  <si>
    <t>¿Cuándo se crea un documento nuevo este corresponde a las funciones propias de la entidad?</t>
  </si>
  <si>
    <t>¿Una vez se crea un nuevo documento, este se incluye en los instrumentos archivísticos que se requieren?</t>
  </si>
  <si>
    <t>¿Se cuenta con Registro de Activos de Información según lo establece la Ley 1712 de 2014?</t>
  </si>
  <si>
    <t>¿Se cuenta con el Esquema de Publicación según lo establece la Ley 1712 de 2014?</t>
  </si>
  <si>
    <t>¿Se contemplan medidas de prevención para garantizar la conservación y preservación de los documentos nuevos?</t>
  </si>
  <si>
    <t>¿Se cuenta con un Modelo de Requisitos para la Gestión Documentos Electrónicos- MOREQ?</t>
  </si>
  <si>
    <t>¿Se cuenta con un esquema de metadatos mínimos de contenido, estructura y contexto para la creación de nuevos documentos?</t>
  </si>
  <si>
    <t>2.1.2 PRODUCCIÓN DOCUMENTAL</t>
  </si>
  <si>
    <t>¿Se cuenta con un procedimiento o instructivo definido para la producción y recepción de documentos?</t>
  </si>
  <si>
    <t>¿Cuenta la entidad con formatos para uso general de la entidad regulados?  ¿Cuáles formatos?</t>
  </si>
  <si>
    <t>¿Existen formatos establecidos para los documentos digitales?</t>
  </si>
  <si>
    <t>¿Cuenta la entidad con procedimientos establecidos para el manejo y la conservación de documentos electrónicos enviados y recibidos a través del correo electrónico?</t>
  </si>
  <si>
    <t>¿Se controla el número consecutivo de los actos administrativos?</t>
  </si>
  <si>
    <t>¿Se reservan números consecutivos de los actos administrativos?</t>
  </si>
  <si>
    <t>¿Se controla el número consecutivo de comunicaciones oficiales recibidas, enviadas e internas en cualquier medio?</t>
  </si>
  <si>
    <t>¿Se cuenta con una política de reproducción de documentos que busque reducir costos derivados de la producción?</t>
  </si>
  <si>
    <t>¿Se cuenta con directrices claras para la digitalización de documentos?</t>
  </si>
  <si>
    <t>2.1.3 GESTIÓN Y TRÁMITE</t>
  </si>
  <si>
    <t>¿Se cuenta con un procedimiento o instructivo definido para la Gestión y Trámite de Documentos?</t>
  </si>
  <si>
    <t>¿Cuenta la Entidad con Unidad(es) de Correspondencia y Archivo?</t>
  </si>
  <si>
    <t>Además de la ventanilla única, ¿con qué otros canales cuentan para la recepción de solicitudes?</t>
  </si>
  <si>
    <t>¿Cuentan con software para la recepción y radicación de documentos?</t>
  </si>
  <si>
    <t>¿Se le hace seguimiento a las comunicaciones recibidas, para que se respondan a tiempo?</t>
  </si>
  <si>
    <t>¿Se cuenta con un procedimiento claro para la distribución interna y externa de documentos?</t>
  </si>
  <si>
    <t>¿Se cuentan con Tablas de Control de acceso definidas?</t>
  </si>
  <si>
    <t>¿Se cuenta con Banco Terminológico de tipos, series y subseries?</t>
  </si>
  <si>
    <t>¿Los empleados de la entidad tienen claros los tiempos de respuesta a las distintas solicitudes que se reciben?</t>
  </si>
  <si>
    <t>2.1.3.1 RECIBO Y RADICACIÓN DE DOCUMENTOS</t>
  </si>
  <si>
    <t>¿Se asigna número de radicación a los documentos?</t>
  </si>
  <si>
    <t>¿Son radicados todos los documentos recibidos en la entidad?</t>
  </si>
  <si>
    <t>¿Se radica correspondencia personal de los empleados de la entidad?</t>
  </si>
  <si>
    <t xml:space="preserve">¿Cuentan con planillas de radicación y control? </t>
  </si>
  <si>
    <t>¿Se realiza verificación y confrontación de folios, copias, anexos?</t>
  </si>
  <si>
    <t>¿Se conforma el consecutivo de comunicaciones oficiales?</t>
  </si>
  <si>
    <t>¿El usuario externo se lleva la copia del documento con el número de radicación?</t>
  </si>
  <si>
    <t>¿Los documentos digitalizados se interrelacionan en el aplicativo a series o subseries documentales?</t>
  </si>
  <si>
    <t>¿Se radican las comunicaciones recibidas por correo electrónico?</t>
  </si>
  <si>
    <t>¿Los documentos recibidos digitalizados dónde se almacenan?</t>
  </si>
  <si>
    <t>Se cuenta con un procedimiento para la Atención de Peticiones, Quejas, Reclamos, Sugerencias y Felicitaciones</t>
  </si>
  <si>
    <t>Identificación de dependencias destinatarias de acuerdo con la competencia</t>
  </si>
  <si>
    <t xml:space="preserve">Distribución de los documentos físicos recibidos a las áreas competentes </t>
  </si>
  <si>
    <t>Registro de control de entrega de documentos recibidos</t>
  </si>
  <si>
    <t xml:space="preserve">2.1.3.2 DISTRIBUCIÓN DE DOCUMENTOS </t>
  </si>
  <si>
    <t>Definición de medios de distribución:</t>
  </si>
  <si>
    <t>La unidad de correspondencia controla que las firmas de los documentos oficiales correspondan a las autorizadas en los manuales de procedimientos.</t>
  </si>
  <si>
    <t>Control y firma de guías y planillas de entrega</t>
  </si>
  <si>
    <t>Registro de control de envío de documentos</t>
  </si>
  <si>
    <t>2.1.3.3 TRÁMITE DE DOCUMENTOS</t>
  </si>
  <si>
    <t>¿Existe un control de entrega de los documentos a las dependencias?</t>
  </si>
  <si>
    <t>¿Se hace un seguimiento a las solicitudes pendientes?</t>
  </si>
  <si>
    <t>En caso afirmativo indique con cuál de las siguientes herramientas</t>
  </si>
  <si>
    <t>¿Dispone la entidad de servicios de alerta para hacer el seguimiento a los tiempos de respuesta de las comunicaciones recibidas?</t>
  </si>
  <si>
    <t>Solo para las PQRSD</t>
  </si>
  <si>
    <t>¿Cuentan las comunicaciones oficiales enviadas y recibidas por correo electrónico, con una reglamentación para su utilización y las unidades de correspondencia tienen control de los mismos, garantizando el seguimiento?</t>
  </si>
  <si>
    <t>* Aplicativo</t>
  </si>
  <si>
    <t>*Planillas de control</t>
  </si>
  <si>
    <t>2.1.3.4 CONSULTA DE DOCUMENTOS</t>
  </si>
  <si>
    <t xml:space="preserve">¿La forma de realizar consultas de documentos se encuentra reglamentada? </t>
  </si>
  <si>
    <t xml:space="preserve">¿Se tienen registros de consulta con fines estadísticos y de análisis y mejora del servicio? </t>
  </si>
  <si>
    <t xml:space="preserve">¿Existen series documentales con restricciones de acceso? </t>
  </si>
  <si>
    <t xml:space="preserve">¿Existen controles al préstamo de documentos? ¿Cuáles? </t>
  </si>
  <si>
    <t>Describa los medios de consulta con los que cuenta (física, digital, microfilm, etc.):</t>
  </si>
  <si>
    <t>2.1.4 ORGANIZACIÓN DOCUMENTAL</t>
  </si>
  <si>
    <t>¿Se cuenta con un procedimiento o instructivo definido para la organización de documentos en las distintas fases del ciclo vital de los documentos?</t>
  </si>
  <si>
    <t>2.1.4.1 CLASIFICACIÓN DOCUMENTAL</t>
  </si>
  <si>
    <t xml:space="preserve">¿Cuenta la entidad con manual de funciones por dependencias?  </t>
  </si>
  <si>
    <t>¿La entidad cuenta con Cuadro de Clasificación Documental?</t>
  </si>
  <si>
    <t>¿El Cuadro de Clasificación está actualizado?</t>
  </si>
  <si>
    <t>¿La documentación tanto en unidades administrativas como en el archivo se encuentran organizadas con base en el Cuadro de Clasificación?</t>
  </si>
  <si>
    <t>¿Se han identificado documentos que no se gestionen en papel sino en medios magnéticos, electrónicos u otros soportes?  ¿De qué manera están clasificados? ¿Se encuentran incluidos en el CCD?</t>
  </si>
  <si>
    <t>Archivo de gestión</t>
  </si>
  <si>
    <t>Archivo central</t>
  </si>
  <si>
    <t>Archivo histórico</t>
  </si>
  <si>
    <t>Las unidades documentales son ordenadas internamente de acuerdo con el trámite (principio de orden original)</t>
  </si>
  <si>
    <t>Se conforman expedientes</t>
  </si>
  <si>
    <t>En la entidad se maneja sistema(s) de ordenación</t>
  </si>
  <si>
    <t>Foliación</t>
  </si>
  <si>
    <t>¿Cuenta la entidad con instructivos de foliación?</t>
  </si>
  <si>
    <t>¿La foliación se realiza en lápiz de mina negra? (en caso negativo, especifique con qué se hace en esta misma casilla):</t>
  </si>
  <si>
    <t>* Cronológico</t>
  </si>
  <si>
    <t>* Toponímico (o alfabeto geográfico)</t>
  </si>
  <si>
    <t xml:space="preserve">* Ordinal </t>
  </si>
  <si>
    <t>2.1.4.2 ORDENACIÓN DOCUMENTAL</t>
  </si>
  <si>
    <t>¿La foliación se realiza desde el momento en que se ingresan los documentos?</t>
  </si>
  <si>
    <t>¿La foliación se realiza teniendo en cuenta el sentido de lectura del texto, parte superior derecha?</t>
  </si>
  <si>
    <t>¿Se elabora hoja de control de los expedientes activos?</t>
  </si>
  <si>
    <t>2.1.4.3 DESCRIPCIÓN DOCUMENTAL</t>
  </si>
  <si>
    <t>¿Las unidades de conservación (carpetas) se rotulan?</t>
  </si>
  <si>
    <t>¿Con qué información son rotuladas?</t>
  </si>
  <si>
    <t>¿El mobiliario se identifica con los documentos que contienen?</t>
  </si>
  <si>
    <t>¿Se realiza inventario documental para los documentos en soporte papel?</t>
  </si>
  <si>
    <t>¿Se realiza inventario documental para los documentos en soporte cintas magnéticas, discos, papel fotográfico?</t>
  </si>
  <si>
    <t xml:space="preserve">¿Se utiliza el formato establecido por el AGN mediante Acuerdo 042 de 2002 (FUID), con todos los campos contemplados? </t>
  </si>
  <si>
    <t>Aunque solo se elabora para las transferencias y cuando se realiza eliminación</t>
  </si>
  <si>
    <t>¿La entidad cuenta con catálogos para la consulta de los documentos en soporte papel?</t>
  </si>
  <si>
    <t>¿La entidad cuenta con catálogos para la consulta de documentos en soporte cintas magnéticas, discos, papel fotográfico?</t>
  </si>
  <si>
    <t xml:space="preserve">¿En el caso que un funcionario o contratista se desvincule de la entidad se entrega los archivos debidamente inventariados? </t>
  </si>
  <si>
    <t>Cajas X200</t>
  </si>
  <si>
    <t>Cajas X300</t>
  </si>
  <si>
    <t>Tomos</t>
  </si>
  <si>
    <t>Carpetas</t>
  </si>
  <si>
    <t>¿La totalidad del acervo documental se encuentra inventariado?</t>
  </si>
  <si>
    <t xml:space="preserve">En caso de que no ¿Qué porcentaje o cantidad falta por inventariar? </t>
  </si>
  <si>
    <t>Fechas extremas del acervo documental conservado en el archivo central</t>
  </si>
  <si>
    <t>Fecha inicial</t>
  </si>
  <si>
    <t>Fecha final</t>
  </si>
  <si>
    <t xml:space="preserve">2.1.4.4 VOLUMEN DOCUMENTAL </t>
  </si>
  <si>
    <t>2.1.4.5 ACERVOS ACUMULADOS</t>
  </si>
  <si>
    <t xml:space="preserve">En caso afirmativo, incluya la cantidad de metros lineales aproximada </t>
  </si>
  <si>
    <t xml:space="preserve">¿Ha realizado la entidad procesos de organización de acervos acumulados durante los pasados 5 años? </t>
  </si>
  <si>
    <t>Metros lineales Organizados</t>
  </si>
  <si>
    <t>Explique si el mismo incluyó las siguientes fases</t>
  </si>
  <si>
    <t xml:space="preserve">Diagnóstico: Establecimiento del nivel de organización documental.  </t>
  </si>
  <si>
    <t xml:space="preserve">Reconstrucción de la Historia Institucional. </t>
  </si>
  <si>
    <t>Plan de Trabajo Archivístico Integral.</t>
  </si>
  <si>
    <t>Organización documental y procesos técnicos</t>
  </si>
  <si>
    <t>Identificación de las unidades de conservación</t>
  </si>
  <si>
    <t>Depuración de material abrasivo y metálico</t>
  </si>
  <si>
    <t>Inventario</t>
  </si>
  <si>
    <t>Selección Documental</t>
  </si>
  <si>
    <r>
      <t xml:space="preserve">¿Tiene la entidad </t>
    </r>
    <r>
      <rPr>
        <b/>
        <sz val="9"/>
        <color rgb="FF00000A"/>
        <rFont val="Calibri"/>
        <family val="2"/>
      </rPr>
      <t>acervos</t>
    </r>
    <r>
      <rPr>
        <b/>
        <sz val="9"/>
        <color rgb="FF000000"/>
        <rFont val="Calibri"/>
        <family val="2"/>
      </rPr>
      <t xml:space="preserve"> acumulados? </t>
    </r>
  </si>
  <si>
    <t>Si posee aún acervos acumulados, ¿se ha evaluado la necesidad de hacer un proceso de organización a corto plazo</t>
  </si>
  <si>
    <t xml:space="preserve">¿Tienen actualmente algún proyecto para la organización de estos documentos? </t>
  </si>
  <si>
    <t>2.1.5 TRANSFERENCIAS DOCUMENTALES</t>
  </si>
  <si>
    <t xml:space="preserve">¿Se contemplan transferencias de documentos en medios electrónicos? </t>
  </si>
  <si>
    <t>Migración</t>
  </si>
  <si>
    <t>Refreshing</t>
  </si>
  <si>
    <t>Emulación</t>
  </si>
  <si>
    <t>Conversión</t>
  </si>
  <si>
    <t>2.1.5.1 TRANSFERENCIAS PRIMARIAS</t>
  </si>
  <si>
    <t>¿En este momento se realizan transferencias de los Archivos de Gestión al Archivo Central de acuerdo con las Tablas de Retención Documental?</t>
  </si>
  <si>
    <t>¿Tiene la oficina responsable del Archivo Central un cronograma anual de transferencias?</t>
  </si>
  <si>
    <t>¿El Archivo central recibe de las dependencias, las transferencias documentales primarias en las unidades de almacenamiento (carpetas y cajas) adoptadas por la entidad y conforme con lo establecido en el Manual de Gestión Documental?</t>
  </si>
  <si>
    <t>Para las transferencias documentales se realizan o no los siguientes procesos:</t>
  </si>
  <si>
    <t>Eliminación material metálico (ganchos, clips, grapas, etc.)</t>
  </si>
  <si>
    <t xml:space="preserve">Cambio de papel químico (fax, etc.)  por copias </t>
  </si>
  <si>
    <t>Realmacenamiento</t>
  </si>
  <si>
    <t>Diligenciamiento del Inventario Único Documental</t>
  </si>
  <si>
    <t>Documentos en discos, cintas magnéticas y papel fotográfico. Para las transferencias documentales se realizan o no los siguientes procesos:</t>
  </si>
  <si>
    <t>Depuración de copias y eliminación de las mismas con levantamiento de Acta. Sin acta</t>
  </si>
  <si>
    <t xml:space="preserve">¿Las áreas entregan el inventario y este se firma de recibido y entregado por las partes? </t>
  </si>
  <si>
    <t xml:space="preserve">Depuración de copias y eliminación de las mismas con levantamiento de Acta. </t>
  </si>
  <si>
    <t>¿Se realiza cotejo con el Inventario Único documental?</t>
  </si>
  <si>
    <t>2.1.5.2 TRANSFERENCIAS SECUNDARIAS</t>
  </si>
  <si>
    <t>¿En este momento se realizan transferencias del Archivo Central al Archivo Histórico de acuerdo con las Tablas de Retención Documental?</t>
  </si>
  <si>
    <t>Para las transferencias documentales secundarias se realizan o no los siguientes procesos:</t>
  </si>
  <si>
    <t>Cambio de papel químico (fax, etc.)  por copias</t>
  </si>
  <si>
    <t>Depuración de copias y eliminación de las mismas con levantamiento de Acta</t>
  </si>
  <si>
    <t>Depuración de copias y Eliminación de las mismas con levantamiento de Acta</t>
  </si>
  <si>
    <t>¿En el Archivo Histórico se recibe las transferencias secundarias previamente revisadas y cotejadas con su respectivo inventario?</t>
  </si>
  <si>
    <t>2.1.6 DISPOSICIÓN DE DOCUMENTOS</t>
  </si>
  <si>
    <t xml:space="preserve">¿Para aplicar actividades propias de la disposición de documentos, son tenidas en cuenta las TRD y TVD de la entidad? </t>
  </si>
  <si>
    <t>¿Se tiene en cuenta la aplicación de cualquier actividad de disposición final en los documentos electrónicos</t>
  </si>
  <si>
    <t>2.1.6.1 ELIMINACIÓN</t>
  </si>
  <si>
    <t>Diligenciamiento del Inventario Único Documental: incluido en el acta de eliminación</t>
  </si>
  <si>
    <t>Diligenciamiento del Acta de Eliminación</t>
  </si>
  <si>
    <t>Destrucción física de los documentos</t>
  </si>
  <si>
    <t>Publicación de los inventarios de los documentos a eliminar en la página web de la entidad.</t>
  </si>
  <si>
    <t>Aprobación de la eliminación por parte del Comité Interno de Archivo.</t>
  </si>
  <si>
    <t>¿Este procedimiento es realizado por un tercero?</t>
  </si>
  <si>
    <t>¿La destrucción física de los documentos se realiza por</t>
  </si>
  <si>
    <t>Picado de papel</t>
  </si>
  <si>
    <t>Reciclaje</t>
  </si>
  <si>
    <t>Otras</t>
  </si>
  <si>
    <t>2.1.6.2 MICROFILMACIÓN Y/O DIGITALIZACIÓN</t>
  </si>
  <si>
    <t xml:space="preserve">¿Ha adelantado procesos de microfilmación y/o digitalización en la entidad? </t>
  </si>
  <si>
    <t>¿A qué series documentales?</t>
  </si>
  <si>
    <t xml:space="preserve">¿Ha establecido la Entidad a través del Comité de Archivo, las directrices para digitalizar o microfilmar la documentación? </t>
  </si>
  <si>
    <t>Responda si dentro del proceso de disposición final de documentos se tienen previstas las siguientes acciones correspondientes a la Microfilmación y digitalización</t>
  </si>
  <si>
    <t>Previa aprobación y aplicación de Tablas de Retención Documental</t>
  </si>
  <si>
    <t>Previa aprobación y aplicación de Tablas de Valoración Documental</t>
  </si>
  <si>
    <t>Metodología y plan de trabajo</t>
  </si>
  <si>
    <t>Definición de calidad, según la fase del ciclo vital en la cual se requiere (en el caso de la digitalización)</t>
  </si>
  <si>
    <t>Control de calidad durante todo el proceso</t>
  </si>
  <si>
    <t>Después del proceso de microfilmación o digitalización, ¿es eliminado el original?</t>
  </si>
  <si>
    <t>2.1.7 PRESERVACIÓN A LARGO PLAZO</t>
  </si>
  <si>
    <t>Soportes</t>
  </si>
  <si>
    <t>Cantidad aproximada</t>
  </si>
  <si>
    <t>Estado de conservación</t>
  </si>
  <si>
    <t>2.1.7.1 UNIDADES DE ALMACENAMIENTO</t>
  </si>
  <si>
    <t>Argollados</t>
  </si>
  <si>
    <t>Sobres plásticos</t>
  </si>
  <si>
    <t>Paquetes amarrados</t>
  </si>
  <si>
    <t>Fase</t>
  </si>
  <si>
    <t xml:space="preserve">2.1.7.2 DETERIORO </t>
  </si>
  <si>
    <t>Unidades adminsitrativas con mayor volumen documental o problemas de deterioro</t>
  </si>
  <si>
    <t>Oficina productora</t>
  </si>
  <si>
    <t>Serie documental</t>
  </si>
  <si>
    <t>Nivel de deterioro</t>
  </si>
  <si>
    <t>Espacio de almacenamiento</t>
  </si>
  <si>
    <t>Metros lineales</t>
  </si>
  <si>
    <t>Unidades de conservación</t>
  </si>
  <si>
    <t>Series documentales o asuntos con mayor volumen documental o problemas de deterioro</t>
  </si>
  <si>
    <t xml:space="preserve">¿La entidad cuenta con el Sistema Integrado de Conservación?      </t>
  </si>
  <si>
    <t xml:space="preserve">¿Cuenta con un Plan de Preservación Digital a largo plazo?           </t>
  </si>
  <si>
    <t xml:space="preserve">¿Cuenta con un Plan de Conservación de documentos análogos?   </t>
  </si>
  <si>
    <t>2.1.7.3 SISTEMAS DE PREVENCIÓN Y ATENCIÓN DE EMERGENCIAS</t>
  </si>
  <si>
    <t>¿Cuenta el depósito de archivo con extintores?</t>
  </si>
  <si>
    <t>* CO2</t>
  </si>
  <si>
    <t>*Agua</t>
  </si>
  <si>
    <t>*Solkaflam</t>
  </si>
  <si>
    <t>*Multipropósito</t>
  </si>
  <si>
    <t>¿Tiene sistema de alarma contra incendios?</t>
  </si>
  <si>
    <t>¿Cuentan con sistemas de seguridad contra robo? (Celaduría, Circuito cerrado de video o televisión, otros) Servicio de vigilancia privada.</t>
  </si>
  <si>
    <t>¿Cuentan con sistemas de detección de fuego?</t>
  </si>
  <si>
    <t>¿Cuenta el depósito con señalización para la ubicación tanto de equipos de atención de desastres como de rutas de salida?</t>
  </si>
  <si>
    <t>Cantidad</t>
  </si>
  <si>
    <t>2.1.7.4. LIMPIEZA DE ÁREAS Y DOCUMENTOS</t>
  </si>
  <si>
    <t>¿Se realiza la limpieza de las instalaciones del depósito de archivo?</t>
  </si>
  <si>
    <t>¿Con qué periodicidad?</t>
  </si>
  <si>
    <t>Semanal</t>
  </si>
  <si>
    <t>Mensual</t>
  </si>
  <si>
    <t>Anual</t>
  </si>
  <si>
    <t>Otros</t>
  </si>
  <si>
    <t>Describa cómo se hace la limpieza de los depósitos:</t>
  </si>
  <si>
    <t>¿Se realiza la limpieza de la estantería?</t>
  </si>
  <si>
    <t xml:space="preserve">¿Con qué periodicidad? </t>
  </si>
  <si>
    <t>Describa cómo se hace la limpieza de la estantería:</t>
  </si>
  <si>
    <t>¿Se realiza la limpieza de la documentación?</t>
  </si>
  <si>
    <t>Describa cómo se hace la limpieza de la documentación:</t>
  </si>
  <si>
    <t>¿El personal que manipula la documentación utiliza elementos de seguridad industrial, como guantes, tapabocas, gorros batas etc.?</t>
  </si>
  <si>
    <t>¿Se realiza en el depósito de archivo programas de control de plagas?</t>
  </si>
  <si>
    <t>¿Cuáles?</t>
  </si>
  <si>
    <t xml:space="preserve">Si la respuesta es afirmativa, enuncie la periodicidad con la que se realiza, el método y elementos con los que lo hacen:  </t>
  </si>
  <si>
    <t>2.1.8 VALORACIÓN</t>
  </si>
  <si>
    <t>¿La entidad cuenta con Tablas de Retención Documental?</t>
  </si>
  <si>
    <t>¿Se contó con la participación de un equipo interdisciplinario para su elaboración?</t>
  </si>
  <si>
    <t>¿Fueron aprobadas por el Comité de Archivo?</t>
  </si>
  <si>
    <t xml:space="preserve">¿Mediante qué acto administrativo fueron aprobadas? </t>
  </si>
  <si>
    <r>
      <t xml:space="preserve">¿Elaboró la entidad sus TRD o se contrató un tercero?  </t>
    </r>
    <r>
      <rPr>
        <u/>
        <sz val="10"/>
        <color rgb="FF000000"/>
        <rFont val="Arial"/>
        <family val="2"/>
      </rPr>
      <t xml:space="preserve"> </t>
    </r>
  </si>
  <si>
    <t>¿Las TRD fueron convalidadas con el Consejo Departamental de Archivo?</t>
  </si>
  <si>
    <t>¿Las TRD han sido implementadas?</t>
  </si>
  <si>
    <t xml:space="preserve">¿Las TRD están actualizadas? </t>
  </si>
  <si>
    <t>¿La entidad cuenta con Tablas de Valoración Documental?</t>
  </si>
  <si>
    <t>¿Mediante qué acto administrativo fueron aprobadas?</t>
  </si>
  <si>
    <r>
      <t xml:space="preserve">¿Elaboró la entidad sus TVD o se contrató un tercero?  </t>
    </r>
    <r>
      <rPr>
        <u/>
        <sz val="10"/>
        <color rgb="FF000000"/>
        <rFont val="Arial"/>
        <family val="2"/>
      </rPr>
      <t xml:space="preserve"> </t>
    </r>
  </si>
  <si>
    <t>¿Las TVD han sido implementadas?</t>
  </si>
  <si>
    <t>3. ASPECTOS DE INFRAESTRUCTURA</t>
  </si>
  <si>
    <t xml:space="preserve">Época de construcción de la edificación:   </t>
  </si>
  <si>
    <t>Número de depósitos:</t>
  </si>
  <si>
    <t xml:space="preserve">Localización del depósito en el edificio y nivel en el que se encuentra: </t>
  </si>
  <si>
    <t>El depósito se encuentra en un terreno:</t>
  </si>
  <si>
    <t>Estable geológicamente</t>
  </si>
  <si>
    <t>Está situado en zonas cercanas a</t>
  </si>
  <si>
    <t>Industrias contaminantes,</t>
  </si>
  <si>
    <t>Posibles objetivos bélicos</t>
  </si>
  <si>
    <t>Estaciones de servicio</t>
  </si>
  <si>
    <t>Libre de problemas de inundación</t>
  </si>
  <si>
    <t>Sin riesgos de humedad subterránea</t>
  </si>
  <si>
    <t>¿Posee pisos en materiales no porosos de fácil limpieza?</t>
  </si>
  <si>
    <t>¿Los muros presentan fisuras, grietas o manchas de humedad?</t>
  </si>
  <si>
    <t>¿Existen problemas de goteras por mala impermeabilización u otros problemas relacionados con los techos?</t>
  </si>
  <si>
    <t>¿Tienen ventanas en los depósitos de archivos? En caso afirmativo, describa de qué tipo.</t>
  </si>
  <si>
    <t>¿Las ventanas tienen filtros Ultravioleta (U.V.)?</t>
  </si>
  <si>
    <t>¿Impiden el acceso de insectos, aves y roedores?</t>
  </si>
  <si>
    <t>¿Se hace control y mantenimiento a las instalaciones eléctricas e hidráulicas?</t>
  </si>
  <si>
    <t>¿Alguna vez se han hecho mediciones de las condiciones ambientales de los depósitos? En caso afirmativo incluya los resultados.</t>
  </si>
  <si>
    <t>¿Cuenta el archivo con un sistema de medición de condiciones ambientales?</t>
  </si>
  <si>
    <t>¿Tiene el depósito ventilación natural? Explique cómo se da.</t>
  </si>
  <si>
    <t>En caso negativo, ¿Cuentan con ventiladores u otros sistemas que permitan el intercambio del aire y la aireación del archivo?</t>
  </si>
  <si>
    <t>Si existen ventiladores o aire acondicionado, ¿se apaga durante las horas en que no hay personal?</t>
  </si>
  <si>
    <t>¿Con qué tipo de iluminación cuentan en el depósito de archivo?</t>
  </si>
  <si>
    <t>¿Cuenta las lámparas con filtros U.V.?</t>
  </si>
  <si>
    <t>El depósito está separado de:</t>
  </si>
  <si>
    <t>Las zonas de trabajo archivístico,</t>
  </si>
  <si>
    <t>Las áreas de consulta,</t>
  </si>
  <si>
    <t>Almacén u otra oficina.</t>
  </si>
  <si>
    <t>Indique de cuáles tipos de estantería poseen</t>
  </si>
  <si>
    <t>En el caso de ser fija, ¿está asegurada al piso y a los muros?</t>
  </si>
  <si>
    <t>Materiales</t>
  </si>
  <si>
    <t>Rodante</t>
  </si>
  <si>
    <t>Industrial</t>
  </si>
  <si>
    <t>Metal</t>
  </si>
  <si>
    <t>Madera</t>
  </si>
  <si>
    <t>Otro</t>
  </si>
  <si>
    <t>Fija</t>
  </si>
  <si>
    <t>¿Está en buen estado? Explique, se encuentra firme, no tiene oxidación y está en general en buen estado.</t>
  </si>
  <si>
    <t>¿Se utiliza el cerramiento superior de la estantería como lugar de almacenamiento?</t>
  </si>
  <si>
    <t>¿La distancia entre el techo y el cerramiento superior es de un (1) metro? En caso negativo, indique la distancia.</t>
  </si>
  <si>
    <t>¿La distancia entre el piso y la base es mayor a 10 cm?</t>
  </si>
  <si>
    <t>¿Cuentan con planotecas para almacenamiento de obras de gran formato?</t>
  </si>
  <si>
    <t>¿La distancia entre los muros y la estantería es mínima de 20 cm?</t>
  </si>
  <si>
    <t>¿La distancia entre un estante y otro es mínimo de 70 cm?</t>
  </si>
  <si>
    <t>¿Tiene la estantería un sistema de identificación visual de la documentación acorde a la signatura topográfica?</t>
  </si>
  <si>
    <t>3.1 DEPÓSITOS DE ARCHIVO</t>
  </si>
  <si>
    <t>3.2 CONDICIONES GENERALES</t>
  </si>
  <si>
    <t>3.2.1 UBICACIÓN</t>
  </si>
  <si>
    <t>3.2.2 ASPECTOS ESTRUCTURALES</t>
  </si>
  <si>
    <t>3.2.3 CONDICIONES AMBIENTALES</t>
  </si>
  <si>
    <t>3.2.4 DISTRIBUCIÓN</t>
  </si>
  <si>
    <t>3.2.5 ESTANTERIA Y MOBILIARIO</t>
  </si>
  <si>
    <t>3.2.6 DISTRIBUCIÓN DE LA ESTANTERIA</t>
  </si>
  <si>
    <t>4. ASPECTOS TECNOLÓGICOS</t>
  </si>
  <si>
    <t>4.1 POLÍTICAS</t>
  </si>
  <si>
    <t>¿Se cuenta con políticas de seguridad de la información y se evalúa su aplicación?</t>
  </si>
  <si>
    <t>¿Se tienen establecidos los tablas de control de acceso a la documentación en soporte electrónico?</t>
  </si>
  <si>
    <t>¿Se cuenta con políticas para la adquisición y manejo de las herramientas tecnológicas relacionadas con la gestión de los documentos y el archivo?</t>
  </si>
  <si>
    <t>¿Se cuenta con políticas que apunten a la preservación a largo plazo de los documentos electrónicos (migración, refreshing, emulación) y se evalúa su cumplimiento?</t>
  </si>
  <si>
    <t>4.1 COMPONENTES DE HARDWARE</t>
  </si>
  <si>
    <t>Modelo</t>
  </si>
  <si>
    <t>Disco duro</t>
  </si>
  <si>
    <t>Memoria</t>
  </si>
  <si>
    <t>Procesador</t>
  </si>
  <si>
    <t>Fecha de compra</t>
  </si>
  <si>
    <t>Escáneres: cantidad, características técnicas, compatibilidad con sistemas operativos, fecha de adquisición, funcionalidades incluidas (reconocimiento óptico de caracteres - OCR, lectura de código de barras).</t>
  </si>
  <si>
    <t>Equipos de cómputo: (En la Unidad de Informática) cantidad, características técnicas, sistema operativo, fecha de adquisición.</t>
  </si>
  <si>
    <t>Marca /modelo</t>
  </si>
  <si>
    <t>Servidores: cantidad, características técnicas, sistema operativo, capacidad de almacenamiento, fecha de adquisición</t>
  </si>
  <si>
    <t xml:space="preserve">Servidor  </t>
  </si>
  <si>
    <t>Especificaciones</t>
  </si>
  <si>
    <t>4.2. COMPONENTES DE SOFTWARE</t>
  </si>
  <si>
    <t xml:space="preserve">Software de gestión documental </t>
  </si>
  <si>
    <t>Software de captura de imágenes</t>
  </si>
  <si>
    <t>Sistema de gestión de bases de datos</t>
  </si>
  <si>
    <t xml:space="preserve">Sistema de copias de seguridad (back up): </t>
  </si>
  <si>
    <t>4.3 COMPONENTES DE HUMANWARE</t>
  </si>
  <si>
    <t>4.4 Sistemas de información</t>
  </si>
  <si>
    <t>Sistema de información</t>
  </si>
  <si>
    <t>Descripción general</t>
  </si>
  <si>
    <t>Motor de base de datos</t>
  </si>
  <si>
    <t>Sistema operativo</t>
  </si>
  <si>
    <t>Áreas usuarias</t>
  </si>
  <si>
    <r>
      <t>Calidad</t>
    </r>
    <r>
      <rPr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del software para los usuarios</t>
    </r>
  </si>
  <si>
    <t xml:space="preserve">Cumple </t>
  </si>
  <si>
    <t>Aspectos a evaluar</t>
  </si>
  <si>
    <t>Items</t>
  </si>
  <si>
    <t>Administrativos</t>
  </si>
  <si>
    <t>Presupuesto</t>
  </si>
  <si>
    <t>Reglamento interno de archivo y correspondencia</t>
  </si>
  <si>
    <t>Servicios que presta el archivo</t>
  </si>
  <si>
    <t>Está conformado</t>
  </si>
  <si>
    <t>Están establecidas</t>
  </si>
  <si>
    <t>Comité Institucional de Gestión y Desempeño</t>
  </si>
  <si>
    <t>Cronograma de reuniones</t>
  </si>
  <si>
    <t xml:space="preserve">Porcentaje cumplimiento </t>
  </si>
  <si>
    <t>Técnicos</t>
  </si>
  <si>
    <t>Procesos y procedimientos de gestión documental</t>
  </si>
  <si>
    <t>Planeación documental</t>
  </si>
  <si>
    <t>Producción documental</t>
  </si>
  <si>
    <t>Organización documental</t>
  </si>
  <si>
    <t>Transferencia documental</t>
  </si>
  <si>
    <t>Disposición documental</t>
  </si>
  <si>
    <t>Valoración documental</t>
  </si>
  <si>
    <t>Infraestructura</t>
  </si>
  <si>
    <t>Condiciones ambientales</t>
  </si>
  <si>
    <t>Distribución</t>
  </si>
  <si>
    <t>Estantería y mobiliario</t>
  </si>
  <si>
    <t>Distribución de la estantería</t>
  </si>
  <si>
    <t>Tecnológicos</t>
  </si>
  <si>
    <t>Políticas</t>
  </si>
  <si>
    <t>Cumplimiento total</t>
  </si>
  <si>
    <t>Nivel de cumplimiento</t>
  </si>
  <si>
    <t>Crítico</t>
  </si>
  <si>
    <t>71-100</t>
  </si>
  <si>
    <t>31-70</t>
  </si>
  <si>
    <t>1-30</t>
  </si>
  <si>
    <t>Porcentaje de cumplimiento</t>
  </si>
  <si>
    <t>Gráficas</t>
  </si>
  <si>
    <t xml:space="preserve">Instrumento </t>
  </si>
  <si>
    <t>Instrumento</t>
  </si>
  <si>
    <t>Ficha matriz</t>
  </si>
  <si>
    <t>Diario de campo</t>
  </si>
  <si>
    <t>Cuestionario</t>
  </si>
  <si>
    <t>Ficha matriz, diario de campo y cuestionario</t>
  </si>
  <si>
    <t>Ficha matriz y diario de campo</t>
  </si>
  <si>
    <t>Ficha matriz y cuestionario</t>
  </si>
  <si>
    <t>Diario de campo y cuestionario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</si>
</sst>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</font>
    <font>
      <b/>
      <sz val="9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</font>
    <font>
      <b/>
      <sz val="9"/>
      <color rgb="FF00000A"/>
      <name val="Calibri"/>
      <family val="2"/>
    </font>
    <font>
      <u/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</fills>
  <borders count="8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58">
    <xf numFmtId="0" fontId="0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8" fillId="0" borderId="3" xfId="0" applyFont="1" applyBorder="1" applyAlignment="1"/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/>
    <xf numFmtId="0" fontId="8" fillId="0" borderId="30" xfId="0" applyFont="1" applyBorder="1" applyAlignment="1">
      <alignment horizontal="left"/>
    </xf>
    <xf numFmtId="0" fontId="8" fillId="0" borderId="30" xfId="0" applyFont="1" applyBorder="1"/>
    <xf numFmtId="0" fontId="8" fillId="0" borderId="14" xfId="0" applyFont="1" applyBorder="1" applyAlignment="1"/>
    <xf numFmtId="0" fontId="8" fillId="0" borderId="14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5" fillId="0" borderId="14" xfId="0" applyFont="1" applyBorder="1"/>
    <xf numFmtId="0" fontId="8" fillId="0" borderId="29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30" xfId="0" applyFont="1" applyBorder="1" applyAlignment="1"/>
    <xf numFmtId="0" fontId="8" fillId="0" borderId="30" xfId="0" applyFont="1" applyFill="1" applyBorder="1"/>
    <xf numFmtId="0" fontId="5" fillId="0" borderId="25" xfId="0" applyFont="1" applyBorder="1"/>
    <xf numFmtId="0" fontId="5" fillId="0" borderId="23" xfId="0" applyFont="1" applyBorder="1"/>
    <xf numFmtId="0" fontId="8" fillId="0" borderId="25" xfId="0" applyFont="1" applyBorder="1" applyAlignment="1">
      <alignment horizontal="center"/>
    </xf>
    <xf numFmtId="0" fontId="5" fillId="0" borderId="26" xfId="0" applyFont="1" applyBorder="1"/>
    <xf numFmtId="0" fontId="5" fillId="0" borderId="0" xfId="0" applyFont="1" applyAlignment="1">
      <alignment wrapText="1"/>
    </xf>
    <xf numFmtId="0" fontId="8" fillId="0" borderId="30" xfId="0" applyFont="1" applyBorder="1" applyAlignment="1">
      <alignment wrapText="1"/>
    </xf>
    <xf numFmtId="0" fontId="8" fillId="0" borderId="31" xfId="0" applyFont="1" applyBorder="1" applyAlignment="1">
      <alignment wrapText="1"/>
    </xf>
    <xf numFmtId="0" fontId="8" fillId="0" borderId="2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8" fillId="0" borderId="31" xfId="0" applyFont="1" applyBorder="1" applyAlignment="1">
      <alignment horizontal="left"/>
    </xf>
    <xf numFmtId="0" fontId="8" fillId="0" borderId="26" xfId="0" applyFont="1" applyBorder="1" applyAlignment="1">
      <alignment horizontal="center"/>
    </xf>
    <xf numFmtId="0" fontId="1" fillId="0" borderId="30" xfId="0" applyFont="1" applyBorder="1" applyAlignment="1">
      <alignment horizontal="justify" vertical="center" wrapText="1"/>
    </xf>
    <xf numFmtId="0" fontId="1" fillId="0" borderId="31" xfId="0" applyFont="1" applyBorder="1" applyAlignment="1">
      <alignment horizontal="justify" vertical="center" wrapText="1"/>
    </xf>
    <xf numFmtId="0" fontId="5" fillId="0" borderId="31" xfId="0" applyFont="1" applyBorder="1"/>
    <xf numFmtId="0" fontId="5" fillId="0" borderId="30" xfId="0" applyFont="1" applyBorder="1"/>
    <xf numFmtId="0" fontId="1" fillId="0" borderId="30" xfId="0" applyFont="1" applyFill="1" applyBorder="1" applyAlignment="1">
      <alignment horizontal="center" vertical="center" wrapText="1"/>
    </xf>
    <xf numFmtId="0" fontId="1" fillId="0" borderId="14" xfId="0" applyFont="1" applyBorder="1" applyAlignment="1"/>
    <xf numFmtId="0" fontId="1" fillId="0" borderId="14" xfId="0" applyFont="1" applyBorder="1"/>
    <xf numFmtId="0" fontId="1" fillId="0" borderId="23" xfId="0" applyFont="1" applyBorder="1"/>
    <xf numFmtId="0" fontId="1" fillId="0" borderId="23" xfId="0" applyFont="1" applyBorder="1" applyAlignment="1"/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8" fillId="0" borderId="59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28" xfId="0" applyFont="1" applyBorder="1" applyAlignment="1"/>
    <xf numFmtId="0" fontId="1" fillId="0" borderId="50" xfId="0" applyFont="1" applyBorder="1" applyAlignment="1"/>
    <xf numFmtId="0" fontId="1" fillId="0" borderId="61" xfId="0" applyFont="1" applyBorder="1" applyAlignment="1"/>
    <xf numFmtId="0" fontId="1" fillId="0" borderId="16" xfId="0" applyFont="1" applyBorder="1" applyAlignment="1"/>
    <xf numFmtId="0" fontId="1" fillId="0" borderId="27" xfId="0" applyFont="1" applyBorder="1" applyAlignment="1"/>
    <xf numFmtId="0" fontId="1" fillId="0" borderId="21" xfId="0" applyFont="1" applyBorder="1" applyAlignment="1"/>
    <xf numFmtId="0" fontId="1" fillId="0" borderId="22" xfId="0" applyFont="1" applyBorder="1" applyAlignment="1"/>
    <xf numFmtId="0" fontId="5" fillId="0" borderId="26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41" xfId="0" applyFont="1" applyBorder="1" applyAlignment="1">
      <alignment horizontal="left"/>
    </xf>
    <xf numFmtId="0" fontId="8" fillId="0" borderId="39" xfId="0" applyFont="1" applyBorder="1" applyAlignment="1">
      <alignment horizontal="left" wrapText="1"/>
    </xf>
    <xf numFmtId="0" fontId="8" fillId="0" borderId="40" xfId="0" applyFont="1" applyBorder="1" applyAlignment="1">
      <alignment horizontal="left" vertical="top" wrapText="1"/>
    </xf>
    <xf numFmtId="0" fontId="8" fillId="0" borderId="41" xfId="0" applyFont="1" applyBorder="1" applyAlignment="1">
      <alignment horizontal="left" wrapText="1"/>
    </xf>
    <xf numFmtId="0" fontId="8" fillId="0" borderId="43" xfId="0" applyFont="1" applyFill="1" applyBorder="1" applyAlignment="1">
      <alignment wrapText="1"/>
    </xf>
    <xf numFmtId="0" fontId="8" fillId="0" borderId="49" xfId="0" applyFont="1" applyFill="1" applyBorder="1" applyAlignment="1">
      <alignment wrapText="1"/>
    </xf>
    <xf numFmtId="0" fontId="8" fillId="0" borderId="30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4" fillId="0" borderId="14" xfId="0" applyFont="1" applyBorder="1" applyAlignment="1"/>
    <xf numFmtId="0" fontId="14" fillId="0" borderId="14" xfId="0" applyFont="1" applyBorder="1"/>
    <xf numFmtId="0" fontId="2" fillId="9" borderId="7" xfId="0" applyFont="1" applyFill="1" applyBorder="1" applyAlignment="1">
      <alignment horizontal="center" vertical="center"/>
    </xf>
    <xf numFmtId="0" fontId="4" fillId="9" borderId="1" xfId="0" applyFont="1" applyFill="1" applyBorder="1"/>
    <xf numFmtId="0" fontId="4" fillId="9" borderId="8" xfId="0" applyFont="1" applyFill="1" applyBorder="1"/>
    <xf numFmtId="0" fontId="14" fillId="0" borderId="23" xfId="0" applyFont="1" applyBorder="1"/>
    <xf numFmtId="0" fontId="14" fillId="0" borderId="25" xfId="0" applyFont="1" applyBorder="1"/>
    <xf numFmtId="0" fontId="14" fillId="0" borderId="26" xfId="0" applyFont="1" applyBorder="1"/>
    <xf numFmtId="0" fontId="14" fillId="0" borderId="1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 wrapText="1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6" fillId="0" borderId="14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4" fillId="0" borderId="14" xfId="0" applyFont="1" applyFill="1" applyBorder="1" applyAlignment="1">
      <alignment horizontal="center" wrapText="1"/>
    </xf>
    <xf numFmtId="0" fontId="14" fillId="0" borderId="23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 wrapText="1"/>
    </xf>
    <xf numFmtId="0" fontId="14" fillId="0" borderId="26" xfId="0" applyFont="1" applyFill="1" applyBorder="1" applyAlignment="1">
      <alignment horizontal="center" wrapText="1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9" fontId="18" fillId="0" borderId="14" xfId="1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9" fontId="18" fillId="0" borderId="15" xfId="1" applyFont="1" applyBorder="1" applyAlignment="1">
      <alignment horizontal="center"/>
    </xf>
    <xf numFmtId="0" fontId="17" fillId="0" borderId="63" xfId="0" applyFont="1" applyBorder="1" applyAlignment="1">
      <alignment horizontal="center"/>
    </xf>
    <xf numFmtId="9" fontId="18" fillId="0" borderId="63" xfId="1" applyFont="1" applyBorder="1" applyAlignment="1">
      <alignment horizontal="center"/>
    </xf>
    <xf numFmtId="9" fontId="18" fillId="0" borderId="64" xfId="1" applyFont="1" applyBorder="1" applyAlignment="1">
      <alignment horizontal="center"/>
    </xf>
    <xf numFmtId="9" fontId="18" fillId="0" borderId="66" xfId="1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18" fillId="0" borderId="63" xfId="0" applyFont="1" applyFill="1" applyBorder="1" applyAlignment="1">
      <alignment horizontal="center"/>
    </xf>
    <xf numFmtId="9" fontId="18" fillId="0" borderId="63" xfId="1" applyFont="1" applyFill="1" applyBorder="1" applyAlignment="1">
      <alignment horizontal="center"/>
    </xf>
    <xf numFmtId="9" fontId="18" fillId="0" borderId="64" xfId="1" applyFont="1" applyFill="1" applyBorder="1" applyAlignment="1">
      <alignment horizontal="center"/>
    </xf>
    <xf numFmtId="9" fontId="18" fillId="3" borderId="68" xfId="0" applyNumberFormat="1" applyFont="1" applyFill="1" applyBorder="1" applyAlignment="1">
      <alignment horizontal="center"/>
    </xf>
    <xf numFmtId="9" fontId="18" fillId="3" borderId="69" xfId="0" applyNumberFormat="1" applyFont="1" applyFill="1" applyBorder="1" applyAlignment="1">
      <alignment horizontal="center"/>
    </xf>
    <xf numFmtId="0" fontId="18" fillId="11" borderId="67" xfId="0" applyFont="1" applyFill="1" applyBorder="1" applyAlignment="1">
      <alignment horizontal="center"/>
    </xf>
    <xf numFmtId="0" fontId="19" fillId="11" borderId="68" xfId="0" applyFont="1" applyFill="1" applyBorder="1" applyAlignment="1">
      <alignment horizontal="center"/>
    </xf>
    <xf numFmtId="9" fontId="18" fillId="11" borderId="68" xfId="0" applyNumberFormat="1" applyFont="1" applyFill="1" applyBorder="1" applyAlignment="1">
      <alignment horizontal="center"/>
    </xf>
    <xf numFmtId="9" fontId="18" fillId="11" borderId="69" xfId="0" applyNumberFormat="1" applyFont="1" applyFill="1" applyBorder="1" applyAlignment="1">
      <alignment horizontal="center"/>
    </xf>
    <xf numFmtId="9" fontId="18" fillId="10" borderId="68" xfId="0" applyNumberFormat="1" applyFont="1" applyFill="1" applyBorder="1" applyAlignment="1">
      <alignment horizontal="center"/>
    </xf>
    <xf numFmtId="9" fontId="18" fillId="10" borderId="69" xfId="0" applyNumberFormat="1" applyFont="1" applyFill="1" applyBorder="1" applyAlignment="1">
      <alignment horizontal="center"/>
    </xf>
    <xf numFmtId="0" fontId="19" fillId="3" borderId="62" xfId="0" applyFont="1" applyFill="1" applyBorder="1" applyAlignment="1">
      <alignment horizontal="center"/>
    </xf>
    <xf numFmtId="0" fontId="1" fillId="0" borderId="30" xfId="0" applyFont="1" applyBorder="1" applyAlignment="1"/>
    <xf numFmtId="9" fontId="18" fillId="0" borderId="71" xfId="0" applyNumberFormat="1" applyFont="1" applyBorder="1" applyAlignment="1">
      <alignment horizontal="center"/>
    </xf>
    <xf numFmtId="9" fontId="18" fillId="0" borderId="72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5" fillId="15" borderId="10" xfId="0" applyFont="1" applyFill="1" applyBorder="1" applyAlignment="1">
      <alignment horizontal="center" vertical="center" wrapText="1"/>
    </xf>
    <xf numFmtId="0" fontId="15" fillId="15" borderId="11" xfId="0" applyFont="1" applyFill="1" applyBorder="1" applyAlignment="1">
      <alignment horizontal="center" vertical="center"/>
    </xf>
    <xf numFmtId="0" fontId="15" fillId="15" borderId="5" xfId="0" applyFont="1" applyFill="1" applyBorder="1" applyAlignment="1">
      <alignment horizontal="center" vertical="center"/>
    </xf>
    <xf numFmtId="0" fontId="15" fillId="15" borderId="11" xfId="0" applyFont="1" applyFill="1" applyBorder="1" applyAlignment="1">
      <alignment horizontal="center" vertical="center" wrapText="1"/>
    </xf>
    <xf numFmtId="0" fontId="19" fillId="10" borderId="68" xfId="0" applyFont="1" applyFill="1" applyBorder="1" applyAlignment="1">
      <alignment horizontal="center"/>
    </xf>
    <xf numFmtId="9" fontId="18" fillId="12" borderId="16" xfId="1" applyFont="1" applyFill="1" applyBorder="1" applyAlignment="1">
      <alignment horizontal="center"/>
    </xf>
    <xf numFmtId="9" fontId="18" fillId="12" borderId="74" xfId="1" applyFont="1" applyFill="1" applyBorder="1" applyAlignment="1">
      <alignment horizontal="center"/>
    </xf>
    <xf numFmtId="9" fontId="18" fillId="0" borderId="76" xfId="1" applyFont="1" applyBorder="1" applyAlignment="1">
      <alignment horizontal="center"/>
    </xf>
    <xf numFmtId="0" fontId="18" fillId="10" borderId="67" xfId="0" applyFont="1" applyFill="1" applyBorder="1" applyAlignment="1">
      <alignment horizontal="center"/>
    </xf>
    <xf numFmtId="0" fontId="19" fillId="12" borderId="16" xfId="0" applyFont="1" applyFill="1" applyBorder="1" applyAlignment="1">
      <alignment horizontal="center"/>
    </xf>
    <xf numFmtId="0" fontId="19" fillId="12" borderId="73" xfId="0" applyFont="1" applyFill="1" applyBorder="1" applyAlignment="1"/>
    <xf numFmtId="0" fontId="19" fillId="3" borderId="68" xfId="0" applyFont="1" applyFill="1" applyBorder="1" applyAlignment="1">
      <alignment horizontal="center"/>
    </xf>
    <xf numFmtId="0" fontId="19" fillId="3" borderId="67" xfId="0" applyFont="1" applyFill="1" applyBorder="1" applyAlignment="1"/>
    <xf numFmtId="0" fontId="21" fillId="0" borderId="40" xfId="0" applyFont="1" applyFill="1" applyBorder="1" applyAlignment="1">
      <alignment wrapText="1"/>
    </xf>
    <xf numFmtId="0" fontId="21" fillId="0" borderId="30" xfId="0" applyFont="1" applyFill="1" applyBorder="1"/>
    <xf numFmtId="0" fontId="21" fillId="0" borderId="30" xfId="0" applyFont="1" applyBorder="1" applyAlignment="1"/>
    <xf numFmtId="0" fontId="8" fillId="0" borderId="29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30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3" xfId="0" applyFont="1" applyBorder="1"/>
    <xf numFmtId="14" fontId="5" fillId="0" borderId="29" xfId="0" applyNumberFormat="1" applyFont="1" applyBorder="1" applyAlignment="1">
      <alignment horizontal="left"/>
    </xf>
    <xf numFmtId="14" fontId="5" fillId="0" borderId="20" xfId="0" applyNumberFormat="1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0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5" fillId="0" borderId="31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2" fillId="9" borderId="4" xfId="0" applyFont="1" applyFill="1" applyBorder="1" applyAlignment="1">
      <alignment horizontal="center" vertical="center"/>
    </xf>
    <xf numFmtId="0" fontId="4" fillId="9" borderId="4" xfId="0" applyFont="1" applyFill="1" applyBorder="1"/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9" borderId="11" xfId="0" applyFont="1" applyFill="1" applyBorder="1" applyAlignment="1">
      <alignment horizontal="center" vertical="center"/>
    </xf>
    <xf numFmtId="0" fontId="4" fillId="9" borderId="11" xfId="0" applyFont="1" applyFill="1" applyBorder="1"/>
    <xf numFmtId="0" fontId="14" fillId="0" borderId="1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8" fillId="0" borderId="31" xfId="0" applyFont="1" applyFill="1" applyBorder="1" applyAlignment="1">
      <alignment horizontal="left"/>
    </xf>
    <xf numFmtId="0" fontId="8" fillId="0" borderId="25" xfId="0" applyFont="1" applyFill="1" applyBorder="1" applyAlignment="1">
      <alignment horizontal="left"/>
    </xf>
    <xf numFmtId="0" fontId="21" fillId="0" borderId="30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left"/>
    </xf>
    <xf numFmtId="0" fontId="21" fillId="0" borderId="23" xfId="0" applyFont="1" applyFill="1" applyBorder="1" applyAlignment="1">
      <alignment horizontal="left"/>
    </xf>
    <xf numFmtId="0" fontId="8" fillId="0" borderId="39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21" fillId="0" borderId="31" xfId="0" applyFont="1" applyFill="1" applyBorder="1" applyAlignment="1">
      <alignment horizontal="left"/>
    </xf>
    <xf numFmtId="0" fontId="21" fillId="0" borderId="25" xfId="0" applyFont="1" applyFill="1" applyBorder="1" applyAlignment="1">
      <alignment horizontal="left"/>
    </xf>
    <xf numFmtId="0" fontId="21" fillId="0" borderId="26" xfId="0" applyFont="1" applyFill="1" applyBorder="1" applyAlignment="1">
      <alignment horizontal="left"/>
    </xf>
    <xf numFmtId="0" fontId="8" fillId="0" borderId="30" xfId="0" applyFont="1" applyFill="1" applyBorder="1" applyAlignment="1">
      <alignment horizontal="left" wrapText="1"/>
    </xf>
    <xf numFmtId="0" fontId="8" fillId="0" borderId="14" xfId="0" applyFont="1" applyFill="1" applyBorder="1" applyAlignment="1">
      <alignment horizontal="left" wrapText="1"/>
    </xf>
    <xf numFmtId="0" fontId="8" fillId="0" borderId="30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30" xfId="0" applyFont="1" applyBorder="1" applyAlignment="1">
      <alignment horizontal="left" wrapText="1"/>
    </xf>
    <xf numFmtId="0" fontId="8" fillId="0" borderId="17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10" fillId="10" borderId="11" xfId="0" applyFont="1" applyFill="1" applyBorder="1" applyAlignment="1">
      <alignment horizontal="center" vertical="center"/>
    </xf>
    <xf numFmtId="0" fontId="6" fillId="10" borderId="11" xfId="0" applyFont="1" applyFill="1" applyBorder="1"/>
    <xf numFmtId="0" fontId="10" fillId="7" borderId="3" xfId="0" applyFont="1" applyFill="1" applyBorder="1" applyAlignment="1">
      <alignment horizontal="center"/>
    </xf>
    <xf numFmtId="0" fontId="10" fillId="10" borderId="3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0" fillId="10" borderId="12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8" fillId="0" borderId="39" xfId="0" applyFont="1" applyBorder="1" applyAlignment="1">
      <alignment horizontal="left" wrapText="1"/>
    </xf>
    <xf numFmtId="0" fontId="8" fillId="0" borderId="42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40" xfId="0" applyFont="1" applyBorder="1" applyAlignment="1">
      <alignment horizontal="left" vertical="top" wrapText="1"/>
    </xf>
    <xf numFmtId="0" fontId="8" fillId="0" borderId="43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41" xfId="0" applyFont="1" applyBorder="1" applyAlignment="1">
      <alignment horizontal="left" wrapText="1"/>
    </xf>
    <xf numFmtId="0" fontId="8" fillId="0" borderId="46" xfId="0" applyFont="1" applyBorder="1" applyAlignment="1">
      <alignment horizontal="left" wrapText="1"/>
    </xf>
    <xf numFmtId="0" fontId="8" fillId="0" borderId="47" xfId="0" applyFont="1" applyBorder="1" applyAlignment="1">
      <alignment horizontal="left" wrapText="1"/>
    </xf>
    <xf numFmtId="0" fontId="8" fillId="0" borderId="39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31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8" fillId="0" borderId="25" xfId="0" applyFont="1" applyBorder="1" applyAlignment="1">
      <alignment horizontal="left" wrapText="1"/>
    </xf>
    <xf numFmtId="0" fontId="8" fillId="0" borderId="1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/>
    </xf>
    <xf numFmtId="0" fontId="8" fillId="0" borderId="46" xfId="0" applyFont="1" applyBorder="1" applyAlignment="1">
      <alignment horizontal="left"/>
    </xf>
    <xf numFmtId="0" fontId="8" fillId="0" borderId="47" xfId="0" applyFont="1" applyBorder="1" applyAlignment="1">
      <alignment horizontal="left"/>
    </xf>
    <xf numFmtId="0" fontId="10" fillId="10" borderId="36" xfId="0" applyFont="1" applyFill="1" applyBorder="1" applyAlignment="1">
      <alignment horizontal="center" vertical="center"/>
    </xf>
    <xf numFmtId="0" fontId="10" fillId="10" borderId="37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54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0" fillId="10" borderId="1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1" fillId="0" borderId="3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56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30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5" fillId="0" borderId="49" xfId="0" applyFont="1" applyBorder="1" applyAlignment="1">
      <alignment horizontal="center"/>
    </xf>
    <xf numFmtId="0" fontId="1" fillId="0" borderId="54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2" fillId="0" borderId="33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0" fontId="1" fillId="0" borderId="17" xfId="0" applyFont="1" applyBorder="1" applyAlignment="1">
      <alignment horizontal="left" wrapText="1"/>
    </xf>
    <xf numFmtId="0" fontId="1" fillId="0" borderId="3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56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" fillId="0" borderId="49" xfId="0" applyFont="1" applyBorder="1" applyAlignment="1">
      <alignment horizontal="left"/>
    </xf>
    <xf numFmtId="0" fontId="1" fillId="0" borderId="40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1" fillId="0" borderId="30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0" fillId="10" borderId="7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1" fillId="0" borderId="31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1" fillId="0" borderId="17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/>
    </xf>
    <xf numFmtId="0" fontId="2" fillId="11" borderId="3" xfId="0" applyFont="1" applyFill="1" applyBorder="1" applyAlignment="1">
      <alignment horizontal="center" vertical="center"/>
    </xf>
    <xf numFmtId="0" fontId="4" fillId="11" borderId="3" xfId="0" applyFont="1" applyFill="1" applyBorder="1"/>
    <xf numFmtId="0" fontId="10" fillId="13" borderId="3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/>
    </xf>
    <xf numFmtId="0" fontId="1" fillId="0" borderId="31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3" fillId="11" borderId="10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32" xfId="0" applyFont="1" applyFill="1" applyBorder="1" applyAlignment="1">
      <alignment horizontal="center" vertical="center"/>
    </xf>
    <xf numFmtId="0" fontId="8" fillId="0" borderId="58" xfId="0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38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56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left" wrapText="1"/>
    </xf>
    <xf numFmtId="0" fontId="8" fillId="0" borderId="43" xfId="0" applyFont="1" applyFill="1" applyBorder="1" applyAlignment="1">
      <alignment horizontal="left" wrapText="1"/>
    </xf>
    <xf numFmtId="0" fontId="8" fillId="0" borderId="41" xfId="0" applyFont="1" applyFill="1" applyBorder="1" applyAlignment="1">
      <alignment horizontal="left" wrapText="1"/>
    </xf>
    <xf numFmtId="0" fontId="8" fillId="0" borderId="46" xfId="0" applyFont="1" applyFill="1" applyBorder="1" applyAlignment="1">
      <alignment horizontal="left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0" fillId="3" borderId="11" xfId="0" applyFont="1" applyFill="1" applyBorder="1" applyAlignment="1">
      <alignment horizontal="center" vertical="center"/>
    </xf>
    <xf numFmtId="9" fontId="19" fillId="6" borderId="2" xfId="0" applyNumberFormat="1" applyFont="1" applyFill="1" applyBorder="1" applyAlignment="1">
      <alignment horizontal="center"/>
    </xf>
    <xf numFmtId="0" fontId="19" fillId="6" borderId="9" xfId="0" applyFont="1" applyFill="1" applyBorder="1" applyAlignment="1">
      <alignment horizontal="center"/>
    </xf>
    <xf numFmtId="9" fontId="19" fillId="5" borderId="2" xfId="0" applyNumberFormat="1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9" fontId="19" fillId="4" borderId="2" xfId="0" applyNumberFormat="1" applyFont="1" applyFill="1" applyBorder="1" applyAlignment="1">
      <alignment horizontal="center"/>
    </xf>
    <xf numFmtId="0" fontId="19" fillId="4" borderId="9" xfId="0" applyFont="1" applyFill="1" applyBorder="1" applyAlignment="1">
      <alignment horizontal="center"/>
    </xf>
    <xf numFmtId="0" fontId="15" fillId="15" borderId="0" xfId="0" applyFont="1" applyFill="1" applyAlignment="1">
      <alignment horizontal="center" vertical="center"/>
    </xf>
    <xf numFmtId="0" fontId="19" fillId="11" borderId="75" xfId="0" applyFont="1" applyFill="1" applyBorder="1" applyAlignment="1">
      <alignment horizontal="center" vertical="center"/>
    </xf>
    <xf numFmtId="0" fontId="19" fillId="11" borderId="65" xfId="0" applyFont="1" applyFill="1" applyBorder="1" applyAlignment="1">
      <alignment horizontal="center" vertical="center"/>
    </xf>
    <xf numFmtId="0" fontId="15" fillId="14" borderId="50" xfId="0" applyFont="1" applyFill="1" applyBorder="1" applyAlignment="1">
      <alignment horizontal="center"/>
    </xf>
    <xf numFmtId="0" fontId="15" fillId="14" borderId="70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12" borderId="62" xfId="0" applyFont="1" applyFill="1" applyBorder="1" applyAlignment="1">
      <alignment horizontal="center" vertical="center"/>
    </xf>
    <xf numFmtId="0" fontId="19" fillId="12" borderId="65" xfId="0" applyFont="1" applyFill="1" applyBorder="1" applyAlignment="1">
      <alignment horizontal="center" vertical="center"/>
    </xf>
    <xf numFmtId="0" fontId="20" fillId="10" borderId="62" xfId="0" applyFont="1" applyFill="1" applyBorder="1" applyAlignment="1">
      <alignment horizontal="center" vertical="center"/>
    </xf>
    <xf numFmtId="0" fontId="20" fillId="10" borderId="6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5" fillId="0" borderId="43" xfId="0" applyFont="1" applyBorder="1" applyAlignment="1">
      <alignment horizontal="center" wrapText="1"/>
    </xf>
    <xf numFmtId="0" fontId="5" fillId="0" borderId="43" xfId="0" applyFont="1" applyBorder="1" applyAlignment="1">
      <alignment horizontal="center"/>
    </xf>
    <xf numFmtId="14" fontId="5" fillId="0" borderId="42" xfId="0" applyNumberFormat="1" applyFont="1" applyBorder="1" applyAlignment="1">
      <alignment horizontal="center"/>
    </xf>
    <xf numFmtId="14" fontId="5" fillId="0" borderId="48" xfId="0" applyNumberFormat="1" applyFont="1" applyBorder="1" applyAlignment="1">
      <alignment horizontal="center"/>
    </xf>
    <xf numFmtId="0" fontId="5" fillId="0" borderId="49" xfId="0" applyFont="1" applyBorder="1" applyAlignment="1">
      <alignment horizontal="center" wrapText="1"/>
    </xf>
    <xf numFmtId="0" fontId="5" fillId="0" borderId="46" xfId="0" applyFont="1" applyBorder="1" applyAlignment="1">
      <alignment horizontal="center"/>
    </xf>
    <xf numFmtId="0" fontId="10" fillId="8" borderId="32" xfId="0" applyFont="1" applyFill="1" applyBorder="1" applyAlignment="1">
      <alignment horizontal="center"/>
    </xf>
    <xf numFmtId="0" fontId="2" fillId="9" borderId="35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center" vertical="center"/>
    </xf>
    <xf numFmtId="0" fontId="2" fillId="9" borderId="37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8" fillId="0" borderId="40" xfId="0" applyFont="1" applyBorder="1" applyAlignment="1">
      <alignment horizontal="left"/>
    </xf>
    <xf numFmtId="0" fontId="8" fillId="0" borderId="54" xfId="0" applyFont="1" applyBorder="1" applyAlignment="1">
      <alignment horizontal="left"/>
    </xf>
    <xf numFmtId="0" fontId="5" fillId="0" borderId="42" xfId="0" applyFont="1" applyBorder="1" applyAlignment="1">
      <alignment horizontal="center" wrapText="1"/>
    </xf>
    <xf numFmtId="0" fontId="5" fillId="0" borderId="48" xfId="0" applyFont="1" applyBorder="1" applyAlignment="1">
      <alignment horizontal="center" wrapText="1"/>
    </xf>
    <xf numFmtId="14" fontId="5" fillId="0" borderId="39" xfId="0" applyNumberFormat="1" applyFont="1" applyBorder="1" applyAlignment="1">
      <alignment horizontal="center"/>
    </xf>
    <xf numFmtId="0" fontId="5" fillId="0" borderId="40" xfId="0" applyFont="1" applyBorder="1" applyAlignment="1">
      <alignment horizontal="center" wrapText="1"/>
    </xf>
    <xf numFmtId="0" fontId="5" fillId="0" borderId="41" xfId="0" applyFont="1" applyBorder="1" applyAlignment="1">
      <alignment horizontal="center"/>
    </xf>
    <xf numFmtId="0" fontId="5" fillId="0" borderId="39" xfId="0" applyFont="1" applyBorder="1" applyAlignment="1">
      <alignment horizontal="center" wrapText="1"/>
    </xf>
    <xf numFmtId="0" fontId="5" fillId="0" borderId="40" xfId="0" applyFont="1" applyBorder="1" applyAlignment="1">
      <alignment horizontal="center"/>
    </xf>
    <xf numFmtId="0" fontId="8" fillId="0" borderId="55" xfId="0" applyFont="1" applyBorder="1" applyAlignment="1">
      <alignment horizontal="left" vertical="center"/>
    </xf>
    <xf numFmtId="0" fontId="5" fillId="0" borderId="5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77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/>
    </xf>
    <xf numFmtId="0" fontId="2" fillId="9" borderId="78" xfId="0" applyFont="1" applyFill="1" applyBorder="1" applyAlignment="1">
      <alignment horizontal="center" vertical="center"/>
    </xf>
    <xf numFmtId="0" fontId="4" fillId="9" borderId="79" xfId="0" applyFont="1" applyFill="1" applyBorder="1"/>
    <xf numFmtId="0" fontId="4" fillId="9" borderId="80" xfId="0" applyFont="1" applyFill="1" applyBorder="1"/>
    <xf numFmtId="0" fontId="22" fillId="0" borderId="0" xfId="0" applyFont="1" applyAlignment="1">
      <alignment horizontal="center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00"/>
      <color rgb="FFCC3300"/>
      <color rgb="FF009999"/>
      <color rgb="FF990099"/>
      <color rgb="FFCCFFCC"/>
      <color rgb="FFFFCCCC"/>
      <color rgb="FFFF66FF"/>
      <color rgb="FF9933FF"/>
      <color rgb="FF003366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Aspectos administrativos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Resultados!$C$1</c:f>
              <c:strCache>
                <c:ptCount val="1"/>
                <c:pt idx="0">
                  <c:v>Cumple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Resultados!$A$2:$B$7</c15:sqref>
                  </c15:fullRef>
                  <c15:levelRef>
                    <c15:sqref>Resultados!$B$2:$B$7</c15:sqref>
                  </c15:levelRef>
                </c:ext>
              </c:extLst>
              <c:f>Resultados!$B$2:$B$7</c:f>
              <c:strCache>
                <c:ptCount val="6"/>
                <c:pt idx="0">
                  <c:v>Comité Institucional de Gestión y Desempeño</c:v>
                </c:pt>
                <c:pt idx="1">
                  <c:v>Cronograma de reuniones</c:v>
                </c:pt>
                <c:pt idx="2">
                  <c:v>Presupuesto</c:v>
                </c:pt>
                <c:pt idx="3">
                  <c:v>Reglamento interno de archivo y correspondencia</c:v>
                </c:pt>
                <c:pt idx="4">
                  <c:v>Servicios que presta el archivo</c:v>
                </c:pt>
                <c:pt idx="5">
                  <c:v>Porcentaje cumplimiento </c:v>
                </c:pt>
              </c:strCache>
            </c:strRef>
          </c:cat>
          <c:val>
            <c:numRef>
              <c:f>Resultados!$C$2:$C$7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1-48D2-A706-513D46B2EA1B}"/>
            </c:ext>
          </c:extLst>
        </c:ser>
        <c:ser>
          <c:idx val="1"/>
          <c:order val="1"/>
          <c:tx>
            <c:strRef>
              <c:f>Resultados!$D$1</c:f>
              <c:strCache>
                <c:ptCount val="1"/>
                <c:pt idx="0">
                  <c:v>No cumple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Resultados!$A$2:$B$7</c15:sqref>
                  </c15:fullRef>
                  <c15:levelRef>
                    <c15:sqref>Resultados!$B$2:$B$7</c15:sqref>
                  </c15:levelRef>
                </c:ext>
              </c:extLst>
              <c:f>Resultados!$B$2:$B$7</c:f>
              <c:strCache>
                <c:ptCount val="6"/>
                <c:pt idx="0">
                  <c:v>Comité Institucional de Gestión y Desempeño</c:v>
                </c:pt>
                <c:pt idx="1">
                  <c:v>Cronograma de reuniones</c:v>
                </c:pt>
                <c:pt idx="2">
                  <c:v>Presupuesto</c:v>
                </c:pt>
                <c:pt idx="3">
                  <c:v>Reglamento interno de archivo y correspondencia</c:v>
                </c:pt>
                <c:pt idx="4">
                  <c:v>Servicios que presta el archivo</c:v>
                </c:pt>
                <c:pt idx="5">
                  <c:v>Porcentaje cumplimiento </c:v>
                </c:pt>
              </c:strCache>
            </c:strRef>
          </c:cat>
          <c:val>
            <c:numRef>
              <c:f>Resultados!$D$2:$D$7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1-48D2-A706-513D46B2E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307388447"/>
        <c:axId val="307399263"/>
        <c:axId val="0"/>
      </c:bar3DChart>
      <c:catAx>
        <c:axId val="307388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7399263"/>
        <c:crosses val="autoZero"/>
        <c:auto val="1"/>
        <c:lblAlgn val="ctr"/>
        <c:lblOffset val="100"/>
        <c:noMultiLvlLbl val="0"/>
      </c:catAx>
      <c:valAx>
        <c:axId val="307399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7388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/>
    </a:solidFill>
    <a:ln w="12700" cap="flat" cmpd="sng" algn="ctr">
      <a:solidFill>
        <a:schemeClr val="dk1">
          <a:shade val="50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Técnicos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Resultados!$C$1</c:f>
              <c:strCache>
                <c:ptCount val="1"/>
                <c:pt idx="0">
                  <c:v>Cumple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Resultados!$A$8:$B$16</c15:sqref>
                  </c15:fullRef>
                  <c15:levelRef>
                    <c15:sqref>Resultados!$B$8:$B$16</c15:sqref>
                  </c15:levelRef>
                </c:ext>
              </c:extLst>
              <c:f>Resultados!$B$8:$B$16</c:f>
              <c:strCache>
                <c:ptCount val="9"/>
                <c:pt idx="0">
                  <c:v>Procesos y procedimientos de gestión documental</c:v>
                </c:pt>
                <c:pt idx="1">
                  <c:v>Planeación documental</c:v>
                </c:pt>
                <c:pt idx="2">
                  <c:v>Producción documental</c:v>
                </c:pt>
                <c:pt idx="3">
                  <c:v>Gestión y trámite</c:v>
                </c:pt>
                <c:pt idx="4">
                  <c:v>Organización documental</c:v>
                </c:pt>
                <c:pt idx="5">
                  <c:v>Transferencia documental</c:v>
                </c:pt>
                <c:pt idx="6">
                  <c:v>Disposición documental</c:v>
                </c:pt>
                <c:pt idx="7">
                  <c:v>Preservación a largo plazo</c:v>
                </c:pt>
                <c:pt idx="8">
                  <c:v>Valoración documental</c:v>
                </c:pt>
              </c:strCache>
            </c:strRef>
          </c:cat>
          <c:val>
            <c:numRef>
              <c:f>Resultados!$C$8:$C$16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3-4637-8BC5-CA0F68411FD5}"/>
            </c:ext>
          </c:extLst>
        </c:ser>
        <c:ser>
          <c:idx val="1"/>
          <c:order val="1"/>
          <c:tx>
            <c:strRef>
              <c:f>Resultados!$D$1</c:f>
              <c:strCache>
                <c:ptCount val="1"/>
                <c:pt idx="0">
                  <c:v>No cumple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Resultados!$A$8:$B$16</c15:sqref>
                  </c15:fullRef>
                  <c15:levelRef>
                    <c15:sqref>Resultados!$B$8:$B$16</c15:sqref>
                  </c15:levelRef>
                </c:ext>
              </c:extLst>
              <c:f>Resultados!$B$8:$B$16</c:f>
              <c:strCache>
                <c:ptCount val="9"/>
                <c:pt idx="0">
                  <c:v>Procesos y procedimientos de gestión documental</c:v>
                </c:pt>
                <c:pt idx="1">
                  <c:v>Planeación documental</c:v>
                </c:pt>
                <c:pt idx="2">
                  <c:v>Producción documental</c:v>
                </c:pt>
                <c:pt idx="3">
                  <c:v>Gestión y trámite</c:v>
                </c:pt>
                <c:pt idx="4">
                  <c:v>Organización documental</c:v>
                </c:pt>
                <c:pt idx="5">
                  <c:v>Transferencia documental</c:v>
                </c:pt>
                <c:pt idx="6">
                  <c:v>Disposición documental</c:v>
                </c:pt>
                <c:pt idx="7">
                  <c:v>Preservación a largo plazo</c:v>
                </c:pt>
                <c:pt idx="8">
                  <c:v>Valoración documental</c:v>
                </c:pt>
              </c:strCache>
            </c:strRef>
          </c:cat>
          <c:val>
            <c:numRef>
              <c:f>Resultados!$D$8:$D$16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3-4637-8BC5-CA0F68411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91364559"/>
        <c:axId val="291357487"/>
        <c:axId val="0"/>
      </c:bar3DChart>
      <c:catAx>
        <c:axId val="291364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1357487"/>
        <c:crosses val="autoZero"/>
        <c:auto val="1"/>
        <c:lblAlgn val="ctr"/>
        <c:lblOffset val="100"/>
        <c:noMultiLvlLbl val="0"/>
      </c:catAx>
      <c:valAx>
        <c:axId val="291357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1364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/>
    </a:solidFill>
    <a:ln w="12700" cap="flat" cmpd="sng" algn="ctr">
      <a:solidFill>
        <a:schemeClr val="dk1">
          <a:shade val="50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Infraestructura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Resultados!$C$1</c:f>
              <c:strCache>
                <c:ptCount val="1"/>
                <c:pt idx="0">
                  <c:v>Cumple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Resultados!$A$18:$B$24</c15:sqref>
                  </c15:fullRef>
                  <c15:levelRef>
                    <c15:sqref>Resultados!$B$18:$B$24</c15:sqref>
                  </c15:levelRef>
                </c:ext>
              </c:extLst>
              <c:f>Resultados!$B$18:$B$24</c:f>
              <c:strCache>
                <c:ptCount val="7"/>
                <c:pt idx="0">
                  <c:v>Ubicación</c:v>
                </c:pt>
                <c:pt idx="1">
                  <c:v>Aspectos estructurales</c:v>
                </c:pt>
                <c:pt idx="2">
                  <c:v>Condiciones ambientales</c:v>
                </c:pt>
                <c:pt idx="3">
                  <c:v>Distribución</c:v>
                </c:pt>
                <c:pt idx="4">
                  <c:v>Estantería y mobiliario</c:v>
                </c:pt>
                <c:pt idx="5">
                  <c:v>Distribución de la estantería</c:v>
                </c:pt>
                <c:pt idx="6">
                  <c:v>Porcentaje de cumplimiento</c:v>
                </c:pt>
              </c:strCache>
            </c:strRef>
          </c:cat>
          <c:val>
            <c:numRef>
              <c:f>Resultados!$C$18:$C$24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7-4058-A1E1-26ED713E33A2}"/>
            </c:ext>
          </c:extLst>
        </c:ser>
        <c:ser>
          <c:idx val="1"/>
          <c:order val="1"/>
          <c:tx>
            <c:strRef>
              <c:f>Resultados!$D$1</c:f>
              <c:strCache>
                <c:ptCount val="1"/>
                <c:pt idx="0">
                  <c:v>No cumple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Resultados!$A$18:$B$24</c15:sqref>
                  </c15:fullRef>
                  <c15:levelRef>
                    <c15:sqref>Resultados!$B$18:$B$24</c15:sqref>
                  </c15:levelRef>
                </c:ext>
              </c:extLst>
              <c:f>Resultados!$B$18:$B$24</c:f>
              <c:strCache>
                <c:ptCount val="7"/>
                <c:pt idx="0">
                  <c:v>Ubicación</c:v>
                </c:pt>
                <c:pt idx="1">
                  <c:v>Aspectos estructurales</c:v>
                </c:pt>
                <c:pt idx="2">
                  <c:v>Condiciones ambientales</c:v>
                </c:pt>
                <c:pt idx="3">
                  <c:v>Distribución</c:v>
                </c:pt>
                <c:pt idx="4">
                  <c:v>Estantería y mobiliario</c:v>
                </c:pt>
                <c:pt idx="5">
                  <c:v>Distribución de la estantería</c:v>
                </c:pt>
                <c:pt idx="6">
                  <c:v>Porcentaje de cumplimiento</c:v>
                </c:pt>
              </c:strCache>
            </c:strRef>
          </c:cat>
          <c:val>
            <c:numRef>
              <c:f>Resultados!$D$18:$D$24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7-4058-A1E1-26ED713E3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76746847"/>
        <c:axId val="576742687"/>
        <c:axId val="0"/>
      </c:bar3DChart>
      <c:catAx>
        <c:axId val="576746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6742687"/>
        <c:crosses val="autoZero"/>
        <c:auto val="1"/>
        <c:lblAlgn val="ctr"/>
        <c:lblOffset val="100"/>
        <c:noMultiLvlLbl val="0"/>
      </c:catAx>
      <c:valAx>
        <c:axId val="57674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6746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/>
    </a:solidFill>
    <a:ln w="12700" cap="flat" cmpd="sng" algn="ctr">
      <a:solidFill>
        <a:schemeClr val="dk1">
          <a:shade val="50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Tecnológicos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Resultados!$C$1</c:f>
              <c:strCache>
                <c:ptCount val="1"/>
                <c:pt idx="0">
                  <c:v>Cumple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Resultados!$A$25:$B$25</c:f>
              <c:strCache>
                <c:ptCount val="2"/>
                <c:pt idx="0">
                  <c:v>Tecnológicos</c:v>
                </c:pt>
                <c:pt idx="1">
                  <c:v>Políticas</c:v>
                </c:pt>
              </c:strCache>
            </c:strRef>
          </c:cat>
          <c:val>
            <c:numRef>
              <c:f>Resultados!$C$25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3-4CAE-B8EA-E998A3488F8D}"/>
            </c:ext>
          </c:extLst>
        </c:ser>
        <c:ser>
          <c:idx val="1"/>
          <c:order val="1"/>
          <c:tx>
            <c:strRef>
              <c:f>Resultados!$D$1</c:f>
              <c:strCache>
                <c:ptCount val="1"/>
                <c:pt idx="0">
                  <c:v>No cumple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Resultados!$A$25:$B$25</c:f>
              <c:strCache>
                <c:ptCount val="2"/>
                <c:pt idx="0">
                  <c:v>Tecnológicos</c:v>
                </c:pt>
                <c:pt idx="1">
                  <c:v>Políticas</c:v>
                </c:pt>
              </c:strCache>
            </c:strRef>
          </c:cat>
          <c:val>
            <c:numRef>
              <c:f>Resultados!$D$25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F3-4CAE-B8EA-E998A3488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58423647"/>
        <c:axId val="158423231"/>
        <c:axId val="0"/>
      </c:bar3DChart>
      <c:catAx>
        <c:axId val="158423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8423231"/>
        <c:crosses val="autoZero"/>
        <c:auto val="1"/>
        <c:lblAlgn val="ctr"/>
        <c:lblOffset val="100"/>
        <c:noMultiLvlLbl val="0"/>
      </c:catAx>
      <c:valAx>
        <c:axId val="15842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8423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dk1"/>
    </a:solidFill>
    <a:ln w="12700" cap="flat" cmpd="sng" algn="ctr">
      <a:solidFill>
        <a:schemeClr val="dk1">
          <a:shade val="50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523876</xdr:colOff>
      <xdr:row>0</xdr:row>
      <xdr:rowOff>0</xdr:rowOff>
    </xdr:from>
    <xdr:to>
      <xdr:col>0</xdr:col>
      <xdr:colOff>1352550</xdr:colOff>
      <xdr:row>2</xdr:row>
      <xdr:rowOff>145151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0"/>
          <a:ext cx="828674" cy="5261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523876</xdr:colOff>
      <xdr:row>0</xdr:row>
      <xdr:rowOff>0</xdr:rowOff>
    </xdr:from>
    <xdr:to>
      <xdr:col>0</xdr:col>
      <xdr:colOff>1552575</xdr:colOff>
      <xdr:row>2</xdr:row>
      <xdr:rowOff>145151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6D7701-4AC8-4341-9376-A9EBC7864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0"/>
          <a:ext cx="828674" cy="5261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523876</xdr:colOff>
      <xdr:row>0</xdr:row>
      <xdr:rowOff>0</xdr:rowOff>
    </xdr:from>
    <xdr:to>
      <xdr:col>0</xdr:col>
      <xdr:colOff>1552575</xdr:colOff>
      <xdr:row>2</xdr:row>
      <xdr:rowOff>145151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910858-E3EF-4D18-87C6-630796982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0"/>
          <a:ext cx="828674" cy="5261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523876</xdr:colOff>
      <xdr:row>0</xdr:row>
      <xdr:rowOff>0</xdr:rowOff>
    </xdr:from>
    <xdr:to>
      <xdr:col>0</xdr:col>
      <xdr:colOff>1952625</xdr:colOff>
      <xdr:row>2</xdr:row>
      <xdr:rowOff>145151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C1223D-CFCA-4D4E-9031-FCB1BA782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0"/>
          <a:ext cx="1028699" cy="5261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7</xdr:row>
      <xdr:rowOff>47631</xdr:rowOff>
    </xdr:from>
    <xdr:to>
      <xdr:col>11</xdr:col>
      <xdr:colOff>257175</xdr:colOff>
      <xdr:row>20</xdr:row>
      <xdr:rowOff>180981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78938D-9D2E-4C9D-98C7-C72A3467F2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247650</xdr:colOff>
      <xdr:row>21</xdr:row>
      <xdr:rowOff>76200</xdr:rowOff>
    </xdr:from>
    <xdr:to>
      <xdr:col>11</xdr:col>
      <xdr:colOff>247650</xdr:colOff>
      <xdr:row>34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76A5806-2EAD-4A97-8860-8F93FF9771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7</xdr:row>
      <xdr:rowOff>47625</xdr:rowOff>
    </xdr:from>
    <xdr:to>
      <xdr:col>18</xdr:col>
      <xdr:colOff>0</xdr:colOff>
      <xdr:row>20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AFA58FE-0098-40FB-B932-0C466BB62C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28575</xdr:colOff>
      <xdr:row>21</xdr:row>
      <xdr:rowOff>76200</xdr:rowOff>
    </xdr:from>
    <xdr:to>
      <xdr:col>18</xdr:col>
      <xdr:colOff>19050</xdr:colOff>
      <xdr:row>34</xdr:row>
      <xdr:rowOff>133350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6CA3CB2-92E5-4969-9A51-C54BFB95B2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X1003"/>
  <sheetViews>
    <sheetView showGridLines="0" tabSelected="1" workbookViewId="0">
      <selection activeCell="F2" sqref="F2"/>
    </sheetView>
  </sheetViews>
  <sheetFormatPr baseColWidth="10" defaultColWidth="14.42578125" defaultRowHeight="15" customHeight="1" x14ac:dyDescent="0.25"/>
  <cols>
    <col min="1" max="1" width="34.140625" style="2" customWidth="1"/>
    <col min="2" max="2" width="21.42578125" style="2" customWidth="1"/>
    <col min="3" max="3" width="20" style="2" customWidth="1"/>
    <col min="4" max="4" width="14" style="2" bestFit="1" customWidth="1"/>
    <col min="5" max="5" width="12.85546875" style="2" customWidth="1"/>
    <col min="6" max="6" width="31.5703125" style="2" customWidth="1"/>
    <col min="7" max="20" width="10.7109375" style="2" customWidth="1"/>
    <col min="21" max="21" width="40.28515625" style="2" bestFit="1" customWidth="1"/>
    <col min="22" max="24" width="10.7109375" style="2" customWidth="1"/>
    <col min="25" max="16384" width="14.42578125" style="2"/>
  </cols>
  <sheetData>
    <row r="1" spans="1:24" ht="15" customHeight="1" x14ac:dyDescent="0.25">
      <c r="A1" s="166"/>
      <c r="B1" s="187" t="s">
        <v>10</v>
      </c>
      <c r="C1" s="267"/>
      <c r="D1" s="188"/>
      <c r="E1" s="4" t="s">
        <v>8</v>
      </c>
      <c r="F1" s="45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455" t="s">
        <v>439</v>
      </c>
      <c r="V1" s="1"/>
      <c r="W1" s="1"/>
      <c r="X1" s="1"/>
    </row>
    <row r="2" spans="1:24" ht="15" customHeight="1" x14ac:dyDescent="0.25">
      <c r="A2" s="167"/>
      <c r="B2" s="187"/>
      <c r="C2" s="267"/>
      <c r="D2" s="188"/>
      <c r="E2" s="5" t="s">
        <v>3</v>
      </c>
      <c r="F2" s="45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 t="s">
        <v>440</v>
      </c>
      <c r="V2" s="1"/>
      <c r="W2" s="1"/>
      <c r="X2" s="1"/>
    </row>
    <row r="3" spans="1:24" ht="15" customHeight="1" x14ac:dyDescent="0.25">
      <c r="A3" s="167"/>
      <c r="B3" s="189"/>
      <c r="C3" s="268"/>
      <c r="D3" s="190"/>
      <c r="E3" s="5" t="s">
        <v>9</v>
      </c>
      <c r="F3" s="45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 t="s">
        <v>441</v>
      </c>
      <c r="V3" s="1"/>
      <c r="W3" s="1"/>
      <c r="X3" s="1"/>
    </row>
    <row r="4" spans="1:24" ht="15" customHeight="1" x14ac:dyDescent="0.25">
      <c r="A4" s="421" t="s">
        <v>18</v>
      </c>
      <c r="B4" s="422"/>
      <c r="C4" s="422"/>
      <c r="D4" s="422"/>
      <c r="E4" s="422"/>
      <c r="F4" s="42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 t="s">
        <v>442</v>
      </c>
      <c r="V4" s="1"/>
      <c r="W4" s="1"/>
      <c r="X4" s="1"/>
    </row>
    <row r="5" spans="1:24" x14ac:dyDescent="0.25">
      <c r="A5" s="430" t="s">
        <v>19</v>
      </c>
      <c r="B5" s="431"/>
      <c r="C5" s="431"/>
      <c r="D5" s="431"/>
      <c r="E5" s="431"/>
      <c r="F5" s="43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 t="s">
        <v>443</v>
      </c>
      <c r="V5" s="1"/>
      <c r="W5" s="1"/>
      <c r="X5" s="1"/>
    </row>
    <row r="6" spans="1:24" x14ac:dyDescent="0.25">
      <c r="A6" s="66" t="s">
        <v>24</v>
      </c>
      <c r="B6" s="440"/>
      <c r="C6" s="425"/>
      <c r="D6" s="425"/>
      <c r="E6" s="425"/>
      <c r="F6" s="42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 t="s">
        <v>444</v>
      </c>
      <c r="V6" s="1"/>
      <c r="W6" s="1"/>
      <c r="X6" s="1"/>
    </row>
    <row r="7" spans="1:24" x14ac:dyDescent="0.25">
      <c r="A7" s="67" t="s">
        <v>25</v>
      </c>
      <c r="B7" s="441"/>
      <c r="C7" s="423"/>
      <c r="D7" s="423"/>
      <c r="E7" s="423"/>
      <c r="F7" s="42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 t="s">
        <v>445</v>
      </c>
      <c r="V7" s="1"/>
      <c r="W7" s="1"/>
      <c r="X7" s="1"/>
    </row>
    <row r="8" spans="1:24" x14ac:dyDescent="0.25">
      <c r="A8" s="68" t="s">
        <v>26</v>
      </c>
      <c r="B8" s="442"/>
      <c r="C8" s="428"/>
      <c r="D8" s="428"/>
      <c r="E8" s="428"/>
      <c r="F8" s="29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446</v>
      </c>
      <c r="V8" s="1"/>
      <c r="W8" s="1"/>
      <c r="X8" s="1"/>
    </row>
    <row r="9" spans="1:24" x14ac:dyDescent="0.25">
      <c r="A9" s="433" t="s">
        <v>20</v>
      </c>
      <c r="B9" s="434"/>
      <c r="C9" s="434"/>
      <c r="D9" s="434"/>
      <c r="E9" s="434"/>
      <c r="F9" s="43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35" t="s">
        <v>27</v>
      </c>
      <c r="B10" s="443"/>
      <c r="C10" s="438"/>
      <c r="D10" s="438"/>
      <c r="E10" s="438"/>
      <c r="F10" s="43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436" t="s">
        <v>28</v>
      </c>
      <c r="B11" s="441"/>
      <c r="C11" s="423"/>
      <c r="D11" s="423"/>
      <c r="E11" s="423"/>
      <c r="F11" s="42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36" t="s">
        <v>29</v>
      </c>
      <c r="B12" s="441"/>
      <c r="C12" s="423"/>
      <c r="D12" s="423"/>
      <c r="E12" s="423"/>
      <c r="F12" s="42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436" t="s">
        <v>30</v>
      </c>
      <c r="B13" s="444"/>
      <c r="C13" s="424"/>
      <c r="D13" s="424"/>
      <c r="E13" s="424"/>
      <c r="F13" s="30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436" t="s">
        <v>31</v>
      </c>
      <c r="B14" s="444"/>
      <c r="C14" s="424"/>
      <c r="D14" s="424"/>
      <c r="E14" s="424"/>
      <c r="F14" s="30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65" t="s">
        <v>32</v>
      </c>
      <c r="B15" s="446"/>
      <c r="C15" s="447"/>
      <c r="D15" s="447"/>
      <c r="E15" s="447"/>
      <c r="F15" s="44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445" t="s">
        <v>27</v>
      </c>
      <c r="B16" s="443"/>
      <c r="C16" s="438"/>
      <c r="D16" s="438"/>
      <c r="E16" s="438"/>
      <c r="F16" s="43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436" t="s">
        <v>28</v>
      </c>
      <c r="B17" s="441"/>
      <c r="C17" s="423"/>
      <c r="D17" s="423"/>
      <c r="E17" s="423"/>
      <c r="F17" s="42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436" t="s">
        <v>29</v>
      </c>
      <c r="B18" s="441"/>
      <c r="C18" s="423"/>
      <c r="D18" s="423"/>
      <c r="E18" s="423"/>
      <c r="F18" s="42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436" t="s">
        <v>30</v>
      </c>
      <c r="B19" s="444"/>
      <c r="C19" s="424"/>
      <c r="D19" s="424"/>
      <c r="E19" s="424"/>
      <c r="F19" s="30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436" t="s">
        <v>31</v>
      </c>
      <c r="B20" s="444"/>
      <c r="C20" s="424"/>
      <c r="D20" s="424"/>
      <c r="E20" s="424"/>
      <c r="F20" s="30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437" t="s">
        <v>32</v>
      </c>
      <c r="B21" s="446"/>
      <c r="C21" s="447"/>
      <c r="D21" s="447"/>
      <c r="E21" s="447"/>
      <c r="F21" s="44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435" t="s">
        <v>27</v>
      </c>
      <c r="B22" s="443"/>
      <c r="C22" s="438"/>
      <c r="D22" s="438"/>
      <c r="E22" s="438"/>
      <c r="F22" s="43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436" t="s">
        <v>28</v>
      </c>
      <c r="B23" s="441"/>
      <c r="C23" s="423"/>
      <c r="D23" s="423"/>
      <c r="E23" s="423"/>
      <c r="F23" s="42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436" t="s">
        <v>29</v>
      </c>
      <c r="B24" s="441"/>
      <c r="C24" s="423"/>
      <c r="D24" s="423"/>
      <c r="E24" s="423"/>
      <c r="F24" s="4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436" t="s">
        <v>30</v>
      </c>
      <c r="B25" s="444"/>
      <c r="C25" s="424"/>
      <c r="D25" s="424"/>
      <c r="E25" s="424"/>
      <c r="F25" s="30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436" t="s">
        <v>31</v>
      </c>
      <c r="B26" s="444"/>
      <c r="C26" s="424"/>
      <c r="D26" s="424"/>
      <c r="E26" s="424"/>
      <c r="F26" s="30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437" t="s">
        <v>32</v>
      </c>
      <c r="B27" s="442"/>
      <c r="C27" s="428"/>
      <c r="D27" s="428"/>
      <c r="E27" s="428"/>
      <c r="F27" s="29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433" t="s">
        <v>21</v>
      </c>
      <c r="B28" s="434"/>
      <c r="C28" s="434"/>
      <c r="D28" s="434"/>
      <c r="E28" s="434"/>
      <c r="F28" s="43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47.25" customHeight="1" x14ac:dyDescent="0.25">
      <c r="A29" s="165"/>
      <c r="B29" s="449"/>
      <c r="C29" s="449"/>
      <c r="D29" s="449"/>
      <c r="E29" s="449"/>
      <c r="F29" s="45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433" t="s">
        <v>22</v>
      </c>
      <c r="B30" s="434"/>
      <c r="C30" s="434"/>
      <c r="D30" s="434"/>
      <c r="E30" s="434"/>
      <c r="F30" s="45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5">
      <c r="A31" s="157" t="s">
        <v>45</v>
      </c>
      <c r="B31" s="158"/>
      <c r="C31" s="158"/>
      <c r="D31" s="63" t="s">
        <v>1</v>
      </c>
      <c r="E31" s="63" t="s">
        <v>2</v>
      </c>
      <c r="F31" s="64" t="s">
        <v>438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A32" s="203" t="s">
        <v>410</v>
      </c>
      <c r="B32" s="204"/>
      <c r="C32" s="204"/>
      <c r="D32" s="88">
        <v>0</v>
      </c>
      <c r="E32" s="88">
        <v>0</v>
      </c>
      <c r="F32" s="6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47.25" customHeight="1" x14ac:dyDescent="0.25">
      <c r="A33" s="165"/>
      <c r="B33" s="449"/>
      <c r="C33" s="449"/>
      <c r="D33" s="449"/>
      <c r="E33" s="449"/>
      <c r="F33" s="45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5">
      <c r="A34" s="452" t="s">
        <v>23</v>
      </c>
      <c r="B34" s="453"/>
      <c r="C34" s="453"/>
      <c r="D34" s="453"/>
      <c r="E34" s="454"/>
      <c r="F34" s="42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5">
      <c r="A35" s="208"/>
      <c r="B35" s="209"/>
      <c r="C35" s="209"/>
      <c r="D35" s="209"/>
      <c r="E35" s="21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5">
      <c r="A36" s="211"/>
      <c r="B36" s="212"/>
      <c r="C36" s="212"/>
      <c r="D36" s="212"/>
      <c r="E36" s="16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5">
      <c r="A37" s="211"/>
      <c r="B37" s="212"/>
      <c r="C37" s="212"/>
      <c r="D37" s="212"/>
      <c r="E37" s="16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5">
      <c r="A38" s="211"/>
      <c r="B38" s="212"/>
      <c r="C38" s="212"/>
      <c r="D38" s="212"/>
      <c r="E38" s="16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5">
      <c r="A39" s="211"/>
      <c r="B39" s="212"/>
      <c r="C39" s="212"/>
      <c r="D39" s="212"/>
      <c r="E39" s="16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5">
      <c r="A40" s="211"/>
      <c r="B40" s="212"/>
      <c r="C40" s="212"/>
      <c r="D40" s="212"/>
      <c r="E40" s="16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5">
      <c r="A41" s="211"/>
      <c r="B41" s="212"/>
      <c r="C41" s="212"/>
      <c r="D41" s="212"/>
      <c r="E41" s="16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5">
      <c r="A42" s="213"/>
      <c r="B42" s="214"/>
      <c r="C42" s="214"/>
      <c r="D42" s="214"/>
      <c r="E42" s="21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5">
      <c r="A43" s="194" t="s">
        <v>70</v>
      </c>
      <c r="B43" s="195"/>
      <c r="C43" s="195"/>
      <c r="D43" s="195"/>
      <c r="E43" s="19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5">
      <c r="A44" s="77"/>
      <c r="B44" s="78"/>
      <c r="C44" s="78"/>
      <c r="D44" s="78"/>
      <c r="E44" s="7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5">
      <c r="A45" s="157" t="s">
        <v>45</v>
      </c>
      <c r="B45" s="158"/>
      <c r="C45" s="158"/>
      <c r="D45" s="12" t="s">
        <v>1</v>
      </c>
      <c r="E45" s="16" t="s">
        <v>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5">
      <c r="A46" s="159" t="s">
        <v>411</v>
      </c>
      <c r="B46" s="160"/>
      <c r="C46" s="160"/>
      <c r="D46" s="83">
        <v>0</v>
      </c>
      <c r="E46" s="84"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5">
      <c r="A47" s="196"/>
      <c r="B47" s="197"/>
      <c r="C47" s="197"/>
      <c r="D47" s="197"/>
      <c r="E47" s="198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5">
      <c r="A48" s="199" t="s">
        <v>71</v>
      </c>
      <c r="B48" s="200"/>
      <c r="C48" s="200"/>
      <c r="D48" s="200"/>
      <c r="E48" s="20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5">
      <c r="A49" s="15" t="s">
        <v>45</v>
      </c>
      <c r="B49" s="12" t="s">
        <v>1</v>
      </c>
      <c r="C49" s="12" t="s">
        <v>2</v>
      </c>
      <c r="D49" s="158" t="s">
        <v>34</v>
      </c>
      <c r="E49" s="19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5">
      <c r="A50" s="17" t="s">
        <v>33</v>
      </c>
      <c r="B50" s="10">
        <v>0</v>
      </c>
      <c r="C50" s="10">
        <v>0</v>
      </c>
      <c r="D50" s="192"/>
      <c r="E50" s="19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5">
      <c r="A51" s="156" t="s">
        <v>37</v>
      </c>
      <c r="B51" s="10"/>
      <c r="C51" s="10"/>
      <c r="D51" s="161"/>
      <c r="E51" s="16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5">
      <c r="A52" s="9" t="s">
        <v>38</v>
      </c>
      <c r="B52" s="75">
        <v>0</v>
      </c>
      <c r="C52" s="75">
        <v>0</v>
      </c>
      <c r="D52" s="161"/>
      <c r="E52" s="16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5">
      <c r="A53" s="9" t="s">
        <v>39</v>
      </c>
      <c r="B53" s="75">
        <v>0</v>
      </c>
      <c r="C53" s="75">
        <v>0</v>
      </c>
      <c r="D53" s="161"/>
      <c r="E53" s="16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0.75" customHeight="1" x14ac:dyDescent="0.25">
      <c r="A54" s="9" t="s">
        <v>40</v>
      </c>
      <c r="B54" s="75">
        <v>0</v>
      </c>
      <c r="C54" s="75">
        <v>0</v>
      </c>
      <c r="D54" s="161"/>
      <c r="E54" s="16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5">
      <c r="A55" s="155" t="s">
        <v>41</v>
      </c>
      <c r="B55" s="75"/>
      <c r="C55" s="75"/>
      <c r="D55" s="163"/>
      <c r="E55" s="16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24.75" x14ac:dyDescent="0.25">
      <c r="A56" s="154" t="s">
        <v>51</v>
      </c>
      <c r="B56" s="75"/>
      <c r="C56" s="75"/>
      <c r="D56" s="163"/>
      <c r="E56" s="16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5">
      <c r="A57" s="18" t="s">
        <v>42</v>
      </c>
      <c r="B57" s="76">
        <v>0</v>
      </c>
      <c r="C57" s="76">
        <v>0</v>
      </c>
      <c r="D57" s="163"/>
      <c r="E57" s="16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5">
      <c r="A58" s="18" t="s">
        <v>43</v>
      </c>
      <c r="B58" s="76">
        <v>0</v>
      </c>
      <c r="C58" s="76">
        <v>0</v>
      </c>
      <c r="D58" s="201"/>
      <c r="E58" s="20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5">
      <c r="A59" s="18" t="s">
        <v>44</v>
      </c>
      <c r="B59" s="76">
        <v>0</v>
      </c>
      <c r="C59" s="76">
        <v>0</v>
      </c>
      <c r="D59" s="201"/>
      <c r="E59" s="20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5">
      <c r="A60" s="18" t="s">
        <v>46</v>
      </c>
      <c r="B60" s="76">
        <v>0</v>
      </c>
      <c r="C60" s="76">
        <v>0</v>
      </c>
      <c r="D60" s="201"/>
      <c r="E60" s="20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5">
      <c r="A61" s="18" t="s">
        <v>47</v>
      </c>
      <c r="B61" s="76">
        <v>0</v>
      </c>
      <c r="C61" s="76">
        <v>0</v>
      </c>
      <c r="D61" s="201"/>
      <c r="E61" s="20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5">
      <c r="A62" s="18" t="s">
        <v>48</v>
      </c>
      <c r="B62" s="76">
        <v>0</v>
      </c>
      <c r="C62" s="76">
        <v>0</v>
      </c>
      <c r="D62" s="201"/>
      <c r="E62" s="20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5">
      <c r="A63" s="18" t="s">
        <v>49</v>
      </c>
      <c r="B63" s="76">
        <v>0</v>
      </c>
      <c r="C63" s="76">
        <v>0</v>
      </c>
      <c r="D63" s="201"/>
      <c r="E63" s="20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5">
      <c r="A64" s="216" t="s">
        <v>50</v>
      </c>
      <c r="B64" s="217"/>
      <c r="C64" s="217"/>
      <c r="D64" s="217"/>
      <c r="E64" s="218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25">
      <c r="A65" s="199" t="s">
        <v>72</v>
      </c>
      <c r="B65" s="200"/>
      <c r="C65" s="200"/>
      <c r="D65" s="200"/>
      <c r="E65" s="20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25">
      <c r="A66" s="157" t="s">
        <v>45</v>
      </c>
      <c r="B66" s="158"/>
      <c r="C66" s="158"/>
      <c r="D66" s="12" t="s">
        <v>1</v>
      </c>
      <c r="E66" s="16" t="s">
        <v>2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25">
      <c r="A67" s="159" t="s">
        <v>52</v>
      </c>
      <c r="B67" s="160"/>
      <c r="C67" s="160"/>
      <c r="D67" s="76">
        <v>0</v>
      </c>
      <c r="E67" s="80"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9.25" customHeight="1" x14ac:dyDescent="0.25">
      <c r="A68" s="205" t="s">
        <v>53</v>
      </c>
      <c r="B68" s="206"/>
      <c r="C68" s="206"/>
      <c r="D68" s="206"/>
      <c r="E68" s="20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25">
      <c r="A69" s="159" t="s">
        <v>54</v>
      </c>
      <c r="B69" s="160"/>
      <c r="C69" s="160"/>
      <c r="D69" s="76">
        <v>0</v>
      </c>
      <c r="E69" s="80">
        <v>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5">
      <c r="A70" s="219" t="s">
        <v>55</v>
      </c>
      <c r="B70" s="220"/>
      <c r="C70" s="220"/>
      <c r="D70" s="76">
        <v>0</v>
      </c>
      <c r="E70" s="80"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25">
      <c r="A71" s="159" t="s">
        <v>56</v>
      </c>
      <c r="B71" s="160"/>
      <c r="C71" s="160"/>
      <c r="D71" s="76">
        <v>0</v>
      </c>
      <c r="E71" s="80">
        <v>0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25">
      <c r="A72" s="159" t="s">
        <v>57</v>
      </c>
      <c r="B72" s="160"/>
      <c r="C72" s="160"/>
      <c r="D72" s="76">
        <v>0</v>
      </c>
      <c r="E72" s="80">
        <v>0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25">
      <c r="A73" s="159" t="s">
        <v>58</v>
      </c>
      <c r="B73" s="160"/>
      <c r="C73" s="160"/>
      <c r="D73" s="76">
        <v>0</v>
      </c>
      <c r="E73" s="80">
        <v>0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25">
      <c r="A74" s="159" t="s">
        <v>59</v>
      </c>
      <c r="B74" s="160"/>
      <c r="C74" s="160"/>
      <c r="D74" s="76">
        <v>0</v>
      </c>
      <c r="E74" s="80"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25">
      <c r="A75" s="159" t="s">
        <v>60</v>
      </c>
      <c r="B75" s="160"/>
      <c r="C75" s="160"/>
      <c r="D75" s="76">
        <v>0</v>
      </c>
      <c r="E75" s="80">
        <v>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25">
      <c r="A76" s="159" t="s">
        <v>61</v>
      </c>
      <c r="B76" s="160"/>
      <c r="C76" s="160"/>
      <c r="D76" s="76">
        <v>0</v>
      </c>
      <c r="E76" s="80">
        <v>0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25">
      <c r="A77" s="203" t="s">
        <v>44</v>
      </c>
      <c r="B77" s="204"/>
      <c r="C77" s="204"/>
      <c r="D77" s="76">
        <v>0</v>
      </c>
      <c r="E77" s="82">
        <v>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25">
      <c r="A78" s="199" t="s">
        <v>73</v>
      </c>
      <c r="B78" s="200"/>
      <c r="C78" s="200"/>
      <c r="D78" s="200"/>
      <c r="E78" s="200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25">
      <c r="A79" s="15" t="s">
        <v>45</v>
      </c>
      <c r="B79" s="12" t="s">
        <v>1</v>
      </c>
      <c r="C79" s="12" t="s">
        <v>2</v>
      </c>
      <c r="D79" s="158" t="s">
        <v>34</v>
      </c>
      <c r="E79" s="19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25">
      <c r="A80" s="9" t="s">
        <v>62</v>
      </c>
      <c r="B80" s="76">
        <v>0</v>
      </c>
      <c r="C80" s="76">
        <v>0</v>
      </c>
      <c r="D80" s="173"/>
      <c r="E80" s="17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60.75" x14ac:dyDescent="0.25">
      <c r="A81" s="24" t="s">
        <v>63</v>
      </c>
      <c r="B81" s="76">
        <v>0</v>
      </c>
      <c r="C81" s="76">
        <v>0</v>
      </c>
      <c r="D81" s="173"/>
      <c r="E81" s="174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24.75" x14ac:dyDescent="0.25">
      <c r="A82" s="24" t="s">
        <v>64</v>
      </c>
      <c r="B82" s="76">
        <v>0</v>
      </c>
      <c r="C82" s="76">
        <v>0</v>
      </c>
      <c r="D82" s="173"/>
      <c r="E82" s="174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" customHeight="1" x14ac:dyDescent="0.25">
      <c r="A83" s="24" t="s">
        <v>65</v>
      </c>
      <c r="B83" s="76">
        <v>0</v>
      </c>
      <c r="C83" s="76">
        <v>0</v>
      </c>
      <c r="D83" s="173"/>
      <c r="E83" s="174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25">
      <c r="A84" s="24" t="s">
        <v>66</v>
      </c>
      <c r="B84" s="76">
        <v>0</v>
      </c>
      <c r="C84" s="76">
        <v>0</v>
      </c>
      <c r="D84" s="173"/>
      <c r="E84" s="174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25">
      <c r="A85" s="24" t="s">
        <v>67</v>
      </c>
      <c r="B85" s="76">
        <v>0</v>
      </c>
      <c r="C85" s="76">
        <v>0</v>
      </c>
      <c r="D85" s="173"/>
      <c r="E85" s="174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25">
      <c r="A86" s="25" t="s">
        <v>68</v>
      </c>
      <c r="B86" s="81">
        <v>0</v>
      </c>
      <c r="C86" s="81">
        <v>0</v>
      </c>
      <c r="D86" s="183"/>
      <c r="E86" s="18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7.5" customHeight="1" x14ac:dyDescent="0.25">
      <c r="A87" s="3"/>
      <c r="B87" s="3"/>
      <c r="C87" s="3"/>
      <c r="D87" s="3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7.5" customHeight="1" x14ac:dyDescent="0.25">
      <c r="A88" s="3"/>
      <c r="B88" s="3"/>
      <c r="C88" s="3"/>
      <c r="D88" s="3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7.5" customHeight="1" x14ac:dyDescent="0.25">
      <c r="A89" s="3"/>
      <c r="B89" s="3"/>
      <c r="C89" s="3"/>
      <c r="D89" s="3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7.5" customHeight="1" x14ac:dyDescent="0.25">
      <c r="A90" s="3"/>
      <c r="B90" s="3"/>
      <c r="C90" s="3"/>
      <c r="D90" s="3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7.5" customHeight="1" x14ac:dyDescent="0.25">
      <c r="A91" s="3"/>
      <c r="B91" s="3"/>
      <c r="C91" s="3"/>
      <c r="D91" s="3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7.5" customHeight="1" x14ac:dyDescent="0.25">
      <c r="A92" s="3"/>
      <c r="B92" s="3"/>
      <c r="C92" s="3"/>
      <c r="D92" s="3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7.5" customHeight="1" x14ac:dyDescent="0.25">
      <c r="A93" s="3"/>
      <c r="B93" s="3"/>
      <c r="C93" s="3"/>
      <c r="D93" s="3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7.5" customHeight="1" x14ac:dyDescent="0.25">
      <c r="A94" s="3"/>
      <c r="B94" s="3"/>
      <c r="C94" s="3"/>
      <c r="D94" s="3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7.5" customHeight="1" x14ac:dyDescent="0.25">
      <c r="A95" s="3"/>
      <c r="B95" s="3"/>
      <c r="C95" s="3"/>
      <c r="D95" s="3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7.5" customHeight="1" x14ac:dyDescent="0.25">
      <c r="A96" s="3"/>
      <c r="B96" s="3"/>
      <c r="C96" s="3"/>
      <c r="D96" s="3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7.5" customHeight="1" x14ac:dyDescent="0.25">
      <c r="A97" s="3"/>
      <c r="B97" s="3"/>
      <c r="C97" s="3"/>
      <c r="D97" s="3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7.5" customHeight="1" x14ac:dyDescent="0.25">
      <c r="A98" s="3"/>
      <c r="B98" s="3"/>
      <c r="C98" s="3"/>
      <c r="D98" s="3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7.5" customHeight="1" x14ac:dyDescent="0.25">
      <c r="A99" s="3"/>
      <c r="B99" s="3"/>
      <c r="C99" s="3"/>
      <c r="D99" s="3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7.5" customHeight="1" x14ac:dyDescent="0.25">
      <c r="A100" s="3"/>
      <c r="B100" s="3"/>
      <c r="C100" s="3"/>
      <c r="D100" s="3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7.5" customHeight="1" x14ac:dyDescent="0.25">
      <c r="A101" s="3"/>
      <c r="B101" s="3"/>
      <c r="C101" s="3"/>
      <c r="D101" s="3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7.5" customHeight="1" x14ac:dyDescent="0.25">
      <c r="A102" s="3"/>
      <c r="B102" s="3"/>
      <c r="C102" s="3"/>
      <c r="D102" s="3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7.5" customHeight="1" x14ac:dyDescent="0.25">
      <c r="A103" s="3"/>
      <c r="B103" s="3"/>
      <c r="C103" s="3"/>
      <c r="D103" s="3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7.5" customHeight="1" x14ac:dyDescent="0.25">
      <c r="A104" s="3"/>
      <c r="B104" s="3"/>
      <c r="C104" s="3"/>
      <c r="D104" s="3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7.5" customHeight="1" x14ac:dyDescent="0.25">
      <c r="A105" s="3"/>
      <c r="B105" s="3"/>
      <c r="C105" s="3"/>
      <c r="D105" s="3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7.5" customHeight="1" x14ac:dyDescent="0.25">
      <c r="A106" s="3"/>
      <c r="B106" s="3"/>
      <c r="C106" s="3"/>
      <c r="D106" s="3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7.5" customHeight="1" x14ac:dyDescent="0.25">
      <c r="A107" s="3"/>
      <c r="B107" s="3"/>
      <c r="C107" s="3"/>
      <c r="D107" s="3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7.5" customHeight="1" x14ac:dyDescent="0.25">
      <c r="A108" s="3"/>
      <c r="B108" s="3"/>
      <c r="C108" s="3"/>
      <c r="D108" s="3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7.5" customHeight="1" x14ac:dyDescent="0.25">
      <c r="A109" s="3"/>
      <c r="B109" s="3"/>
      <c r="C109" s="3"/>
      <c r="D109" s="3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7.5" customHeight="1" x14ac:dyDescent="0.25">
      <c r="A110" s="3"/>
      <c r="B110" s="3"/>
      <c r="C110" s="3"/>
      <c r="D110" s="3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7.5" customHeight="1" x14ac:dyDescent="0.25">
      <c r="A111" s="3"/>
      <c r="B111" s="3"/>
      <c r="C111" s="3"/>
      <c r="D111" s="3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7.5" customHeight="1" x14ac:dyDescent="0.25">
      <c r="A112" s="3"/>
      <c r="B112" s="3"/>
      <c r="C112" s="3"/>
      <c r="D112" s="3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7.5" customHeight="1" x14ac:dyDescent="0.25">
      <c r="A113" s="3"/>
      <c r="B113" s="3"/>
      <c r="C113" s="3"/>
      <c r="D113" s="3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7.5" customHeight="1" x14ac:dyDescent="0.25">
      <c r="A114" s="3"/>
      <c r="B114" s="3"/>
      <c r="C114" s="3"/>
      <c r="D114" s="3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7.5" customHeight="1" x14ac:dyDescent="0.25">
      <c r="A115" s="3"/>
      <c r="B115" s="3"/>
      <c r="C115" s="3"/>
      <c r="D115" s="3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7.5" customHeight="1" x14ac:dyDescent="0.25">
      <c r="A116" s="3"/>
      <c r="B116" s="3"/>
      <c r="C116" s="3"/>
      <c r="D116" s="3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7.5" customHeight="1" x14ac:dyDescent="0.25">
      <c r="A117" s="3"/>
      <c r="B117" s="3"/>
      <c r="C117" s="3"/>
      <c r="D117" s="3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7.5" customHeight="1" x14ac:dyDescent="0.25">
      <c r="A118" s="3"/>
      <c r="B118" s="3"/>
      <c r="C118" s="3"/>
      <c r="D118" s="3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7.5" customHeight="1" x14ac:dyDescent="0.25">
      <c r="A119" s="3"/>
      <c r="B119" s="3"/>
      <c r="C119" s="3"/>
      <c r="D119" s="3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7.5" customHeight="1" x14ac:dyDescent="0.25">
      <c r="A120" s="3"/>
      <c r="B120" s="3"/>
      <c r="C120" s="3"/>
      <c r="D120" s="3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7.5" customHeight="1" x14ac:dyDescent="0.25">
      <c r="A121" s="3"/>
      <c r="B121" s="3"/>
      <c r="C121" s="3"/>
      <c r="D121" s="3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7.5" customHeight="1" x14ac:dyDescent="0.25">
      <c r="A122" s="3"/>
      <c r="B122" s="3"/>
      <c r="C122" s="3"/>
      <c r="D122" s="3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7.5" customHeight="1" x14ac:dyDescent="0.25">
      <c r="A123" s="3"/>
      <c r="B123" s="3"/>
      <c r="C123" s="3"/>
      <c r="D123" s="3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7.5" customHeight="1" x14ac:dyDescent="0.25">
      <c r="A124" s="3"/>
      <c r="B124" s="3"/>
      <c r="C124" s="3"/>
      <c r="D124" s="3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7.5" customHeight="1" x14ac:dyDescent="0.25">
      <c r="A125" s="3"/>
      <c r="B125" s="3"/>
      <c r="C125" s="3"/>
      <c r="D125" s="3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7.5" customHeight="1" x14ac:dyDescent="0.25">
      <c r="A126" s="3"/>
      <c r="B126" s="3"/>
      <c r="C126" s="3"/>
      <c r="D126" s="3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7.5" customHeight="1" x14ac:dyDescent="0.25">
      <c r="A127" s="3"/>
      <c r="B127" s="3"/>
      <c r="C127" s="3"/>
      <c r="D127" s="3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7.5" customHeight="1" x14ac:dyDescent="0.25">
      <c r="A128" s="3"/>
      <c r="B128" s="3"/>
      <c r="C128" s="3"/>
      <c r="D128" s="3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7.5" customHeight="1" x14ac:dyDescent="0.25">
      <c r="A129" s="3"/>
      <c r="B129" s="3"/>
      <c r="C129" s="3"/>
      <c r="D129" s="3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7.5" customHeight="1" x14ac:dyDescent="0.25">
      <c r="A130" s="3"/>
      <c r="B130" s="3"/>
      <c r="C130" s="3"/>
      <c r="D130" s="3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7.5" customHeight="1" x14ac:dyDescent="0.25">
      <c r="A131" s="3"/>
      <c r="B131" s="3"/>
      <c r="C131" s="3"/>
      <c r="D131" s="3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7.5" customHeight="1" x14ac:dyDescent="0.25">
      <c r="A132" s="3"/>
      <c r="B132" s="3"/>
      <c r="C132" s="3"/>
      <c r="D132" s="3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7.5" customHeight="1" x14ac:dyDescent="0.25">
      <c r="A133" s="3"/>
      <c r="B133" s="3"/>
      <c r="C133" s="3"/>
      <c r="D133" s="3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7.5" customHeight="1" x14ac:dyDescent="0.25">
      <c r="A134" s="3"/>
      <c r="B134" s="3"/>
      <c r="C134" s="3"/>
      <c r="D134" s="3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7.5" customHeight="1" x14ac:dyDescent="0.25">
      <c r="A135" s="3"/>
      <c r="B135" s="3"/>
      <c r="C135" s="3"/>
      <c r="D135" s="3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7.5" customHeight="1" x14ac:dyDescent="0.25">
      <c r="A136" s="3"/>
      <c r="B136" s="3"/>
      <c r="C136" s="3"/>
      <c r="D136" s="3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7.5" customHeight="1" x14ac:dyDescent="0.25">
      <c r="A137" s="3"/>
      <c r="B137" s="3"/>
      <c r="C137" s="3"/>
      <c r="D137" s="3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7.5" customHeight="1" x14ac:dyDescent="0.25">
      <c r="A138" s="3"/>
      <c r="B138" s="3"/>
      <c r="C138" s="3"/>
      <c r="D138" s="3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7.5" customHeight="1" x14ac:dyDescent="0.25">
      <c r="A139" s="3"/>
      <c r="B139" s="3"/>
      <c r="C139" s="3"/>
      <c r="D139" s="3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7.5" customHeight="1" x14ac:dyDescent="0.25">
      <c r="A140" s="3"/>
      <c r="B140" s="3"/>
      <c r="C140" s="3"/>
      <c r="D140" s="3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7.5" customHeight="1" x14ac:dyDescent="0.25">
      <c r="A141" s="3"/>
      <c r="B141" s="3"/>
      <c r="C141" s="3"/>
      <c r="D141" s="3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7.5" customHeight="1" x14ac:dyDescent="0.25">
      <c r="A142" s="3"/>
      <c r="B142" s="3"/>
      <c r="C142" s="3"/>
      <c r="D142" s="3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7.5" customHeight="1" x14ac:dyDescent="0.25">
      <c r="A143" s="3"/>
      <c r="B143" s="3"/>
      <c r="C143" s="3"/>
      <c r="D143" s="3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7.5" customHeight="1" x14ac:dyDescent="0.25">
      <c r="A144" s="3"/>
      <c r="B144" s="3"/>
      <c r="C144" s="3"/>
      <c r="D144" s="3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7.5" customHeight="1" x14ac:dyDescent="0.25">
      <c r="A145" s="3"/>
      <c r="B145" s="3"/>
      <c r="C145" s="3"/>
      <c r="D145" s="3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7.5" customHeight="1" x14ac:dyDescent="0.25">
      <c r="A146" s="3"/>
      <c r="B146" s="3"/>
      <c r="C146" s="3"/>
      <c r="D146" s="3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7.5" customHeight="1" x14ac:dyDescent="0.25">
      <c r="A147" s="3"/>
      <c r="B147" s="3"/>
      <c r="C147" s="3"/>
      <c r="D147" s="3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7.5" customHeight="1" x14ac:dyDescent="0.25">
      <c r="A148" s="3"/>
      <c r="B148" s="3"/>
      <c r="C148" s="3"/>
      <c r="D148" s="3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7.5" customHeight="1" x14ac:dyDescent="0.25">
      <c r="A149" s="3"/>
      <c r="B149" s="3"/>
      <c r="C149" s="3"/>
      <c r="D149" s="3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7.5" customHeight="1" x14ac:dyDescent="0.25">
      <c r="A150" s="3"/>
      <c r="B150" s="3"/>
      <c r="C150" s="3"/>
      <c r="D150" s="3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7.5" customHeight="1" x14ac:dyDescent="0.25">
      <c r="A151" s="3"/>
      <c r="B151" s="3"/>
      <c r="C151" s="3"/>
      <c r="D151" s="3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7.5" customHeight="1" x14ac:dyDescent="0.25">
      <c r="A152" s="3"/>
      <c r="B152" s="3"/>
      <c r="C152" s="3"/>
      <c r="D152" s="3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7.5" customHeight="1" x14ac:dyDescent="0.25">
      <c r="A153" s="3"/>
      <c r="B153" s="3"/>
      <c r="C153" s="3"/>
      <c r="D153" s="3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7.5" customHeight="1" x14ac:dyDescent="0.25">
      <c r="A154" s="3"/>
      <c r="B154" s="3"/>
      <c r="C154" s="3"/>
      <c r="D154" s="3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7.5" customHeight="1" x14ac:dyDescent="0.25">
      <c r="A155" s="3"/>
      <c r="B155" s="3"/>
      <c r="C155" s="3"/>
      <c r="D155" s="3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7.5" customHeight="1" x14ac:dyDescent="0.25">
      <c r="A156" s="3"/>
      <c r="B156" s="3"/>
      <c r="C156" s="3"/>
      <c r="D156" s="3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7.5" customHeight="1" x14ac:dyDescent="0.25">
      <c r="A157" s="3"/>
      <c r="B157" s="3"/>
      <c r="C157" s="3"/>
      <c r="D157" s="3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7.5" customHeight="1" x14ac:dyDescent="0.25">
      <c r="A158" s="3"/>
      <c r="B158" s="3"/>
      <c r="C158" s="3"/>
      <c r="D158" s="3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7.5" customHeight="1" x14ac:dyDescent="0.25">
      <c r="A159" s="3"/>
      <c r="B159" s="3"/>
      <c r="C159" s="3"/>
      <c r="D159" s="3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7.5" customHeight="1" x14ac:dyDescent="0.25">
      <c r="A160" s="3"/>
      <c r="B160" s="3"/>
      <c r="C160" s="3"/>
      <c r="D160" s="3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7.5" customHeight="1" x14ac:dyDescent="0.25">
      <c r="A161" s="3"/>
      <c r="B161" s="3"/>
      <c r="C161" s="3"/>
      <c r="D161" s="3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7.5" customHeight="1" x14ac:dyDescent="0.25">
      <c r="A162" s="3"/>
      <c r="B162" s="3"/>
      <c r="C162" s="3"/>
      <c r="D162" s="3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7.5" customHeight="1" x14ac:dyDescent="0.25">
      <c r="A163" s="3"/>
      <c r="B163" s="3"/>
      <c r="C163" s="3"/>
      <c r="D163" s="3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7.5" customHeight="1" x14ac:dyDescent="0.25">
      <c r="A164" s="3"/>
      <c r="B164" s="3"/>
      <c r="C164" s="3"/>
      <c r="D164" s="3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7.5" customHeight="1" x14ac:dyDescent="0.25">
      <c r="A165" s="3"/>
      <c r="B165" s="3"/>
      <c r="C165" s="3"/>
      <c r="D165" s="3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7.5" customHeight="1" x14ac:dyDescent="0.25">
      <c r="A166" s="3"/>
      <c r="B166" s="3"/>
      <c r="C166" s="3"/>
      <c r="D166" s="3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7.5" customHeight="1" x14ac:dyDescent="0.25">
      <c r="A167" s="3"/>
      <c r="B167" s="3"/>
      <c r="C167" s="3"/>
      <c r="D167" s="3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7.5" customHeight="1" x14ac:dyDescent="0.25">
      <c r="A168" s="3"/>
      <c r="B168" s="3"/>
      <c r="C168" s="3"/>
      <c r="D168" s="3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7.5" customHeight="1" x14ac:dyDescent="0.25">
      <c r="A169" s="3"/>
      <c r="B169" s="3"/>
      <c r="C169" s="3"/>
      <c r="D169" s="3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7.5" customHeight="1" x14ac:dyDescent="0.25">
      <c r="A170" s="3"/>
      <c r="B170" s="3"/>
      <c r="C170" s="3"/>
      <c r="D170" s="3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7.5" customHeight="1" x14ac:dyDescent="0.25">
      <c r="A171" s="3"/>
      <c r="B171" s="3"/>
      <c r="C171" s="3"/>
      <c r="D171" s="3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7.5" customHeight="1" x14ac:dyDescent="0.25">
      <c r="A172" s="3"/>
      <c r="B172" s="3"/>
      <c r="C172" s="3"/>
      <c r="D172" s="3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7.5" customHeight="1" x14ac:dyDescent="0.25">
      <c r="A173" s="3"/>
      <c r="B173" s="3"/>
      <c r="C173" s="3"/>
      <c r="D173" s="3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7.5" customHeight="1" x14ac:dyDescent="0.25">
      <c r="A174" s="3"/>
      <c r="B174" s="3"/>
      <c r="C174" s="3"/>
      <c r="D174" s="3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7.5" customHeight="1" x14ac:dyDescent="0.25">
      <c r="A175" s="3"/>
      <c r="B175" s="3"/>
      <c r="C175" s="3"/>
      <c r="D175" s="3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7.5" customHeight="1" x14ac:dyDescent="0.25">
      <c r="A176" s="3"/>
      <c r="B176" s="3"/>
      <c r="C176" s="3"/>
      <c r="D176" s="3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7.5" customHeight="1" x14ac:dyDescent="0.25">
      <c r="A177" s="3"/>
      <c r="B177" s="3"/>
      <c r="C177" s="3"/>
      <c r="D177" s="3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7.5" customHeight="1" x14ac:dyDescent="0.25">
      <c r="A178" s="3"/>
      <c r="B178" s="3"/>
      <c r="C178" s="3"/>
      <c r="D178" s="3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7.5" customHeight="1" x14ac:dyDescent="0.25">
      <c r="A179" s="3"/>
      <c r="B179" s="3"/>
      <c r="C179" s="3"/>
      <c r="D179" s="3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7.5" customHeight="1" x14ac:dyDescent="0.25">
      <c r="A180" s="3"/>
      <c r="B180" s="3"/>
      <c r="C180" s="3"/>
      <c r="D180" s="3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7.5" customHeight="1" x14ac:dyDescent="0.25">
      <c r="A181" s="3"/>
      <c r="B181" s="3"/>
      <c r="C181" s="3"/>
      <c r="D181" s="3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7.5" customHeight="1" x14ac:dyDescent="0.25">
      <c r="A182" s="3"/>
      <c r="B182" s="3"/>
      <c r="C182" s="3"/>
      <c r="D182" s="3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7.5" customHeight="1" x14ac:dyDescent="0.25">
      <c r="A183" s="3"/>
      <c r="B183" s="3"/>
      <c r="C183" s="3"/>
      <c r="D183" s="3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7.5" customHeight="1" x14ac:dyDescent="0.25">
      <c r="A184" s="3"/>
      <c r="B184" s="3"/>
      <c r="C184" s="3"/>
      <c r="D184" s="3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7.5" customHeight="1" x14ac:dyDescent="0.25">
      <c r="A185" s="3"/>
      <c r="B185" s="3"/>
      <c r="C185" s="3"/>
      <c r="D185" s="3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7.5" customHeight="1" x14ac:dyDescent="0.25">
      <c r="A186" s="3"/>
      <c r="B186" s="3"/>
      <c r="C186" s="3"/>
      <c r="D186" s="3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7.5" customHeight="1" x14ac:dyDescent="0.25">
      <c r="A187" s="3"/>
      <c r="B187" s="3"/>
      <c r="C187" s="3"/>
      <c r="D187" s="3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7.5" customHeight="1" x14ac:dyDescent="0.25">
      <c r="A188" s="3"/>
      <c r="B188" s="3"/>
      <c r="C188" s="3"/>
      <c r="D188" s="3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7.5" customHeight="1" x14ac:dyDescent="0.25">
      <c r="A189" s="3"/>
      <c r="B189" s="3"/>
      <c r="C189" s="3"/>
      <c r="D189" s="3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7.5" customHeight="1" x14ac:dyDescent="0.25">
      <c r="A190" s="3"/>
      <c r="B190" s="3"/>
      <c r="C190" s="3"/>
      <c r="D190" s="3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7.5" customHeight="1" x14ac:dyDescent="0.25">
      <c r="A191" s="3"/>
      <c r="B191" s="3"/>
      <c r="C191" s="3"/>
      <c r="D191" s="3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7.5" customHeight="1" x14ac:dyDescent="0.25">
      <c r="A192" s="3"/>
      <c r="B192" s="3"/>
      <c r="C192" s="3"/>
      <c r="D192" s="3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7.5" customHeight="1" x14ac:dyDescent="0.25">
      <c r="A193" s="3"/>
      <c r="B193" s="3"/>
      <c r="C193" s="3"/>
      <c r="D193" s="3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7.5" customHeight="1" x14ac:dyDescent="0.25">
      <c r="A194" s="3"/>
      <c r="B194" s="3"/>
      <c r="C194" s="3"/>
      <c r="D194" s="3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7.5" customHeight="1" x14ac:dyDescent="0.25">
      <c r="A195" s="3"/>
      <c r="B195" s="3"/>
      <c r="C195" s="3"/>
      <c r="D195" s="3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7.5" customHeight="1" x14ac:dyDescent="0.25">
      <c r="A196" s="3"/>
      <c r="B196" s="3"/>
      <c r="C196" s="3"/>
      <c r="D196" s="3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7.5" customHeight="1" x14ac:dyDescent="0.25">
      <c r="A197" s="3"/>
      <c r="B197" s="3"/>
      <c r="C197" s="3"/>
      <c r="D197" s="3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7.5" customHeight="1" x14ac:dyDescent="0.25">
      <c r="A198" s="3"/>
      <c r="B198" s="3"/>
      <c r="C198" s="3"/>
      <c r="D198" s="3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7.5" customHeight="1" x14ac:dyDescent="0.25">
      <c r="A199" s="3"/>
      <c r="B199" s="3"/>
      <c r="C199" s="3"/>
      <c r="D199" s="3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7.5" customHeight="1" x14ac:dyDescent="0.25">
      <c r="A200" s="3"/>
      <c r="B200" s="3"/>
      <c r="C200" s="3"/>
      <c r="D200" s="3"/>
      <c r="E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7.5" customHeight="1" x14ac:dyDescent="0.25">
      <c r="A201" s="3"/>
      <c r="B201" s="3"/>
      <c r="C201" s="3"/>
      <c r="D201" s="3"/>
      <c r="E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7.5" customHeight="1" x14ac:dyDescent="0.25">
      <c r="A202" s="3"/>
      <c r="B202" s="3"/>
      <c r="C202" s="3"/>
      <c r="D202" s="3"/>
      <c r="E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7.5" customHeight="1" x14ac:dyDescent="0.25">
      <c r="A203" s="3"/>
      <c r="B203" s="3"/>
      <c r="C203" s="3"/>
      <c r="D203" s="3"/>
      <c r="E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7.5" customHeight="1" x14ac:dyDescent="0.25">
      <c r="A204" s="3"/>
      <c r="B204" s="3"/>
      <c r="C204" s="3"/>
      <c r="D204" s="3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7.5" customHeight="1" x14ac:dyDescent="0.25">
      <c r="A205" s="3"/>
      <c r="B205" s="3"/>
      <c r="C205" s="3"/>
      <c r="D205" s="3"/>
      <c r="E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7.5" customHeight="1" x14ac:dyDescent="0.25">
      <c r="A206" s="3"/>
      <c r="B206" s="3"/>
      <c r="C206" s="3"/>
      <c r="D206" s="3"/>
      <c r="E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7.5" customHeight="1" x14ac:dyDescent="0.25">
      <c r="A207" s="3"/>
      <c r="B207" s="3"/>
      <c r="C207" s="3"/>
      <c r="D207" s="3"/>
      <c r="E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7.5" customHeight="1" x14ac:dyDescent="0.25">
      <c r="A208" s="3"/>
      <c r="B208" s="3"/>
      <c r="C208" s="3"/>
      <c r="D208" s="3"/>
      <c r="E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7.5" customHeight="1" x14ac:dyDescent="0.25">
      <c r="A209" s="3"/>
      <c r="B209" s="3"/>
      <c r="C209" s="3"/>
      <c r="D209" s="3"/>
      <c r="E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7.5" customHeight="1" x14ac:dyDescent="0.25">
      <c r="A210" s="3"/>
      <c r="B210" s="3"/>
      <c r="C210" s="3"/>
      <c r="D210" s="3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7.5" customHeight="1" x14ac:dyDescent="0.25">
      <c r="A211" s="3"/>
      <c r="B211" s="3"/>
      <c r="C211" s="3"/>
      <c r="D211" s="3"/>
      <c r="E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7.5" customHeight="1" x14ac:dyDescent="0.25">
      <c r="A212" s="3"/>
      <c r="B212" s="3"/>
      <c r="C212" s="3"/>
      <c r="D212" s="3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7.5" customHeight="1" x14ac:dyDescent="0.25">
      <c r="A213" s="3"/>
      <c r="B213" s="3"/>
      <c r="C213" s="3"/>
      <c r="D213" s="3"/>
      <c r="E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7.5" customHeight="1" x14ac:dyDescent="0.25">
      <c r="A214" s="3"/>
      <c r="B214" s="3"/>
      <c r="C214" s="3"/>
      <c r="D214" s="3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7.5" customHeight="1" x14ac:dyDescent="0.25">
      <c r="A215" s="3"/>
      <c r="B215" s="3"/>
      <c r="C215" s="3"/>
      <c r="D215" s="3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7.5" customHeight="1" x14ac:dyDescent="0.25">
      <c r="A216" s="3"/>
      <c r="B216" s="3"/>
      <c r="C216" s="3"/>
      <c r="D216" s="3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7.5" customHeight="1" x14ac:dyDescent="0.25">
      <c r="A217" s="3"/>
      <c r="B217" s="3"/>
      <c r="C217" s="3"/>
      <c r="D217" s="3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7.5" customHeight="1" x14ac:dyDescent="0.25">
      <c r="A218" s="3"/>
      <c r="B218" s="3"/>
      <c r="C218" s="3"/>
      <c r="D218" s="3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7.5" customHeight="1" x14ac:dyDescent="0.25">
      <c r="A219" s="3"/>
      <c r="B219" s="3"/>
      <c r="C219" s="3"/>
      <c r="D219" s="3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7.5" customHeight="1" x14ac:dyDescent="0.25">
      <c r="A220" s="3"/>
      <c r="B220" s="3"/>
      <c r="C220" s="3"/>
      <c r="D220" s="3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7.5" customHeight="1" x14ac:dyDescent="0.25">
      <c r="A221" s="3"/>
      <c r="B221" s="3"/>
      <c r="C221" s="3"/>
      <c r="D221" s="3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7.5" customHeight="1" x14ac:dyDescent="0.25">
      <c r="A222" s="3"/>
      <c r="B222" s="3"/>
      <c r="C222" s="3"/>
      <c r="D222" s="3"/>
      <c r="E222" s="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7.5" customHeight="1" x14ac:dyDescent="0.25">
      <c r="A223" s="3"/>
      <c r="B223" s="3"/>
      <c r="C223" s="3"/>
      <c r="D223" s="3"/>
      <c r="E223" s="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7.5" customHeight="1" x14ac:dyDescent="0.25">
      <c r="A224" s="3"/>
      <c r="B224" s="3"/>
      <c r="C224" s="3"/>
      <c r="D224" s="3"/>
      <c r="E224" s="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7.5" customHeight="1" x14ac:dyDescent="0.25">
      <c r="A225" s="3"/>
      <c r="B225" s="3"/>
      <c r="C225" s="3"/>
      <c r="D225" s="3"/>
      <c r="E225" s="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7.5" customHeight="1" x14ac:dyDescent="0.25">
      <c r="A226" s="3"/>
      <c r="B226" s="3"/>
      <c r="C226" s="3"/>
      <c r="D226" s="3"/>
      <c r="E226" s="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7.5" customHeight="1" x14ac:dyDescent="0.25">
      <c r="A227" s="3"/>
      <c r="B227" s="3"/>
      <c r="C227" s="3"/>
      <c r="D227" s="3"/>
      <c r="E227" s="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7.5" customHeight="1" x14ac:dyDescent="0.25">
      <c r="A228" s="3"/>
      <c r="B228" s="3"/>
      <c r="C228" s="3"/>
      <c r="D228" s="3"/>
      <c r="E228" s="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7.5" customHeight="1" x14ac:dyDescent="0.25">
      <c r="A229" s="3"/>
      <c r="B229" s="3"/>
      <c r="C229" s="3"/>
      <c r="D229" s="3"/>
      <c r="E229" s="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7.5" customHeight="1" x14ac:dyDescent="0.25">
      <c r="A230" s="3"/>
      <c r="B230" s="3"/>
      <c r="C230" s="3"/>
      <c r="D230" s="3"/>
      <c r="E230" s="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7.5" customHeight="1" x14ac:dyDescent="0.25">
      <c r="A231" s="3"/>
      <c r="B231" s="3"/>
      <c r="C231" s="3"/>
      <c r="D231" s="3"/>
      <c r="E231" s="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7.5" customHeight="1" x14ac:dyDescent="0.25">
      <c r="A232" s="3"/>
      <c r="B232" s="3"/>
      <c r="C232" s="3"/>
      <c r="D232" s="3"/>
      <c r="E232" s="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7.5" customHeight="1" x14ac:dyDescent="0.25">
      <c r="A233" s="3"/>
      <c r="B233" s="3"/>
      <c r="C233" s="3"/>
      <c r="D233" s="3"/>
      <c r="E233" s="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7.5" customHeight="1" x14ac:dyDescent="0.25">
      <c r="A234" s="3"/>
      <c r="B234" s="3"/>
      <c r="C234" s="3"/>
      <c r="D234" s="3"/>
      <c r="E234" s="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7.5" customHeight="1" x14ac:dyDescent="0.25">
      <c r="A235" s="3"/>
      <c r="B235" s="3"/>
      <c r="C235" s="3"/>
      <c r="D235" s="3"/>
      <c r="E235" s="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7.5" customHeight="1" x14ac:dyDescent="0.25">
      <c r="A236" s="3"/>
      <c r="B236" s="3"/>
      <c r="C236" s="3"/>
      <c r="D236" s="3"/>
      <c r="E236" s="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7.5" customHeight="1" x14ac:dyDescent="0.25">
      <c r="A237" s="3"/>
      <c r="B237" s="3"/>
      <c r="C237" s="3"/>
      <c r="D237" s="3"/>
      <c r="E237" s="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7.5" customHeight="1" x14ac:dyDescent="0.25">
      <c r="A238" s="3"/>
      <c r="B238" s="3"/>
      <c r="C238" s="3"/>
      <c r="D238" s="3"/>
      <c r="E238" s="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7.5" customHeight="1" x14ac:dyDescent="0.25">
      <c r="A239" s="3"/>
      <c r="B239" s="3"/>
      <c r="C239" s="3"/>
      <c r="D239" s="3"/>
      <c r="E239" s="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7.5" customHeight="1" x14ac:dyDescent="0.25">
      <c r="A240" s="3"/>
      <c r="B240" s="3"/>
      <c r="C240" s="3"/>
      <c r="D240" s="3"/>
      <c r="E240" s="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7.5" customHeight="1" x14ac:dyDescent="0.25">
      <c r="A241" s="3"/>
      <c r="B241" s="3"/>
      <c r="C241" s="3"/>
      <c r="D241" s="3"/>
      <c r="E241" s="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7.5" customHeight="1" x14ac:dyDescent="0.25">
      <c r="A242" s="3"/>
      <c r="B242" s="3"/>
      <c r="C242" s="3"/>
      <c r="D242" s="3"/>
      <c r="E242" s="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7.5" customHeight="1" x14ac:dyDescent="0.25">
      <c r="A243" s="3"/>
      <c r="B243" s="3"/>
      <c r="C243" s="3"/>
      <c r="D243" s="3"/>
      <c r="E243" s="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7.5" customHeight="1" x14ac:dyDescent="0.25">
      <c r="A244" s="3"/>
      <c r="B244" s="3"/>
      <c r="C244" s="3"/>
      <c r="D244" s="3"/>
      <c r="E244" s="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7.5" customHeight="1" x14ac:dyDescent="0.25">
      <c r="A245" s="3"/>
      <c r="B245" s="3"/>
      <c r="C245" s="3"/>
      <c r="D245" s="3"/>
      <c r="E245" s="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7.5" customHeight="1" x14ac:dyDescent="0.25">
      <c r="A246" s="3"/>
      <c r="B246" s="3"/>
      <c r="C246" s="3"/>
      <c r="D246" s="3"/>
      <c r="E246" s="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7.5" customHeight="1" x14ac:dyDescent="0.25">
      <c r="A247" s="3"/>
      <c r="B247" s="3"/>
      <c r="C247" s="3"/>
      <c r="D247" s="3"/>
      <c r="E247" s="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7.5" customHeight="1" x14ac:dyDescent="0.25">
      <c r="A248" s="3"/>
      <c r="B248" s="3"/>
      <c r="C248" s="3"/>
      <c r="D248" s="3"/>
      <c r="E248" s="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7.5" customHeight="1" x14ac:dyDescent="0.25">
      <c r="A249" s="3"/>
      <c r="B249" s="3"/>
      <c r="C249" s="3"/>
      <c r="D249" s="3"/>
      <c r="E249" s="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7.5" customHeight="1" x14ac:dyDescent="0.25">
      <c r="A250" s="3"/>
      <c r="B250" s="3"/>
      <c r="C250" s="3"/>
      <c r="D250" s="3"/>
      <c r="E250" s="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7.5" customHeight="1" x14ac:dyDescent="0.25">
      <c r="A251" s="3"/>
      <c r="B251" s="3"/>
      <c r="C251" s="3"/>
      <c r="D251" s="3"/>
      <c r="E251" s="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7.5" customHeight="1" x14ac:dyDescent="0.25">
      <c r="A252" s="3"/>
      <c r="B252" s="3"/>
      <c r="C252" s="3"/>
      <c r="D252" s="3"/>
      <c r="E252" s="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7.5" customHeight="1" x14ac:dyDescent="0.25">
      <c r="A253" s="3"/>
      <c r="B253" s="3"/>
      <c r="C253" s="3"/>
      <c r="D253" s="3"/>
      <c r="E253" s="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7.5" customHeight="1" x14ac:dyDescent="0.25">
      <c r="A254" s="3"/>
      <c r="B254" s="3"/>
      <c r="C254" s="3"/>
      <c r="D254" s="3"/>
      <c r="E254" s="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7.5" customHeight="1" x14ac:dyDescent="0.25">
      <c r="A255" s="3"/>
      <c r="B255" s="3"/>
      <c r="C255" s="3"/>
      <c r="D255" s="3"/>
      <c r="E255" s="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7.5" customHeight="1" x14ac:dyDescent="0.25">
      <c r="A256" s="3"/>
      <c r="B256" s="3"/>
      <c r="C256" s="3"/>
      <c r="D256" s="3"/>
      <c r="E256" s="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7.5" customHeight="1" x14ac:dyDescent="0.25">
      <c r="A257" s="3"/>
      <c r="B257" s="3"/>
      <c r="C257" s="3"/>
      <c r="D257" s="3"/>
      <c r="E257" s="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7.5" customHeight="1" x14ac:dyDescent="0.25">
      <c r="A258" s="3"/>
      <c r="B258" s="3"/>
      <c r="C258" s="3"/>
      <c r="D258" s="3"/>
      <c r="E258" s="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7.5" customHeight="1" x14ac:dyDescent="0.25">
      <c r="A259" s="3"/>
      <c r="B259" s="3"/>
      <c r="C259" s="3"/>
      <c r="D259" s="3"/>
      <c r="E259" s="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7.5" customHeight="1" x14ac:dyDescent="0.25">
      <c r="A260" s="3"/>
      <c r="B260" s="3"/>
      <c r="C260" s="3"/>
      <c r="D260" s="3"/>
      <c r="E260" s="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7.5" customHeight="1" x14ac:dyDescent="0.25">
      <c r="A261" s="3"/>
      <c r="B261" s="3"/>
      <c r="C261" s="3"/>
      <c r="D261" s="3"/>
      <c r="E261" s="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7.5" customHeight="1" x14ac:dyDescent="0.25">
      <c r="A262" s="3"/>
      <c r="B262" s="3"/>
      <c r="C262" s="3"/>
      <c r="D262" s="3"/>
      <c r="E262" s="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7.5" customHeight="1" x14ac:dyDescent="0.25">
      <c r="A263" s="3"/>
      <c r="B263" s="3"/>
      <c r="C263" s="3"/>
      <c r="D263" s="3"/>
      <c r="E263" s="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7.5" customHeight="1" x14ac:dyDescent="0.25">
      <c r="A264" s="3"/>
      <c r="B264" s="3"/>
      <c r="C264" s="3"/>
      <c r="D264" s="3"/>
      <c r="E264" s="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7.5" customHeight="1" x14ac:dyDescent="0.25">
      <c r="A265" s="3"/>
      <c r="B265" s="3"/>
      <c r="C265" s="3"/>
      <c r="D265" s="3"/>
      <c r="E265" s="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7.5" customHeight="1" x14ac:dyDescent="0.25">
      <c r="A266" s="3"/>
      <c r="B266" s="3"/>
      <c r="C266" s="3"/>
      <c r="D266" s="3"/>
      <c r="E266" s="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7.5" customHeight="1" x14ac:dyDescent="0.25">
      <c r="A267" s="3"/>
      <c r="B267" s="3"/>
      <c r="C267" s="3"/>
      <c r="D267" s="3"/>
      <c r="E267" s="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7.5" customHeight="1" x14ac:dyDescent="0.25">
      <c r="A268" s="3"/>
      <c r="B268" s="3"/>
      <c r="C268" s="3"/>
      <c r="D268" s="3"/>
      <c r="E268" s="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7.5" customHeight="1" x14ac:dyDescent="0.25">
      <c r="A269" s="3"/>
      <c r="B269" s="3"/>
      <c r="C269" s="3"/>
      <c r="D269" s="3"/>
      <c r="E269" s="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7.5" customHeight="1" x14ac:dyDescent="0.25">
      <c r="A270" s="3"/>
      <c r="B270" s="3"/>
      <c r="C270" s="3"/>
      <c r="D270" s="3"/>
      <c r="E270" s="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7.5" customHeight="1" x14ac:dyDescent="0.25">
      <c r="A271" s="3"/>
      <c r="B271" s="3"/>
      <c r="C271" s="3"/>
      <c r="D271" s="3"/>
      <c r="E271" s="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7.5" customHeight="1" x14ac:dyDescent="0.25">
      <c r="A272" s="3"/>
      <c r="B272" s="3"/>
      <c r="C272" s="3"/>
      <c r="D272" s="3"/>
      <c r="E272" s="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7.5" customHeight="1" x14ac:dyDescent="0.25">
      <c r="A273" s="3"/>
      <c r="B273" s="3"/>
      <c r="C273" s="3"/>
      <c r="D273" s="3"/>
      <c r="E273" s="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7.5" customHeight="1" x14ac:dyDescent="0.25">
      <c r="A274" s="3"/>
      <c r="B274" s="3"/>
      <c r="C274" s="3"/>
      <c r="D274" s="3"/>
      <c r="E274" s="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7.5" customHeight="1" x14ac:dyDescent="0.25">
      <c r="A275" s="3"/>
      <c r="B275" s="3"/>
      <c r="C275" s="3"/>
      <c r="D275" s="3"/>
      <c r="E275" s="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7.5" customHeight="1" x14ac:dyDescent="0.25">
      <c r="A276" s="3"/>
      <c r="B276" s="3"/>
      <c r="C276" s="3"/>
      <c r="D276" s="3"/>
      <c r="E276" s="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7.5" customHeight="1" x14ac:dyDescent="0.25">
      <c r="A277" s="3"/>
      <c r="B277" s="3"/>
      <c r="C277" s="3"/>
      <c r="D277" s="3"/>
      <c r="E277" s="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7.5" customHeight="1" x14ac:dyDescent="0.25">
      <c r="A278" s="3"/>
      <c r="B278" s="3"/>
      <c r="C278" s="3"/>
      <c r="D278" s="3"/>
      <c r="E278" s="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7.5" customHeight="1" x14ac:dyDescent="0.25">
      <c r="A279" s="3"/>
      <c r="B279" s="3"/>
      <c r="C279" s="3"/>
      <c r="D279" s="3"/>
      <c r="E279" s="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7.5" customHeight="1" x14ac:dyDescent="0.25">
      <c r="A280" s="3"/>
      <c r="B280" s="3"/>
      <c r="C280" s="3"/>
      <c r="D280" s="3"/>
      <c r="E280" s="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7.5" customHeight="1" x14ac:dyDescent="0.25">
      <c r="A281" s="3"/>
      <c r="B281" s="3"/>
      <c r="C281" s="3"/>
      <c r="D281" s="3"/>
      <c r="E281" s="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7.5" customHeight="1" x14ac:dyDescent="0.25">
      <c r="A282" s="3"/>
      <c r="B282" s="3"/>
      <c r="C282" s="3"/>
      <c r="D282" s="3"/>
      <c r="E282" s="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7.5" customHeight="1" x14ac:dyDescent="0.25">
      <c r="A283" s="3"/>
      <c r="B283" s="3"/>
      <c r="C283" s="3"/>
      <c r="D283" s="3"/>
      <c r="E283" s="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7.5" customHeight="1" x14ac:dyDescent="0.25">
      <c r="A284" s="3"/>
      <c r="B284" s="3"/>
      <c r="C284" s="3"/>
      <c r="D284" s="3"/>
      <c r="E284" s="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7.5" customHeight="1" x14ac:dyDescent="0.25">
      <c r="A285" s="3"/>
      <c r="B285" s="3"/>
      <c r="C285" s="3"/>
      <c r="D285" s="3"/>
      <c r="E285" s="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7.5" customHeight="1" x14ac:dyDescent="0.25">
      <c r="A286" s="3"/>
      <c r="B286" s="3"/>
      <c r="C286" s="3"/>
      <c r="D286" s="3"/>
      <c r="E286" s="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7.5" customHeight="1" x14ac:dyDescent="0.25">
      <c r="A287" s="3"/>
      <c r="B287" s="3"/>
      <c r="C287" s="3"/>
      <c r="D287" s="3"/>
      <c r="E287" s="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7.5" customHeight="1" x14ac:dyDescent="0.25">
      <c r="A288" s="3"/>
      <c r="B288" s="3"/>
      <c r="C288" s="3"/>
      <c r="D288" s="3"/>
      <c r="E288" s="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7.5" customHeight="1" x14ac:dyDescent="0.25">
      <c r="A289" s="3"/>
      <c r="B289" s="3"/>
      <c r="C289" s="3"/>
      <c r="D289" s="3"/>
      <c r="E289" s="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7.5" customHeight="1" x14ac:dyDescent="0.25">
      <c r="A290" s="3"/>
      <c r="B290" s="3"/>
      <c r="C290" s="3"/>
      <c r="D290" s="3"/>
      <c r="E290" s="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7.5" customHeight="1" x14ac:dyDescent="0.25">
      <c r="A291" s="3"/>
      <c r="B291" s="3"/>
      <c r="C291" s="3"/>
      <c r="D291" s="3"/>
      <c r="E291" s="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7.5" customHeight="1" x14ac:dyDescent="0.25">
      <c r="A292" s="3"/>
      <c r="B292" s="3"/>
      <c r="C292" s="3"/>
      <c r="D292" s="3"/>
      <c r="E292" s="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7.5" customHeight="1" x14ac:dyDescent="0.25">
      <c r="A293" s="3"/>
      <c r="B293" s="3"/>
      <c r="C293" s="3"/>
      <c r="D293" s="3"/>
      <c r="E293" s="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7.5" customHeight="1" x14ac:dyDescent="0.25">
      <c r="A294" s="3"/>
      <c r="B294" s="3"/>
      <c r="C294" s="3"/>
      <c r="D294" s="3"/>
      <c r="E294" s="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7.5" customHeight="1" x14ac:dyDescent="0.25">
      <c r="A295" s="3"/>
      <c r="B295" s="3"/>
      <c r="C295" s="3"/>
      <c r="D295" s="3"/>
      <c r="E295" s="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7.5" customHeight="1" x14ac:dyDescent="0.25">
      <c r="A296" s="3"/>
      <c r="B296" s="3"/>
      <c r="C296" s="3"/>
      <c r="D296" s="3"/>
      <c r="E296" s="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7.5" customHeight="1" x14ac:dyDescent="0.25">
      <c r="A297" s="3"/>
      <c r="B297" s="3"/>
      <c r="C297" s="3"/>
      <c r="D297" s="3"/>
      <c r="E297" s="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7.5" customHeight="1" x14ac:dyDescent="0.25">
      <c r="A298" s="3"/>
      <c r="B298" s="3"/>
      <c r="C298" s="3"/>
      <c r="D298" s="3"/>
      <c r="E298" s="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7.5" customHeight="1" x14ac:dyDescent="0.25">
      <c r="A299" s="3"/>
      <c r="B299" s="3"/>
      <c r="C299" s="3"/>
      <c r="D299" s="3"/>
      <c r="E299" s="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7.5" customHeight="1" x14ac:dyDescent="0.25">
      <c r="A300" s="3"/>
      <c r="B300" s="3"/>
      <c r="C300" s="3"/>
      <c r="D300" s="3"/>
      <c r="E300" s="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7.5" customHeight="1" x14ac:dyDescent="0.25">
      <c r="A301" s="3"/>
      <c r="B301" s="3"/>
      <c r="C301" s="3"/>
      <c r="D301" s="3"/>
      <c r="E301" s="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7.5" customHeight="1" x14ac:dyDescent="0.25">
      <c r="A302" s="3"/>
      <c r="B302" s="3"/>
      <c r="C302" s="3"/>
      <c r="D302" s="3"/>
      <c r="E302" s="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7.5" customHeight="1" x14ac:dyDescent="0.25">
      <c r="A303" s="3"/>
      <c r="B303" s="3"/>
      <c r="C303" s="3"/>
      <c r="D303" s="3"/>
      <c r="E303" s="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7.5" customHeight="1" x14ac:dyDescent="0.25">
      <c r="A304" s="3"/>
      <c r="B304" s="3"/>
      <c r="C304" s="3"/>
      <c r="D304" s="3"/>
      <c r="E304" s="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7.5" customHeight="1" x14ac:dyDescent="0.25">
      <c r="A305" s="3"/>
      <c r="B305" s="3"/>
      <c r="C305" s="3"/>
      <c r="D305" s="3"/>
      <c r="E305" s="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7.5" customHeight="1" x14ac:dyDescent="0.25">
      <c r="A306" s="3"/>
      <c r="B306" s="3"/>
      <c r="C306" s="3"/>
      <c r="D306" s="3"/>
      <c r="E306" s="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7.5" customHeight="1" x14ac:dyDescent="0.25">
      <c r="A307" s="3"/>
      <c r="B307" s="3"/>
      <c r="C307" s="3"/>
      <c r="D307" s="3"/>
      <c r="E307" s="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7.5" customHeight="1" x14ac:dyDescent="0.25">
      <c r="A308" s="3"/>
      <c r="B308" s="3"/>
      <c r="C308" s="3"/>
      <c r="D308" s="3"/>
      <c r="E308" s="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7.5" customHeight="1" x14ac:dyDescent="0.25">
      <c r="A309" s="3"/>
      <c r="B309" s="3"/>
      <c r="C309" s="3"/>
      <c r="D309" s="3"/>
      <c r="E309" s="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7.5" customHeight="1" x14ac:dyDescent="0.25">
      <c r="A310" s="3"/>
      <c r="B310" s="3"/>
      <c r="C310" s="3"/>
      <c r="D310" s="3"/>
      <c r="E310" s="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7.5" customHeight="1" x14ac:dyDescent="0.25">
      <c r="A311" s="3"/>
      <c r="B311" s="3"/>
      <c r="C311" s="3"/>
      <c r="D311" s="3"/>
      <c r="E311" s="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7.5" customHeight="1" x14ac:dyDescent="0.25">
      <c r="A312" s="3"/>
      <c r="B312" s="3"/>
      <c r="C312" s="3"/>
      <c r="D312" s="3"/>
      <c r="E312" s="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7.5" customHeight="1" x14ac:dyDescent="0.25">
      <c r="A313" s="3"/>
      <c r="B313" s="3"/>
      <c r="C313" s="3"/>
      <c r="D313" s="3"/>
      <c r="E313" s="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7.5" customHeight="1" x14ac:dyDescent="0.25">
      <c r="A314" s="3"/>
      <c r="B314" s="3"/>
      <c r="C314" s="3"/>
      <c r="D314" s="3"/>
      <c r="E314" s="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7.5" customHeight="1" x14ac:dyDescent="0.25">
      <c r="A315" s="3"/>
      <c r="B315" s="3"/>
      <c r="C315" s="3"/>
      <c r="D315" s="3"/>
      <c r="E315" s="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7.5" customHeight="1" x14ac:dyDescent="0.25">
      <c r="A316" s="3"/>
      <c r="B316" s="3"/>
      <c r="C316" s="3"/>
      <c r="D316" s="3"/>
      <c r="E316" s="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7.5" customHeight="1" x14ac:dyDescent="0.25">
      <c r="A317" s="3"/>
      <c r="B317" s="3"/>
      <c r="C317" s="3"/>
      <c r="D317" s="3"/>
      <c r="E317" s="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7.5" customHeight="1" x14ac:dyDescent="0.25">
      <c r="A318" s="3"/>
      <c r="B318" s="3"/>
      <c r="C318" s="3"/>
      <c r="D318" s="3"/>
      <c r="E318" s="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7.5" customHeight="1" x14ac:dyDescent="0.25">
      <c r="A319" s="3"/>
      <c r="B319" s="3"/>
      <c r="C319" s="3"/>
      <c r="D319" s="3"/>
      <c r="E319" s="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7.5" customHeight="1" x14ac:dyDescent="0.25">
      <c r="A320" s="3"/>
      <c r="B320" s="3"/>
      <c r="C320" s="3"/>
      <c r="D320" s="3"/>
      <c r="E320" s="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7.5" customHeight="1" x14ac:dyDescent="0.25">
      <c r="A321" s="3"/>
      <c r="B321" s="3"/>
      <c r="C321" s="3"/>
      <c r="D321" s="3"/>
      <c r="E321" s="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7.5" customHeight="1" x14ac:dyDescent="0.25">
      <c r="A322" s="3"/>
      <c r="B322" s="3"/>
      <c r="C322" s="3"/>
      <c r="D322" s="3"/>
      <c r="E322" s="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7.5" customHeight="1" x14ac:dyDescent="0.25">
      <c r="A323" s="3"/>
      <c r="B323" s="3"/>
      <c r="C323" s="3"/>
      <c r="D323" s="3"/>
      <c r="E323" s="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7.5" customHeight="1" x14ac:dyDescent="0.25">
      <c r="A324" s="3"/>
      <c r="B324" s="3"/>
      <c r="C324" s="3"/>
      <c r="D324" s="3"/>
      <c r="E324" s="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7.5" customHeight="1" x14ac:dyDescent="0.25">
      <c r="A325" s="3"/>
      <c r="B325" s="3"/>
      <c r="C325" s="3"/>
      <c r="D325" s="3"/>
      <c r="E325" s="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7.5" customHeight="1" x14ac:dyDescent="0.25">
      <c r="A326" s="3"/>
      <c r="B326" s="3"/>
      <c r="C326" s="3"/>
      <c r="D326" s="3"/>
      <c r="E326" s="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7.5" customHeight="1" x14ac:dyDescent="0.25">
      <c r="A327" s="3"/>
      <c r="B327" s="3"/>
      <c r="C327" s="3"/>
      <c r="D327" s="3"/>
      <c r="E327" s="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7.5" customHeight="1" x14ac:dyDescent="0.25">
      <c r="A328" s="3"/>
      <c r="B328" s="3"/>
      <c r="C328" s="3"/>
      <c r="D328" s="3"/>
      <c r="E328" s="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7.5" customHeight="1" x14ac:dyDescent="0.25">
      <c r="A329" s="3"/>
      <c r="B329" s="3"/>
      <c r="C329" s="3"/>
      <c r="D329" s="3"/>
      <c r="E329" s="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7.5" customHeight="1" x14ac:dyDescent="0.25">
      <c r="A330" s="3"/>
      <c r="B330" s="3"/>
      <c r="C330" s="3"/>
      <c r="D330" s="3"/>
      <c r="E330" s="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7.5" customHeight="1" x14ac:dyDescent="0.25">
      <c r="A331" s="3"/>
      <c r="B331" s="3"/>
      <c r="C331" s="3"/>
      <c r="D331" s="3"/>
      <c r="E331" s="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7.5" customHeight="1" x14ac:dyDescent="0.25">
      <c r="A332" s="3"/>
      <c r="B332" s="3"/>
      <c r="C332" s="3"/>
      <c r="D332" s="3"/>
      <c r="E332" s="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7.5" customHeight="1" x14ac:dyDescent="0.25">
      <c r="A333" s="3"/>
      <c r="B333" s="3"/>
      <c r="C333" s="3"/>
      <c r="D333" s="3"/>
      <c r="E333" s="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7.5" customHeight="1" x14ac:dyDescent="0.25">
      <c r="A334" s="3"/>
      <c r="B334" s="3"/>
      <c r="C334" s="3"/>
      <c r="D334" s="3"/>
      <c r="E334" s="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7.5" customHeight="1" x14ac:dyDescent="0.25">
      <c r="A335" s="3"/>
      <c r="B335" s="3"/>
      <c r="C335" s="3"/>
      <c r="D335" s="3"/>
      <c r="E335" s="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7.5" customHeight="1" x14ac:dyDescent="0.25">
      <c r="A336" s="3"/>
      <c r="B336" s="3"/>
      <c r="C336" s="3"/>
      <c r="D336" s="3"/>
      <c r="E336" s="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7.5" customHeight="1" x14ac:dyDescent="0.25">
      <c r="A337" s="3"/>
      <c r="B337" s="3"/>
      <c r="C337" s="3"/>
      <c r="D337" s="3"/>
      <c r="E337" s="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7.5" customHeight="1" x14ac:dyDescent="0.25">
      <c r="A338" s="3"/>
      <c r="B338" s="3"/>
      <c r="C338" s="3"/>
      <c r="D338" s="3"/>
      <c r="E338" s="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7.5" customHeight="1" x14ac:dyDescent="0.25">
      <c r="A339" s="3"/>
      <c r="B339" s="3"/>
      <c r="C339" s="3"/>
      <c r="D339" s="3"/>
      <c r="E339" s="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7.5" customHeight="1" x14ac:dyDescent="0.25">
      <c r="A340" s="3"/>
      <c r="B340" s="3"/>
      <c r="C340" s="3"/>
      <c r="D340" s="3"/>
      <c r="E340" s="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7.5" customHeight="1" x14ac:dyDescent="0.25">
      <c r="A341" s="3"/>
      <c r="B341" s="3"/>
      <c r="C341" s="3"/>
      <c r="D341" s="3"/>
      <c r="E341" s="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7.5" customHeight="1" x14ac:dyDescent="0.25">
      <c r="A342" s="3"/>
      <c r="B342" s="3"/>
      <c r="C342" s="3"/>
      <c r="D342" s="3"/>
      <c r="E342" s="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7.5" customHeight="1" x14ac:dyDescent="0.25">
      <c r="A343" s="3"/>
      <c r="B343" s="3"/>
      <c r="C343" s="3"/>
      <c r="D343" s="3"/>
      <c r="E343" s="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7.5" customHeight="1" x14ac:dyDescent="0.25">
      <c r="A344" s="3"/>
      <c r="B344" s="3"/>
      <c r="C344" s="3"/>
      <c r="D344" s="3"/>
      <c r="E344" s="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7.5" customHeight="1" x14ac:dyDescent="0.25">
      <c r="A345" s="3"/>
      <c r="B345" s="3"/>
      <c r="C345" s="3"/>
      <c r="D345" s="3"/>
      <c r="E345" s="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7.5" customHeight="1" x14ac:dyDescent="0.25">
      <c r="A346" s="3"/>
      <c r="B346" s="3"/>
      <c r="C346" s="3"/>
      <c r="D346" s="3"/>
      <c r="E346" s="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7.5" customHeight="1" x14ac:dyDescent="0.25">
      <c r="A347" s="3"/>
      <c r="B347" s="3"/>
      <c r="C347" s="3"/>
      <c r="D347" s="3"/>
      <c r="E347" s="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7.5" customHeight="1" x14ac:dyDescent="0.25">
      <c r="A348" s="3"/>
      <c r="B348" s="3"/>
      <c r="C348" s="3"/>
      <c r="D348" s="3"/>
      <c r="E348" s="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7.5" customHeight="1" x14ac:dyDescent="0.25">
      <c r="A349" s="3"/>
      <c r="B349" s="3"/>
      <c r="C349" s="3"/>
      <c r="D349" s="3"/>
      <c r="E349" s="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7.5" customHeight="1" x14ac:dyDescent="0.25">
      <c r="A350" s="3"/>
      <c r="B350" s="3"/>
      <c r="C350" s="3"/>
      <c r="D350" s="3"/>
      <c r="E350" s="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7.5" customHeight="1" x14ac:dyDescent="0.25">
      <c r="A351" s="3"/>
      <c r="B351" s="3"/>
      <c r="C351" s="3"/>
      <c r="D351" s="3"/>
      <c r="E351" s="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7.5" customHeight="1" x14ac:dyDescent="0.25">
      <c r="A352" s="3"/>
      <c r="B352" s="3"/>
      <c r="C352" s="3"/>
      <c r="D352" s="3"/>
      <c r="E352" s="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7.5" customHeight="1" x14ac:dyDescent="0.25">
      <c r="A353" s="3"/>
      <c r="B353" s="3"/>
      <c r="C353" s="3"/>
      <c r="D353" s="3"/>
      <c r="E353" s="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7.5" customHeight="1" x14ac:dyDescent="0.25">
      <c r="A354" s="3"/>
      <c r="B354" s="3"/>
      <c r="C354" s="3"/>
      <c r="D354" s="3"/>
      <c r="E354" s="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7.5" customHeight="1" x14ac:dyDescent="0.25">
      <c r="A355" s="3"/>
      <c r="B355" s="3"/>
      <c r="C355" s="3"/>
      <c r="D355" s="3"/>
      <c r="E355" s="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7.5" customHeight="1" x14ac:dyDescent="0.25">
      <c r="A356" s="3"/>
      <c r="B356" s="3"/>
      <c r="C356" s="3"/>
      <c r="D356" s="3"/>
      <c r="E356" s="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7.5" customHeight="1" x14ac:dyDescent="0.25">
      <c r="A357" s="3"/>
      <c r="B357" s="3"/>
      <c r="C357" s="3"/>
      <c r="D357" s="3"/>
      <c r="E357" s="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7.5" customHeight="1" x14ac:dyDescent="0.25">
      <c r="A358" s="3"/>
      <c r="B358" s="3"/>
      <c r="C358" s="3"/>
      <c r="D358" s="3"/>
      <c r="E358" s="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7.5" customHeight="1" x14ac:dyDescent="0.25">
      <c r="A359" s="3"/>
      <c r="B359" s="3"/>
      <c r="C359" s="3"/>
      <c r="D359" s="3"/>
      <c r="E359" s="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7.5" customHeight="1" x14ac:dyDescent="0.25">
      <c r="A360" s="3"/>
      <c r="B360" s="3"/>
      <c r="C360" s="3"/>
      <c r="D360" s="3"/>
      <c r="E360" s="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7.5" customHeight="1" x14ac:dyDescent="0.25">
      <c r="A361" s="3"/>
      <c r="B361" s="3"/>
      <c r="C361" s="3"/>
      <c r="D361" s="3"/>
      <c r="E361" s="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7.5" customHeight="1" x14ac:dyDescent="0.25">
      <c r="A362" s="3"/>
      <c r="B362" s="3"/>
      <c r="C362" s="3"/>
      <c r="D362" s="3"/>
      <c r="E362" s="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7.5" customHeight="1" x14ac:dyDescent="0.25">
      <c r="A363" s="3"/>
      <c r="B363" s="3"/>
      <c r="C363" s="3"/>
      <c r="D363" s="3"/>
      <c r="E363" s="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7.5" customHeight="1" x14ac:dyDescent="0.25">
      <c r="A364" s="3"/>
      <c r="B364" s="3"/>
      <c r="C364" s="3"/>
      <c r="D364" s="3"/>
      <c r="E364" s="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7.5" customHeight="1" x14ac:dyDescent="0.25">
      <c r="A365" s="3"/>
      <c r="B365" s="3"/>
      <c r="C365" s="3"/>
      <c r="D365" s="3"/>
      <c r="E365" s="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7.5" customHeight="1" x14ac:dyDescent="0.25">
      <c r="A366" s="3"/>
      <c r="B366" s="3"/>
      <c r="C366" s="3"/>
      <c r="D366" s="3"/>
      <c r="E366" s="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7.5" customHeight="1" x14ac:dyDescent="0.25">
      <c r="A367" s="3"/>
      <c r="B367" s="3"/>
      <c r="C367" s="3"/>
      <c r="D367" s="3"/>
      <c r="E367" s="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7.5" customHeight="1" x14ac:dyDescent="0.25">
      <c r="A368" s="3"/>
      <c r="B368" s="3"/>
      <c r="C368" s="3"/>
      <c r="D368" s="3"/>
      <c r="E368" s="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7.5" customHeight="1" x14ac:dyDescent="0.25">
      <c r="A369" s="3"/>
      <c r="B369" s="3"/>
      <c r="C369" s="3"/>
      <c r="D369" s="3"/>
      <c r="E369" s="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7.5" customHeight="1" x14ac:dyDescent="0.25">
      <c r="A370" s="3"/>
      <c r="B370" s="3"/>
      <c r="C370" s="3"/>
      <c r="D370" s="3"/>
      <c r="E370" s="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7.5" customHeight="1" x14ac:dyDescent="0.25">
      <c r="A371" s="3"/>
      <c r="B371" s="3"/>
      <c r="C371" s="3"/>
      <c r="D371" s="3"/>
      <c r="E371" s="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7.5" customHeight="1" x14ac:dyDescent="0.25">
      <c r="A372" s="3"/>
      <c r="B372" s="3"/>
      <c r="C372" s="3"/>
      <c r="D372" s="3"/>
      <c r="E372" s="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7.5" customHeight="1" x14ac:dyDescent="0.25">
      <c r="A373" s="3"/>
      <c r="B373" s="3"/>
      <c r="C373" s="3"/>
      <c r="D373" s="3"/>
      <c r="E373" s="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7.5" customHeight="1" x14ac:dyDescent="0.25">
      <c r="A374" s="3"/>
      <c r="B374" s="3"/>
      <c r="C374" s="3"/>
      <c r="D374" s="3"/>
      <c r="E374" s="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7.5" customHeight="1" x14ac:dyDescent="0.25">
      <c r="A375" s="3"/>
      <c r="B375" s="3"/>
      <c r="C375" s="3"/>
      <c r="D375" s="3"/>
      <c r="E375" s="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7.5" customHeight="1" x14ac:dyDescent="0.25">
      <c r="A376" s="3"/>
      <c r="B376" s="3"/>
      <c r="C376" s="3"/>
      <c r="D376" s="3"/>
      <c r="E376" s="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7.5" customHeight="1" x14ac:dyDescent="0.25">
      <c r="A377" s="3"/>
      <c r="B377" s="3"/>
      <c r="C377" s="3"/>
      <c r="D377" s="3"/>
      <c r="E377" s="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7.5" customHeight="1" x14ac:dyDescent="0.25">
      <c r="A378" s="3"/>
      <c r="B378" s="3"/>
      <c r="C378" s="3"/>
      <c r="D378" s="3"/>
      <c r="E378" s="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7.5" customHeight="1" x14ac:dyDescent="0.25">
      <c r="A379" s="3"/>
      <c r="B379" s="3"/>
      <c r="C379" s="3"/>
      <c r="D379" s="3"/>
      <c r="E379" s="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7.5" customHeight="1" x14ac:dyDescent="0.25">
      <c r="A380" s="3"/>
      <c r="B380" s="3"/>
      <c r="C380" s="3"/>
      <c r="D380" s="3"/>
      <c r="E380" s="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7.5" customHeight="1" x14ac:dyDescent="0.25">
      <c r="A381" s="3"/>
      <c r="B381" s="3"/>
      <c r="C381" s="3"/>
      <c r="D381" s="3"/>
      <c r="E381" s="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7.5" customHeight="1" x14ac:dyDescent="0.25">
      <c r="A382" s="3"/>
      <c r="B382" s="3"/>
      <c r="C382" s="3"/>
      <c r="D382" s="3"/>
      <c r="E382" s="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7.5" customHeight="1" x14ac:dyDescent="0.25">
      <c r="A383" s="3"/>
      <c r="B383" s="3"/>
      <c r="C383" s="3"/>
      <c r="D383" s="3"/>
      <c r="E383" s="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7.5" customHeight="1" x14ac:dyDescent="0.25">
      <c r="A384" s="3"/>
      <c r="B384" s="3"/>
      <c r="C384" s="3"/>
      <c r="D384" s="3"/>
      <c r="E384" s="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7.5" customHeight="1" x14ac:dyDescent="0.25">
      <c r="A385" s="3"/>
      <c r="B385" s="3"/>
      <c r="C385" s="3"/>
      <c r="D385" s="3"/>
      <c r="E385" s="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7.5" customHeight="1" x14ac:dyDescent="0.25">
      <c r="A386" s="3"/>
      <c r="B386" s="3"/>
      <c r="C386" s="3"/>
      <c r="D386" s="3"/>
      <c r="E386" s="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7.5" customHeight="1" x14ac:dyDescent="0.25">
      <c r="A387" s="3"/>
      <c r="B387" s="3"/>
      <c r="C387" s="3"/>
      <c r="D387" s="3"/>
      <c r="E387" s="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7.5" customHeight="1" x14ac:dyDescent="0.25">
      <c r="A388" s="3"/>
      <c r="B388" s="3"/>
      <c r="C388" s="3"/>
      <c r="D388" s="3"/>
      <c r="E388" s="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7.5" customHeight="1" x14ac:dyDescent="0.25">
      <c r="A389" s="3"/>
      <c r="B389" s="3"/>
      <c r="C389" s="3"/>
      <c r="D389" s="3"/>
      <c r="E389" s="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7.5" customHeight="1" x14ac:dyDescent="0.25">
      <c r="A390" s="3"/>
      <c r="B390" s="3"/>
      <c r="C390" s="3"/>
      <c r="D390" s="3"/>
      <c r="E390" s="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7.5" customHeight="1" x14ac:dyDescent="0.25">
      <c r="A391" s="3"/>
      <c r="B391" s="3"/>
      <c r="C391" s="3"/>
      <c r="D391" s="3"/>
      <c r="E391" s="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7.5" customHeight="1" x14ac:dyDescent="0.25">
      <c r="A392" s="3"/>
      <c r="B392" s="3"/>
      <c r="C392" s="3"/>
      <c r="D392" s="3"/>
      <c r="E392" s="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7.5" customHeight="1" x14ac:dyDescent="0.25">
      <c r="A393" s="3"/>
      <c r="B393" s="3"/>
      <c r="C393" s="3"/>
      <c r="D393" s="3"/>
      <c r="E393" s="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7.5" customHeight="1" x14ac:dyDescent="0.25">
      <c r="A394" s="3"/>
      <c r="B394" s="3"/>
      <c r="C394" s="3"/>
      <c r="D394" s="3"/>
      <c r="E394" s="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7.5" customHeight="1" x14ac:dyDescent="0.25">
      <c r="A395" s="3"/>
      <c r="B395" s="3"/>
      <c r="C395" s="3"/>
      <c r="D395" s="3"/>
      <c r="E395" s="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7.5" customHeight="1" x14ac:dyDescent="0.25">
      <c r="A396" s="3"/>
      <c r="B396" s="3"/>
      <c r="C396" s="3"/>
      <c r="D396" s="3"/>
      <c r="E396" s="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7.5" customHeight="1" x14ac:dyDescent="0.25">
      <c r="A397" s="3"/>
      <c r="B397" s="3"/>
      <c r="C397" s="3"/>
      <c r="D397" s="3"/>
      <c r="E397" s="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7.5" customHeight="1" x14ac:dyDescent="0.25">
      <c r="A398" s="3"/>
      <c r="B398" s="3"/>
      <c r="C398" s="3"/>
      <c r="D398" s="3"/>
      <c r="E398" s="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7.5" customHeight="1" x14ac:dyDescent="0.25">
      <c r="A399" s="3"/>
      <c r="B399" s="3"/>
      <c r="C399" s="3"/>
      <c r="D399" s="3"/>
      <c r="E399" s="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7.5" customHeight="1" x14ac:dyDescent="0.25">
      <c r="A400" s="3"/>
      <c r="B400" s="3"/>
      <c r="C400" s="3"/>
      <c r="D400" s="3"/>
      <c r="E400" s="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7.5" customHeight="1" x14ac:dyDescent="0.25">
      <c r="A401" s="3"/>
      <c r="B401" s="3"/>
      <c r="C401" s="3"/>
      <c r="D401" s="3"/>
      <c r="E401" s="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7.5" customHeight="1" x14ac:dyDescent="0.25">
      <c r="A402" s="3"/>
      <c r="B402" s="3"/>
      <c r="C402" s="3"/>
      <c r="D402" s="3"/>
      <c r="E402" s="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7.5" customHeight="1" x14ac:dyDescent="0.25">
      <c r="A403" s="3"/>
      <c r="B403" s="3"/>
      <c r="C403" s="3"/>
      <c r="D403" s="3"/>
      <c r="E403" s="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7.5" customHeight="1" x14ac:dyDescent="0.25">
      <c r="A404" s="3"/>
      <c r="B404" s="3"/>
      <c r="C404" s="3"/>
      <c r="D404" s="3"/>
      <c r="E404" s="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7.5" customHeight="1" x14ac:dyDescent="0.25">
      <c r="A405" s="3"/>
      <c r="B405" s="3"/>
      <c r="C405" s="3"/>
      <c r="D405" s="3"/>
      <c r="E405" s="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7.5" customHeight="1" x14ac:dyDescent="0.25">
      <c r="A406" s="3"/>
      <c r="B406" s="3"/>
      <c r="C406" s="3"/>
      <c r="D406" s="3"/>
      <c r="E406" s="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7.5" customHeight="1" x14ac:dyDescent="0.25">
      <c r="A407" s="3"/>
      <c r="B407" s="3"/>
      <c r="C407" s="3"/>
      <c r="D407" s="3"/>
      <c r="E407" s="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7.5" customHeight="1" x14ac:dyDescent="0.25">
      <c r="A408" s="3"/>
      <c r="B408" s="3"/>
      <c r="C408" s="3"/>
      <c r="D408" s="3"/>
      <c r="E408" s="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7.5" customHeight="1" x14ac:dyDescent="0.25">
      <c r="A409" s="3"/>
      <c r="B409" s="3"/>
      <c r="C409" s="3"/>
      <c r="D409" s="3"/>
      <c r="E409" s="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7.5" customHeight="1" x14ac:dyDescent="0.25">
      <c r="A410" s="3"/>
      <c r="B410" s="3"/>
      <c r="C410" s="3"/>
      <c r="D410" s="3"/>
      <c r="E410" s="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7.5" customHeight="1" x14ac:dyDescent="0.25">
      <c r="A411" s="3"/>
      <c r="B411" s="3"/>
      <c r="C411" s="3"/>
      <c r="D411" s="3"/>
      <c r="E411" s="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7.5" customHeight="1" x14ac:dyDescent="0.25">
      <c r="A412" s="3"/>
      <c r="B412" s="3"/>
      <c r="C412" s="3"/>
      <c r="D412" s="3"/>
      <c r="E412" s="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7.5" customHeight="1" x14ac:dyDescent="0.25">
      <c r="A413" s="3"/>
      <c r="B413" s="3"/>
      <c r="C413" s="3"/>
      <c r="D413" s="3"/>
      <c r="E413" s="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7.5" customHeight="1" x14ac:dyDescent="0.25">
      <c r="A414" s="3"/>
      <c r="B414" s="3"/>
      <c r="C414" s="3"/>
      <c r="D414" s="3"/>
      <c r="E414" s="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7.5" customHeight="1" x14ac:dyDescent="0.25">
      <c r="A415" s="3"/>
      <c r="B415" s="3"/>
      <c r="C415" s="3"/>
      <c r="D415" s="3"/>
      <c r="E415" s="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7.5" customHeight="1" x14ac:dyDescent="0.25">
      <c r="A416" s="3"/>
      <c r="B416" s="3"/>
      <c r="C416" s="3"/>
      <c r="D416" s="3"/>
      <c r="E416" s="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7.5" customHeight="1" x14ac:dyDescent="0.25">
      <c r="A417" s="3"/>
      <c r="B417" s="3"/>
      <c r="C417" s="3"/>
      <c r="D417" s="3"/>
      <c r="E417" s="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7.5" customHeight="1" x14ac:dyDescent="0.25">
      <c r="A418" s="3"/>
      <c r="B418" s="3"/>
      <c r="C418" s="3"/>
      <c r="D418" s="3"/>
      <c r="E418" s="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7.5" customHeight="1" x14ac:dyDescent="0.25">
      <c r="A419" s="3"/>
      <c r="B419" s="3"/>
      <c r="C419" s="3"/>
      <c r="D419" s="3"/>
      <c r="E419" s="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7.5" customHeight="1" x14ac:dyDescent="0.25">
      <c r="A420" s="3"/>
      <c r="B420" s="3"/>
      <c r="C420" s="3"/>
      <c r="D420" s="3"/>
      <c r="E420" s="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7.5" customHeight="1" x14ac:dyDescent="0.25">
      <c r="A421" s="3"/>
      <c r="B421" s="3"/>
      <c r="C421" s="3"/>
      <c r="D421" s="3"/>
      <c r="E421" s="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7.5" customHeight="1" x14ac:dyDescent="0.25">
      <c r="A422" s="3"/>
      <c r="B422" s="3"/>
      <c r="C422" s="3"/>
      <c r="D422" s="3"/>
      <c r="E422" s="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7.5" customHeight="1" x14ac:dyDescent="0.25">
      <c r="A423" s="3"/>
      <c r="B423" s="3"/>
      <c r="C423" s="3"/>
      <c r="D423" s="3"/>
      <c r="E423" s="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7.5" customHeight="1" x14ac:dyDescent="0.25">
      <c r="A424" s="3"/>
      <c r="B424" s="3"/>
      <c r="C424" s="3"/>
      <c r="D424" s="3"/>
      <c r="E424" s="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7.5" customHeight="1" x14ac:dyDescent="0.25">
      <c r="A425" s="3"/>
      <c r="B425" s="3"/>
      <c r="C425" s="3"/>
      <c r="D425" s="3"/>
      <c r="E425" s="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7.5" customHeight="1" x14ac:dyDescent="0.25">
      <c r="A426" s="3"/>
      <c r="B426" s="3"/>
      <c r="C426" s="3"/>
      <c r="D426" s="3"/>
      <c r="E426" s="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7.5" customHeight="1" x14ac:dyDescent="0.25">
      <c r="A427" s="3"/>
      <c r="B427" s="3"/>
      <c r="C427" s="3"/>
      <c r="D427" s="3"/>
      <c r="E427" s="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7.5" customHeight="1" x14ac:dyDescent="0.25">
      <c r="A428" s="3"/>
      <c r="B428" s="3"/>
      <c r="C428" s="3"/>
      <c r="D428" s="3"/>
      <c r="E428" s="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7.5" customHeight="1" x14ac:dyDescent="0.25">
      <c r="A429" s="3"/>
      <c r="B429" s="3"/>
      <c r="C429" s="3"/>
      <c r="D429" s="3"/>
      <c r="E429" s="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7.5" customHeight="1" x14ac:dyDescent="0.25">
      <c r="A430" s="3"/>
      <c r="B430" s="3"/>
      <c r="C430" s="3"/>
      <c r="D430" s="3"/>
      <c r="E430" s="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7.5" customHeight="1" x14ac:dyDescent="0.25">
      <c r="A431" s="3"/>
      <c r="B431" s="3"/>
      <c r="C431" s="3"/>
      <c r="D431" s="3"/>
      <c r="E431" s="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7.5" customHeight="1" x14ac:dyDescent="0.25">
      <c r="A432" s="3"/>
      <c r="B432" s="3"/>
      <c r="C432" s="3"/>
      <c r="D432" s="3"/>
      <c r="E432" s="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7.5" customHeight="1" x14ac:dyDescent="0.25">
      <c r="A433" s="3"/>
      <c r="B433" s="3"/>
      <c r="C433" s="3"/>
      <c r="D433" s="3"/>
      <c r="E433" s="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7.5" customHeight="1" x14ac:dyDescent="0.25">
      <c r="A434" s="3"/>
      <c r="B434" s="3"/>
      <c r="C434" s="3"/>
      <c r="D434" s="3"/>
      <c r="E434" s="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7.5" customHeight="1" x14ac:dyDescent="0.25">
      <c r="A435" s="3"/>
      <c r="B435" s="3"/>
      <c r="C435" s="3"/>
      <c r="D435" s="3"/>
      <c r="E435" s="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7.5" customHeight="1" x14ac:dyDescent="0.25">
      <c r="A436" s="3"/>
      <c r="B436" s="3"/>
      <c r="C436" s="3"/>
      <c r="D436" s="3"/>
      <c r="E436" s="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7.5" customHeight="1" x14ac:dyDescent="0.25">
      <c r="A437" s="3"/>
      <c r="B437" s="3"/>
      <c r="C437" s="3"/>
      <c r="D437" s="3"/>
      <c r="E437" s="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7.5" customHeight="1" x14ac:dyDescent="0.25">
      <c r="A438" s="3"/>
      <c r="B438" s="3"/>
      <c r="C438" s="3"/>
      <c r="D438" s="3"/>
      <c r="E438" s="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7.5" customHeight="1" x14ac:dyDescent="0.25">
      <c r="A439" s="3"/>
      <c r="B439" s="3"/>
      <c r="C439" s="3"/>
      <c r="D439" s="3"/>
      <c r="E439" s="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7.5" customHeight="1" x14ac:dyDescent="0.25">
      <c r="A440" s="3"/>
      <c r="B440" s="3"/>
      <c r="C440" s="3"/>
      <c r="D440" s="3"/>
      <c r="E440" s="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7.5" customHeight="1" x14ac:dyDescent="0.25">
      <c r="A441" s="3"/>
      <c r="B441" s="3"/>
      <c r="C441" s="3"/>
      <c r="D441" s="3"/>
      <c r="E441" s="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7.5" customHeight="1" x14ac:dyDescent="0.25">
      <c r="A442" s="3"/>
      <c r="B442" s="3"/>
      <c r="C442" s="3"/>
      <c r="D442" s="3"/>
      <c r="E442" s="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7.5" customHeight="1" x14ac:dyDescent="0.25">
      <c r="A443" s="3"/>
      <c r="B443" s="3"/>
      <c r="C443" s="3"/>
      <c r="D443" s="3"/>
      <c r="E443" s="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7.5" customHeight="1" x14ac:dyDescent="0.25">
      <c r="A444" s="3"/>
      <c r="B444" s="3"/>
      <c r="C444" s="3"/>
      <c r="D444" s="3"/>
      <c r="E444" s="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7.5" customHeight="1" x14ac:dyDescent="0.25">
      <c r="A445" s="3"/>
      <c r="B445" s="3"/>
      <c r="C445" s="3"/>
      <c r="D445" s="3"/>
      <c r="E445" s="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7.5" customHeight="1" x14ac:dyDescent="0.25">
      <c r="A446" s="3"/>
      <c r="B446" s="3"/>
      <c r="C446" s="3"/>
      <c r="D446" s="3"/>
      <c r="E446" s="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7.5" customHeight="1" x14ac:dyDescent="0.25">
      <c r="A447" s="3"/>
      <c r="B447" s="3"/>
      <c r="C447" s="3"/>
      <c r="D447" s="3"/>
      <c r="E447" s="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7.5" customHeight="1" x14ac:dyDescent="0.25">
      <c r="A448" s="3"/>
      <c r="B448" s="3"/>
      <c r="C448" s="3"/>
      <c r="D448" s="3"/>
      <c r="E448" s="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7.5" customHeight="1" x14ac:dyDescent="0.25">
      <c r="A449" s="3"/>
      <c r="B449" s="3"/>
      <c r="C449" s="3"/>
      <c r="D449" s="3"/>
      <c r="E449" s="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7.5" customHeight="1" x14ac:dyDescent="0.25">
      <c r="A450" s="3"/>
      <c r="B450" s="3"/>
      <c r="C450" s="3"/>
      <c r="D450" s="3"/>
      <c r="E450" s="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7.5" customHeight="1" x14ac:dyDescent="0.25">
      <c r="A451" s="3"/>
      <c r="B451" s="3"/>
      <c r="C451" s="3"/>
      <c r="D451" s="3"/>
      <c r="E451" s="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7.5" customHeight="1" x14ac:dyDescent="0.25">
      <c r="A452" s="3"/>
      <c r="B452" s="3"/>
      <c r="C452" s="3"/>
      <c r="D452" s="3"/>
      <c r="E452" s="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7.5" customHeight="1" x14ac:dyDescent="0.25">
      <c r="A453" s="3"/>
      <c r="B453" s="3"/>
      <c r="C453" s="3"/>
      <c r="D453" s="3"/>
      <c r="E453" s="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7.5" customHeight="1" x14ac:dyDescent="0.25">
      <c r="A454" s="3"/>
      <c r="B454" s="3"/>
      <c r="C454" s="3"/>
      <c r="D454" s="3"/>
      <c r="E454" s="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7.5" customHeight="1" x14ac:dyDescent="0.25">
      <c r="A455" s="3"/>
      <c r="B455" s="3"/>
      <c r="C455" s="3"/>
      <c r="D455" s="3"/>
      <c r="E455" s="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7.5" customHeight="1" x14ac:dyDescent="0.25">
      <c r="A456" s="3"/>
      <c r="B456" s="3"/>
      <c r="C456" s="3"/>
      <c r="D456" s="3"/>
      <c r="E456" s="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7.5" customHeight="1" x14ac:dyDescent="0.25">
      <c r="A457" s="3"/>
      <c r="B457" s="3"/>
      <c r="C457" s="3"/>
      <c r="D457" s="3"/>
      <c r="E457" s="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7.5" customHeight="1" x14ac:dyDescent="0.25">
      <c r="A458" s="3"/>
      <c r="B458" s="3"/>
      <c r="C458" s="3"/>
      <c r="D458" s="3"/>
      <c r="E458" s="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7.5" customHeight="1" x14ac:dyDescent="0.25">
      <c r="A459" s="3"/>
      <c r="B459" s="3"/>
      <c r="C459" s="3"/>
      <c r="D459" s="3"/>
      <c r="E459" s="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7.5" customHeight="1" x14ac:dyDescent="0.25">
      <c r="A460" s="3"/>
      <c r="B460" s="3"/>
      <c r="C460" s="3"/>
      <c r="D460" s="3"/>
      <c r="E460" s="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7.5" customHeight="1" x14ac:dyDescent="0.25">
      <c r="A461" s="3"/>
      <c r="B461" s="3"/>
      <c r="C461" s="3"/>
      <c r="D461" s="3"/>
      <c r="E461" s="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7.5" customHeight="1" x14ac:dyDescent="0.25">
      <c r="A462" s="3"/>
      <c r="B462" s="3"/>
      <c r="C462" s="3"/>
      <c r="D462" s="3"/>
      <c r="E462" s="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7.5" customHeight="1" x14ac:dyDescent="0.25">
      <c r="A463" s="3"/>
      <c r="B463" s="3"/>
      <c r="C463" s="3"/>
      <c r="D463" s="3"/>
      <c r="E463" s="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7.5" customHeight="1" x14ac:dyDescent="0.25">
      <c r="A464" s="3"/>
      <c r="B464" s="3"/>
      <c r="C464" s="3"/>
      <c r="D464" s="3"/>
      <c r="E464" s="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7.5" customHeight="1" x14ac:dyDescent="0.25">
      <c r="A465" s="3"/>
      <c r="B465" s="3"/>
      <c r="C465" s="3"/>
      <c r="D465" s="3"/>
      <c r="E465" s="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7.5" customHeight="1" x14ac:dyDescent="0.25">
      <c r="A466" s="3"/>
      <c r="B466" s="3"/>
      <c r="C466" s="3"/>
      <c r="D466" s="3"/>
      <c r="E466" s="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7.5" customHeight="1" x14ac:dyDescent="0.25">
      <c r="A467" s="3"/>
      <c r="B467" s="3"/>
      <c r="C467" s="3"/>
      <c r="D467" s="3"/>
      <c r="E467" s="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7.5" customHeight="1" x14ac:dyDescent="0.25">
      <c r="A468" s="3"/>
      <c r="B468" s="3"/>
      <c r="C468" s="3"/>
      <c r="D468" s="3"/>
      <c r="E468" s="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7.5" customHeight="1" x14ac:dyDescent="0.25">
      <c r="A469" s="3"/>
      <c r="B469" s="3"/>
      <c r="C469" s="3"/>
      <c r="D469" s="3"/>
      <c r="E469" s="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7.5" customHeight="1" x14ac:dyDescent="0.25">
      <c r="A470" s="3"/>
      <c r="B470" s="3"/>
      <c r="C470" s="3"/>
      <c r="D470" s="3"/>
      <c r="E470" s="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7.5" customHeight="1" x14ac:dyDescent="0.25">
      <c r="A471" s="3"/>
      <c r="B471" s="3"/>
      <c r="C471" s="3"/>
      <c r="D471" s="3"/>
      <c r="E471" s="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7.5" customHeight="1" x14ac:dyDescent="0.25">
      <c r="A472" s="3"/>
      <c r="B472" s="3"/>
      <c r="C472" s="3"/>
      <c r="D472" s="3"/>
      <c r="E472" s="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7.5" customHeight="1" x14ac:dyDescent="0.25">
      <c r="A473" s="3"/>
      <c r="B473" s="3"/>
      <c r="C473" s="3"/>
      <c r="D473" s="3"/>
      <c r="E473" s="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7.5" customHeight="1" x14ac:dyDescent="0.25">
      <c r="A474" s="3"/>
      <c r="B474" s="3"/>
      <c r="C474" s="3"/>
      <c r="D474" s="3"/>
      <c r="E474" s="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7.5" customHeight="1" x14ac:dyDescent="0.25">
      <c r="A475" s="3"/>
      <c r="B475" s="3"/>
      <c r="C475" s="3"/>
      <c r="D475" s="3"/>
      <c r="E475" s="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7.5" customHeight="1" x14ac:dyDescent="0.25">
      <c r="A476" s="3"/>
      <c r="B476" s="3"/>
      <c r="C476" s="3"/>
      <c r="D476" s="3"/>
      <c r="E476" s="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7.5" customHeight="1" x14ac:dyDescent="0.25">
      <c r="A477" s="3"/>
      <c r="B477" s="3"/>
      <c r="C477" s="3"/>
      <c r="D477" s="3"/>
      <c r="E477" s="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7.5" customHeight="1" x14ac:dyDescent="0.25">
      <c r="A478" s="3"/>
      <c r="B478" s="3"/>
      <c r="C478" s="3"/>
      <c r="D478" s="3"/>
      <c r="E478" s="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7.5" customHeight="1" x14ac:dyDescent="0.25">
      <c r="A479" s="3"/>
      <c r="B479" s="3"/>
      <c r="C479" s="3"/>
      <c r="D479" s="3"/>
      <c r="E479" s="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7.5" customHeight="1" x14ac:dyDescent="0.25">
      <c r="A480" s="3"/>
      <c r="B480" s="3"/>
      <c r="C480" s="3"/>
      <c r="D480" s="3"/>
      <c r="E480" s="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7.5" customHeight="1" x14ac:dyDescent="0.25">
      <c r="A481" s="3"/>
      <c r="B481" s="3"/>
      <c r="C481" s="3"/>
      <c r="D481" s="3"/>
      <c r="E481" s="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7.5" customHeight="1" x14ac:dyDescent="0.25">
      <c r="A482" s="3"/>
      <c r="B482" s="3"/>
      <c r="C482" s="3"/>
      <c r="D482" s="3"/>
      <c r="E482" s="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7.5" customHeight="1" x14ac:dyDescent="0.25">
      <c r="A483" s="3"/>
      <c r="B483" s="3"/>
      <c r="C483" s="3"/>
      <c r="D483" s="3"/>
      <c r="E483" s="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7.5" customHeight="1" x14ac:dyDescent="0.25">
      <c r="A484" s="3"/>
      <c r="B484" s="3"/>
      <c r="C484" s="3"/>
      <c r="D484" s="3"/>
      <c r="E484" s="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7.5" customHeight="1" x14ac:dyDescent="0.25">
      <c r="A485" s="3"/>
      <c r="B485" s="3"/>
      <c r="C485" s="3"/>
      <c r="D485" s="3"/>
      <c r="E485" s="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7.5" customHeight="1" x14ac:dyDescent="0.25">
      <c r="A486" s="3"/>
      <c r="B486" s="3"/>
      <c r="C486" s="3"/>
      <c r="D486" s="3"/>
      <c r="E486" s="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7.5" customHeight="1" x14ac:dyDescent="0.25">
      <c r="A487" s="3"/>
      <c r="B487" s="3"/>
      <c r="C487" s="3"/>
      <c r="D487" s="3"/>
      <c r="E487" s="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7.5" customHeight="1" x14ac:dyDescent="0.25">
      <c r="A488" s="3"/>
      <c r="B488" s="3"/>
      <c r="C488" s="3"/>
      <c r="D488" s="3"/>
      <c r="E488" s="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7.5" customHeight="1" x14ac:dyDescent="0.25">
      <c r="A489" s="3"/>
      <c r="B489" s="3"/>
      <c r="C489" s="3"/>
      <c r="D489" s="3"/>
      <c r="E489" s="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7.5" customHeight="1" x14ac:dyDescent="0.25">
      <c r="A490" s="3"/>
      <c r="B490" s="3"/>
      <c r="C490" s="3"/>
      <c r="D490" s="3"/>
      <c r="E490" s="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7.5" customHeight="1" x14ac:dyDescent="0.25">
      <c r="A491" s="3"/>
      <c r="B491" s="3"/>
      <c r="C491" s="3"/>
      <c r="D491" s="3"/>
      <c r="E491" s="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7.5" customHeight="1" x14ac:dyDescent="0.25">
      <c r="A492" s="3"/>
      <c r="B492" s="3"/>
      <c r="C492" s="3"/>
      <c r="D492" s="3"/>
      <c r="E492" s="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7.5" customHeight="1" x14ac:dyDescent="0.25">
      <c r="A493" s="3"/>
      <c r="B493" s="3"/>
      <c r="C493" s="3"/>
      <c r="D493" s="3"/>
      <c r="E493" s="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7.5" customHeight="1" x14ac:dyDescent="0.25">
      <c r="A494" s="3"/>
      <c r="B494" s="3"/>
      <c r="C494" s="3"/>
      <c r="D494" s="3"/>
      <c r="E494" s="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7.5" customHeight="1" x14ac:dyDescent="0.25">
      <c r="A495" s="3"/>
      <c r="B495" s="3"/>
      <c r="C495" s="3"/>
      <c r="D495" s="3"/>
      <c r="E495" s="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7.5" customHeight="1" x14ac:dyDescent="0.25">
      <c r="A496" s="3"/>
      <c r="B496" s="3"/>
      <c r="C496" s="3"/>
      <c r="D496" s="3"/>
      <c r="E496" s="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7.5" customHeight="1" x14ac:dyDescent="0.25">
      <c r="A497" s="3"/>
      <c r="B497" s="3"/>
      <c r="C497" s="3"/>
      <c r="D497" s="3"/>
      <c r="E497" s="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7.5" customHeight="1" x14ac:dyDescent="0.25">
      <c r="A498" s="3"/>
      <c r="B498" s="3"/>
      <c r="C498" s="3"/>
      <c r="D498" s="3"/>
      <c r="E498" s="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7.5" customHeight="1" x14ac:dyDescent="0.25">
      <c r="A499" s="3"/>
      <c r="B499" s="3"/>
      <c r="C499" s="3"/>
      <c r="D499" s="3"/>
      <c r="E499" s="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7.5" customHeight="1" x14ac:dyDescent="0.25">
      <c r="A500" s="3"/>
      <c r="B500" s="3"/>
      <c r="C500" s="3"/>
      <c r="D500" s="3"/>
      <c r="E500" s="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7.5" customHeight="1" x14ac:dyDescent="0.25">
      <c r="A501" s="3"/>
      <c r="B501" s="3"/>
      <c r="C501" s="3"/>
      <c r="D501" s="3"/>
      <c r="E501" s="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7.5" customHeight="1" x14ac:dyDescent="0.25">
      <c r="A502" s="3"/>
      <c r="B502" s="3"/>
      <c r="C502" s="3"/>
      <c r="D502" s="3"/>
      <c r="E502" s="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7.5" customHeight="1" x14ac:dyDescent="0.25">
      <c r="A503" s="3"/>
      <c r="B503" s="3"/>
      <c r="C503" s="3"/>
      <c r="D503" s="3"/>
      <c r="E503" s="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7.5" customHeight="1" x14ac:dyDescent="0.25">
      <c r="A504" s="3"/>
      <c r="B504" s="3"/>
      <c r="C504" s="3"/>
      <c r="D504" s="3"/>
      <c r="E504" s="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7.5" customHeight="1" x14ac:dyDescent="0.25">
      <c r="A505" s="3"/>
      <c r="B505" s="3"/>
      <c r="C505" s="3"/>
      <c r="D505" s="3"/>
      <c r="E505" s="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7.5" customHeight="1" x14ac:dyDescent="0.25">
      <c r="A506" s="3"/>
      <c r="B506" s="3"/>
      <c r="C506" s="3"/>
      <c r="D506" s="3"/>
      <c r="E506" s="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7.5" customHeight="1" x14ac:dyDescent="0.25">
      <c r="A507" s="3"/>
      <c r="B507" s="3"/>
      <c r="C507" s="3"/>
      <c r="D507" s="3"/>
      <c r="E507" s="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7.5" customHeight="1" x14ac:dyDescent="0.25">
      <c r="A508" s="3"/>
      <c r="B508" s="3"/>
      <c r="C508" s="3"/>
      <c r="D508" s="3"/>
      <c r="E508" s="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7.5" customHeight="1" x14ac:dyDescent="0.25">
      <c r="A509" s="3"/>
      <c r="B509" s="3"/>
      <c r="C509" s="3"/>
      <c r="D509" s="3"/>
      <c r="E509" s="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7.5" customHeight="1" x14ac:dyDescent="0.25">
      <c r="A510" s="3"/>
      <c r="B510" s="3"/>
      <c r="C510" s="3"/>
      <c r="D510" s="3"/>
      <c r="E510" s="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7.5" customHeight="1" x14ac:dyDescent="0.25">
      <c r="A511" s="3"/>
      <c r="B511" s="3"/>
      <c r="C511" s="3"/>
      <c r="D511" s="3"/>
      <c r="E511" s="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7.5" customHeight="1" x14ac:dyDescent="0.25">
      <c r="A512" s="3"/>
      <c r="B512" s="3"/>
      <c r="C512" s="3"/>
      <c r="D512" s="3"/>
      <c r="E512" s="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7.5" customHeight="1" x14ac:dyDescent="0.25">
      <c r="A513" s="3"/>
      <c r="B513" s="3"/>
      <c r="C513" s="3"/>
      <c r="D513" s="3"/>
      <c r="E513" s="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7.5" customHeight="1" x14ac:dyDescent="0.25">
      <c r="A514" s="3"/>
      <c r="B514" s="3"/>
      <c r="C514" s="3"/>
      <c r="D514" s="3"/>
      <c r="E514" s="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7.5" customHeight="1" x14ac:dyDescent="0.25">
      <c r="A515" s="3"/>
      <c r="B515" s="3"/>
      <c r="C515" s="3"/>
      <c r="D515" s="3"/>
      <c r="E515" s="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7.5" customHeight="1" x14ac:dyDescent="0.25">
      <c r="A516" s="3"/>
      <c r="B516" s="3"/>
      <c r="C516" s="3"/>
      <c r="D516" s="3"/>
      <c r="E516" s="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7.5" customHeight="1" x14ac:dyDescent="0.25">
      <c r="A517" s="3"/>
      <c r="B517" s="3"/>
      <c r="C517" s="3"/>
      <c r="D517" s="3"/>
      <c r="E517" s="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7.5" customHeight="1" x14ac:dyDescent="0.25">
      <c r="A518" s="3"/>
      <c r="B518" s="3"/>
      <c r="C518" s="3"/>
      <c r="D518" s="3"/>
      <c r="E518" s="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7.5" customHeight="1" x14ac:dyDescent="0.25">
      <c r="A519" s="3"/>
      <c r="B519" s="3"/>
      <c r="C519" s="3"/>
      <c r="D519" s="3"/>
      <c r="E519" s="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7.5" customHeight="1" x14ac:dyDescent="0.25">
      <c r="A520" s="3"/>
      <c r="B520" s="3"/>
      <c r="C520" s="3"/>
      <c r="D520" s="3"/>
      <c r="E520" s="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7.5" customHeight="1" x14ac:dyDescent="0.25">
      <c r="A521" s="3"/>
      <c r="B521" s="3"/>
      <c r="C521" s="3"/>
      <c r="D521" s="3"/>
      <c r="E521" s="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7.5" customHeight="1" x14ac:dyDescent="0.25">
      <c r="A522" s="3"/>
      <c r="B522" s="3"/>
      <c r="C522" s="3"/>
      <c r="D522" s="3"/>
      <c r="E522" s="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7.5" customHeight="1" x14ac:dyDescent="0.25">
      <c r="A523" s="3"/>
      <c r="B523" s="3"/>
      <c r="C523" s="3"/>
      <c r="D523" s="3"/>
      <c r="E523" s="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7.5" customHeight="1" x14ac:dyDescent="0.25">
      <c r="A524" s="3"/>
      <c r="B524" s="3"/>
      <c r="C524" s="3"/>
      <c r="D524" s="3"/>
      <c r="E524" s="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7.5" customHeight="1" x14ac:dyDescent="0.25">
      <c r="A525" s="3"/>
      <c r="B525" s="3"/>
      <c r="C525" s="3"/>
      <c r="D525" s="3"/>
      <c r="E525" s="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7.5" customHeight="1" x14ac:dyDescent="0.25">
      <c r="A526" s="3"/>
      <c r="B526" s="3"/>
      <c r="C526" s="3"/>
      <c r="D526" s="3"/>
      <c r="E526" s="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7.5" customHeight="1" x14ac:dyDescent="0.25">
      <c r="A527" s="3"/>
      <c r="B527" s="3"/>
      <c r="C527" s="3"/>
      <c r="D527" s="3"/>
      <c r="E527" s="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7.5" customHeight="1" x14ac:dyDescent="0.25">
      <c r="A528" s="3"/>
      <c r="B528" s="3"/>
      <c r="C528" s="3"/>
      <c r="D528" s="3"/>
      <c r="E528" s="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7.5" customHeight="1" x14ac:dyDescent="0.25">
      <c r="A529" s="3"/>
      <c r="B529" s="3"/>
      <c r="C529" s="3"/>
      <c r="D529" s="3"/>
      <c r="E529" s="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7.5" customHeight="1" x14ac:dyDescent="0.25">
      <c r="A530" s="3"/>
      <c r="B530" s="3"/>
      <c r="C530" s="3"/>
      <c r="D530" s="3"/>
      <c r="E530" s="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7.5" customHeight="1" x14ac:dyDescent="0.25">
      <c r="A531" s="3"/>
      <c r="B531" s="3"/>
      <c r="C531" s="3"/>
      <c r="D531" s="3"/>
      <c r="E531" s="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7.5" customHeight="1" x14ac:dyDescent="0.25">
      <c r="A532" s="3"/>
      <c r="B532" s="3"/>
      <c r="C532" s="3"/>
      <c r="D532" s="3"/>
      <c r="E532" s="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7.5" customHeight="1" x14ac:dyDescent="0.25">
      <c r="A533" s="3"/>
      <c r="B533" s="3"/>
      <c r="C533" s="3"/>
      <c r="D533" s="3"/>
      <c r="E533" s="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7.5" customHeight="1" x14ac:dyDescent="0.25">
      <c r="A534" s="3"/>
      <c r="B534" s="3"/>
      <c r="C534" s="3"/>
      <c r="D534" s="3"/>
      <c r="E534" s="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7.5" customHeight="1" x14ac:dyDescent="0.25">
      <c r="A535" s="3"/>
      <c r="B535" s="3"/>
      <c r="C535" s="3"/>
      <c r="D535" s="3"/>
      <c r="E535" s="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7.5" customHeight="1" x14ac:dyDescent="0.25">
      <c r="A536" s="3"/>
      <c r="B536" s="3"/>
      <c r="C536" s="3"/>
      <c r="D536" s="3"/>
      <c r="E536" s="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7.5" customHeight="1" x14ac:dyDescent="0.25">
      <c r="A537" s="3"/>
      <c r="B537" s="3"/>
      <c r="C537" s="3"/>
      <c r="D537" s="3"/>
      <c r="E537" s="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7.5" customHeight="1" x14ac:dyDescent="0.25">
      <c r="A538" s="3"/>
      <c r="B538" s="3"/>
      <c r="C538" s="3"/>
      <c r="D538" s="3"/>
      <c r="E538" s="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7.5" customHeight="1" x14ac:dyDescent="0.25">
      <c r="A539" s="3"/>
      <c r="B539" s="3"/>
      <c r="C539" s="3"/>
      <c r="D539" s="3"/>
      <c r="E539" s="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7.5" customHeight="1" x14ac:dyDescent="0.25">
      <c r="A540" s="3"/>
      <c r="B540" s="3"/>
      <c r="C540" s="3"/>
      <c r="D540" s="3"/>
      <c r="E540" s="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7.5" customHeight="1" x14ac:dyDescent="0.25">
      <c r="A541" s="3"/>
      <c r="B541" s="3"/>
      <c r="C541" s="3"/>
      <c r="D541" s="3"/>
      <c r="E541" s="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7.5" customHeight="1" x14ac:dyDescent="0.25">
      <c r="A542" s="3"/>
      <c r="B542" s="3"/>
      <c r="C542" s="3"/>
      <c r="D542" s="3"/>
      <c r="E542" s="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7.5" customHeight="1" x14ac:dyDescent="0.25">
      <c r="A543" s="3"/>
      <c r="B543" s="3"/>
      <c r="C543" s="3"/>
      <c r="D543" s="3"/>
      <c r="E543" s="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7.5" customHeight="1" x14ac:dyDescent="0.25">
      <c r="A544" s="3"/>
      <c r="B544" s="3"/>
      <c r="C544" s="3"/>
      <c r="D544" s="3"/>
      <c r="E544" s="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7.5" customHeight="1" x14ac:dyDescent="0.25">
      <c r="A545" s="3"/>
      <c r="B545" s="3"/>
      <c r="C545" s="3"/>
      <c r="D545" s="3"/>
      <c r="E545" s="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7.5" customHeight="1" x14ac:dyDescent="0.25">
      <c r="A546" s="3"/>
      <c r="B546" s="3"/>
      <c r="C546" s="3"/>
      <c r="D546" s="3"/>
      <c r="E546" s="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7.5" customHeight="1" x14ac:dyDescent="0.25">
      <c r="A547" s="3"/>
      <c r="B547" s="3"/>
      <c r="C547" s="3"/>
      <c r="D547" s="3"/>
      <c r="E547" s="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7.5" customHeight="1" x14ac:dyDescent="0.25">
      <c r="A548" s="3"/>
      <c r="B548" s="3"/>
      <c r="C548" s="3"/>
      <c r="D548" s="3"/>
      <c r="E548" s="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7.5" customHeight="1" x14ac:dyDescent="0.25">
      <c r="A549" s="3"/>
      <c r="B549" s="3"/>
      <c r="C549" s="3"/>
      <c r="D549" s="3"/>
      <c r="E549" s="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7.5" customHeight="1" x14ac:dyDescent="0.25">
      <c r="A550" s="3"/>
      <c r="B550" s="3"/>
      <c r="C550" s="3"/>
      <c r="D550" s="3"/>
      <c r="E550" s="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7.5" customHeight="1" x14ac:dyDescent="0.25">
      <c r="A551" s="3"/>
      <c r="B551" s="3"/>
      <c r="C551" s="3"/>
      <c r="D551" s="3"/>
      <c r="E551" s="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7.5" customHeight="1" x14ac:dyDescent="0.25">
      <c r="A552" s="3"/>
      <c r="B552" s="3"/>
      <c r="C552" s="3"/>
      <c r="D552" s="3"/>
      <c r="E552" s="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7.5" customHeight="1" x14ac:dyDescent="0.25">
      <c r="A553" s="3"/>
      <c r="B553" s="3"/>
      <c r="C553" s="3"/>
      <c r="D553" s="3"/>
      <c r="E553" s="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7.5" customHeight="1" x14ac:dyDescent="0.25">
      <c r="A554" s="3"/>
      <c r="B554" s="3"/>
      <c r="C554" s="3"/>
      <c r="D554" s="3"/>
      <c r="E554" s="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7.5" customHeight="1" x14ac:dyDescent="0.25">
      <c r="A555" s="3"/>
      <c r="B555" s="3"/>
      <c r="C555" s="3"/>
      <c r="D555" s="3"/>
      <c r="E555" s="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7.5" customHeight="1" x14ac:dyDescent="0.25">
      <c r="A556" s="3"/>
      <c r="B556" s="3"/>
      <c r="C556" s="3"/>
      <c r="D556" s="3"/>
      <c r="E556" s="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7.5" customHeight="1" x14ac:dyDescent="0.25">
      <c r="A557" s="3"/>
      <c r="B557" s="3"/>
      <c r="C557" s="3"/>
      <c r="D557" s="3"/>
      <c r="E557" s="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7.5" customHeight="1" x14ac:dyDescent="0.25">
      <c r="A558" s="3"/>
      <c r="B558" s="3"/>
      <c r="C558" s="3"/>
      <c r="D558" s="3"/>
      <c r="E558" s="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7.5" customHeight="1" x14ac:dyDescent="0.25">
      <c r="A559" s="3"/>
      <c r="B559" s="3"/>
      <c r="C559" s="3"/>
      <c r="D559" s="3"/>
      <c r="E559" s="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7.5" customHeight="1" x14ac:dyDescent="0.25">
      <c r="A560" s="3"/>
      <c r="B560" s="3"/>
      <c r="C560" s="3"/>
      <c r="D560" s="3"/>
      <c r="E560" s="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7.5" customHeight="1" x14ac:dyDescent="0.25">
      <c r="A561" s="3"/>
      <c r="B561" s="3"/>
      <c r="C561" s="3"/>
      <c r="D561" s="3"/>
      <c r="E561" s="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7.5" customHeight="1" x14ac:dyDescent="0.25">
      <c r="A562" s="3"/>
      <c r="B562" s="3"/>
      <c r="C562" s="3"/>
      <c r="D562" s="3"/>
      <c r="E562" s="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7.5" customHeight="1" x14ac:dyDescent="0.25">
      <c r="A563" s="3"/>
      <c r="B563" s="3"/>
      <c r="C563" s="3"/>
      <c r="D563" s="3"/>
      <c r="E563" s="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7.5" customHeight="1" x14ac:dyDescent="0.25">
      <c r="A564" s="3"/>
      <c r="B564" s="3"/>
      <c r="C564" s="3"/>
      <c r="D564" s="3"/>
      <c r="E564" s="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7.5" customHeight="1" x14ac:dyDescent="0.25">
      <c r="A565" s="3"/>
      <c r="B565" s="3"/>
      <c r="C565" s="3"/>
      <c r="D565" s="3"/>
      <c r="E565" s="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7.5" customHeight="1" x14ac:dyDescent="0.25">
      <c r="A566" s="3"/>
      <c r="B566" s="3"/>
      <c r="C566" s="3"/>
      <c r="D566" s="3"/>
      <c r="E566" s="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7.5" customHeight="1" x14ac:dyDescent="0.25">
      <c r="A567" s="3"/>
      <c r="B567" s="3"/>
      <c r="C567" s="3"/>
      <c r="D567" s="3"/>
      <c r="E567" s="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7.5" customHeight="1" x14ac:dyDescent="0.25">
      <c r="A568" s="3"/>
      <c r="B568" s="3"/>
      <c r="C568" s="3"/>
      <c r="D568" s="3"/>
      <c r="E568" s="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7.5" customHeight="1" x14ac:dyDescent="0.25">
      <c r="A569" s="3"/>
      <c r="B569" s="3"/>
      <c r="C569" s="3"/>
      <c r="D569" s="3"/>
      <c r="E569" s="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7.5" customHeight="1" x14ac:dyDescent="0.25">
      <c r="A570" s="3"/>
      <c r="B570" s="3"/>
      <c r="C570" s="3"/>
      <c r="D570" s="3"/>
      <c r="E570" s="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7.5" customHeight="1" x14ac:dyDescent="0.25">
      <c r="A571" s="3"/>
      <c r="B571" s="3"/>
      <c r="C571" s="3"/>
      <c r="D571" s="3"/>
      <c r="E571" s="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7.5" customHeight="1" x14ac:dyDescent="0.25">
      <c r="A572" s="3"/>
      <c r="B572" s="3"/>
      <c r="C572" s="3"/>
      <c r="D572" s="3"/>
      <c r="E572" s="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7.5" customHeight="1" x14ac:dyDescent="0.25">
      <c r="A573" s="3"/>
      <c r="B573" s="3"/>
      <c r="C573" s="3"/>
      <c r="D573" s="3"/>
      <c r="E573" s="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7.5" customHeight="1" x14ac:dyDescent="0.25">
      <c r="A574" s="3"/>
      <c r="B574" s="3"/>
      <c r="C574" s="3"/>
      <c r="D574" s="3"/>
      <c r="E574" s="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7.5" customHeight="1" x14ac:dyDescent="0.25">
      <c r="A575" s="3"/>
      <c r="B575" s="3"/>
      <c r="C575" s="3"/>
      <c r="D575" s="3"/>
      <c r="E575" s="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7.5" customHeight="1" x14ac:dyDescent="0.25">
      <c r="A576" s="3"/>
      <c r="B576" s="3"/>
      <c r="C576" s="3"/>
      <c r="D576" s="3"/>
      <c r="E576" s="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7.5" customHeight="1" x14ac:dyDescent="0.25">
      <c r="A577" s="3"/>
      <c r="B577" s="3"/>
      <c r="C577" s="3"/>
      <c r="D577" s="3"/>
      <c r="E577" s="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7.5" customHeight="1" x14ac:dyDescent="0.25">
      <c r="A578" s="3"/>
      <c r="B578" s="3"/>
      <c r="C578" s="3"/>
      <c r="D578" s="3"/>
      <c r="E578" s="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7.5" customHeight="1" x14ac:dyDescent="0.25">
      <c r="A579" s="3"/>
      <c r="B579" s="3"/>
      <c r="C579" s="3"/>
      <c r="D579" s="3"/>
      <c r="E579" s="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7.5" customHeight="1" x14ac:dyDescent="0.25">
      <c r="A580" s="3"/>
      <c r="B580" s="3"/>
      <c r="C580" s="3"/>
      <c r="D580" s="3"/>
      <c r="E580" s="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7.5" customHeight="1" x14ac:dyDescent="0.25">
      <c r="A581" s="3"/>
      <c r="B581" s="3"/>
      <c r="C581" s="3"/>
      <c r="D581" s="3"/>
      <c r="E581" s="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7.5" customHeight="1" x14ac:dyDescent="0.25">
      <c r="A582" s="3"/>
      <c r="B582" s="3"/>
      <c r="C582" s="3"/>
      <c r="D582" s="3"/>
      <c r="E582" s="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7.5" customHeight="1" x14ac:dyDescent="0.25">
      <c r="A583" s="3"/>
      <c r="B583" s="3"/>
      <c r="C583" s="3"/>
      <c r="D583" s="3"/>
      <c r="E583" s="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7.5" customHeight="1" x14ac:dyDescent="0.25">
      <c r="A584" s="3"/>
      <c r="B584" s="3"/>
      <c r="C584" s="3"/>
      <c r="D584" s="3"/>
      <c r="E584" s="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7.5" customHeight="1" x14ac:dyDescent="0.25">
      <c r="A585" s="3"/>
      <c r="B585" s="3"/>
      <c r="C585" s="3"/>
      <c r="D585" s="3"/>
      <c r="E585" s="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7.5" customHeight="1" x14ac:dyDescent="0.25">
      <c r="A586" s="3"/>
      <c r="B586" s="3"/>
      <c r="C586" s="3"/>
      <c r="D586" s="3"/>
      <c r="E586" s="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7.5" customHeight="1" x14ac:dyDescent="0.25">
      <c r="A587" s="3"/>
      <c r="B587" s="3"/>
      <c r="C587" s="3"/>
      <c r="D587" s="3"/>
      <c r="E587" s="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7.5" customHeight="1" x14ac:dyDescent="0.25">
      <c r="A588" s="3"/>
      <c r="B588" s="3"/>
      <c r="C588" s="3"/>
      <c r="D588" s="3"/>
      <c r="E588" s="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7.5" customHeight="1" x14ac:dyDescent="0.25">
      <c r="A589" s="3"/>
      <c r="B589" s="3"/>
      <c r="C589" s="3"/>
      <c r="D589" s="3"/>
      <c r="E589" s="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7.5" customHeight="1" x14ac:dyDescent="0.25">
      <c r="A590" s="3"/>
      <c r="B590" s="3"/>
      <c r="C590" s="3"/>
      <c r="D590" s="3"/>
      <c r="E590" s="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7.5" customHeight="1" x14ac:dyDescent="0.25">
      <c r="A591" s="3"/>
      <c r="B591" s="3"/>
      <c r="C591" s="3"/>
      <c r="D591" s="3"/>
      <c r="E591" s="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7.5" customHeight="1" x14ac:dyDescent="0.25">
      <c r="A592" s="3"/>
      <c r="B592" s="3"/>
      <c r="C592" s="3"/>
      <c r="D592" s="3"/>
      <c r="E592" s="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7.5" customHeight="1" x14ac:dyDescent="0.25">
      <c r="A593" s="3"/>
      <c r="B593" s="3"/>
      <c r="C593" s="3"/>
      <c r="D593" s="3"/>
      <c r="E593" s="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7.5" customHeight="1" x14ac:dyDescent="0.25">
      <c r="A594" s="3"/>
      <c r="B594" s="3"/>
      <c r="C594" s="3"/>
      <c r="D594" s="3"/>
      <c r="E594" s="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7.5" customHeight="1" x14ac:dyDescent="0.25">
      <c r="A595" s="3"/>
      <c r="B595" s="3"/>
      <c r="C595" s="3"/>
      <c r="D595" s="3"/>
      <c r="E595" s="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7.5" customHeight="1" x14ac:dyDescent="0.25">
      <c r="A596" s="3"/>
      <c r="B596" s="3"/>
      <c r="C596" s="3"/>
      <c r="D596" s="3"/>
      <c r="E596" s="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7.5" customHeight="1" x14ac:dyDescent="0.25">
      <c r="A597" s="3"/>
      <c r="B597" s="3"/>
      <c r="C597" s="3"/>
      <c r="D597" s="3"/>
      <c r="E597" s="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7.5" customHeight="1" x14ac:dyDescent="0.25">
      <c r="A598" s="3"/>
      <c r="B598" s="3"/>
      <c r="C598" s="3"/>
      <c r="D598" s="3"/>
      <c r="E598" s="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7.5" customHeight="1" x14ac:dyDescent="0.25">
      <c r="A599" s="3"/>
      <c r="B599" s="3"/>
      <c r="C599" s="3"/>
      <c r="D599" s="3"/>
      <c r="E599" s="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7.5" customHeight="1" x14ac:dyDescent="0.25">
      <c r="A600" s="3"/>
      <c r="B600" s="3"/>
      <c r="C600" s="3"/>
      <c r="D600" s="3"/>
      <c r="E600" s="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7.5" customHeight="1" x14ac:dyDescent="0.25">
      <c r="A601" s="3"/>
      <c r="B601" s="3"/>
      <c r="C601" s="3"/>
      <c r="D601" s="3"/>
      <c r="E601" s="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7.5" customHeight="1" x14ac:dyDescent="0.25">
      <c r="A602" s="3"/>
      <c r="B602" s="3"/>
      <c r="C602" s="3"/>
      <c r="D602" s="3"/>
      <c r="E602" s="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7.5" customHeight="1" x14ac:dyDescent="0.25">
      <c r="A603" s="3"/>
      <c r="B603" s="3"/>
      <c r="C603" s="3"/>
      <c r="D603" s="3"/>
      <c r="E603" s="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7.5" customHeight="1" x14ac:dyDescent="0.25">
      <c r="A604" s="3"/>
      <c r="B604" s="3"/>
      <c r="C604" s="3"/>
      <c r="D604" s="3"/>
      <c r="E604" s="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7.5" customHeight="1" x14ac:dyDescent="0.25">
      <c r="A605" s="3"/>
      <c r="B605" s="3"/>
      <c r="C605" s="3"/>
      <c r="D605" s="3"/>
      <c r="E605" s="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7.5" customHeight="1" x14ac:dyDescent="0.25">
      <c r="A606" s="3"/>
      <c r="B606" s="3"/>
      <c r="C606" s="3"/>
      <c r="D606" s="3"/>
      <c r="E606" s="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7.5" customHeight="1" x14ac:dyDescent="0.25">
      <c r="A607" s="3"/>
      <c r="B607" s="3"/>
      <c r="C607" s="3"/>
      <c r="D607" s="3"/>
      <c r="E607" s="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7.5" customHeight="1" x14ac:dyDescent="0.25">
      <c r="A608" s="3"/>
      <c r="B608" s="3"/>
      <c r="C608" s="3"/>
      <c r="D608" s="3"/>
      <c r="E608" s="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7.5" customHeight="1" x14ac:dyDescent="0.25">
      <c r="A609" s="3"/>
      <c r="B609" s="3"/>
      <c r="C609" s="3"/>
      <c r="D609" s="3"/>
      <c r="E609" s="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7.5" customHeight="1" x14ac:dyDescent="0.25">
      <c r="A610" s="3"/>
      <c r="B610" s="3"/>
      <c r="C610" s="3"/>
      <c r="D610" s="3"/>
      <c r="E610" s="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7.5" customHeight="1" x14ac:dyDescent="0.25">
      <c r="A611" s="3"/>
      <c r="B611" s="3"/>
      <c r="C611" s="3"/>
      <c r="D611" s="3"/>
      <c r="E611" s="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7.5" customHeight="1" x14ac:dyDescent="0.25">
      <c r="A612" s="3"/>
      <c r="B612" s="3"/>
      <c r="C612" s="3"/>
      <c r="D612" s="3"/>
      <c r="E612" s="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7.5" customHeight="1" x14ac:dyDescent="0.25">
      <c r="A613" s="3"/>
      <c r="B613" s="3"/>
      <c r="C613" s="3"/>
      <c r="D613" s="3"/>
      <c r="E613" s="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7.5" customHeight="1" x14ac:dyDescent="0.25">
      <c r="A614" s="3"/>
      <c r="B614" s="3"/>
      <c r="C614" s="3"/>
      <c r="D614" s="3"/>
      <c r="E614" s="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7.5" customHeight="1" x14ac:dyDescent="0.25">
      <c r="A615" s="3"/>
      <c r="B615" s="3"/>
      <c r="C615" s="3"/>
      <c r="D615" s="3"/>
      <c r="E615" s="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7.5" customHeight="1" x14ac:dyDescent="0.25">
      <c r="A616" s="3"/>
      <c r="B616" s="3"/>
      <c r="C616" s="3"/>
      <c r="D616" s="3"/>
      <c r="E616" s="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7.5" customHeight="1" x14ac:dyDescent="0.25">
      <c r="A617" s="3"/>
      <c r="B617" s="3"/>
      <c r="C617" s="3"/>
      <c r="D617" s="3"/>
      <c r="E617" s="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7.5" customHeight="1" x14ac:dyDescent="0.25">
      <c r="A618" s="3"/>
      <c r="B618" s="3"/>
      <c r="C618" s="3"/>
      <c r="D618" s="3"/>
      <c r="E618" s="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7.5" customHeight="1" x14ac:dyDescent="0.25">
      <c r="A619" s="3"/>
      <c r="B619" s="3"/>
      <c r="C619" s="3"/>
      <c r="D619" s="3"/>
      <c r="E619" s="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7.5" customHeight="1" x14ac:dyDescent="0.25">
      <c r="A620" s="3"/>
      <c r="B620" s="3"/>
      <c r="C620" s="3"/>
      <c r="D620" s="3"/>
      <c r="E620" s="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7.5" customHeight="1" x14ac:dyDescent="0.25">
      <c r="A621" s="3"/>
      <c r="B621" s="3"/>
      <c r="C621" s="3"/>
      <c r="D621" s="3"/>
      <c r="E621" s="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7.5" customHeight="1" x14ac:dyDescent="0.25">
      <c r="A622" s="3"/>
      <c r="B622" s="3"/>
      <c r="C622" s="3"/>
      <c r="D622" s="3"/>
      <c r="E622" s="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7.5" customHeight="1" x14ac:dyDescent="0.25">
      <c r="A623" s="3"/>
      <c r="B623" s="3"/>
      <c r="C623" s="3"/>
      <c r="D623" s="3"/>
      <c r="E623" s="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7.5" customHeight="1" x14ac:dyDescent="0.25">
      <c r="A624" s="3"/>
      <c r="B624" s="3"/>
      <c r="C624" s="3"/>
      <c r="D624" s="3"/>
      <c r="E624" s="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7.5" customHeight="1" x14ac:dyDescent="0.25">
      <c r="A625" s="3"/>
      <c r="B625" s="3"/>
      <c r="C625" s="3"/>
      <c r="D625" s="3"/>
      <c r="E625" s="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7.5" customHeight="1" x14ac:dyDescent="0.25">
      <c r="A626" s="3"/>
      <c r="B626" s="3"/>
      <c r="C626" s="3"/>
      <c r="D626" s="3"/>
      <c r="E626" s="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7.5" customHeight="1" x14ac:dyDescent="0.25">
      <c r="A627" s="3"/>
      <c r="B627" s="3"/>
      <c r="C627" s="3"/>
      <c r="D627" s="3"/>
      <c r="E627" s="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7.5" customHeight="1" x14ac:dyDescent="0.25">
      <c r="A628" s="3"/>
      <c r="B628" s="3"/>
      <c r="C628" s="3"/>
      <c r="D628" s="3"/>
      <c r="E628" s="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7.5" customHeight="1" x14ac:dyDescent="0.25">
      <c r="A629" s="3"/>
      <c r="B629" s="3"/>
      <c r="C629" s="3"/>
      <c r="D629" s="3"/>
      <c r="E629" s="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7.5" customHeight="1" x14ac:dyDescent="0.25">
      <c r="A630" s="3"/>
      <c r="B630" s="3"/>
      <c r="C630" s="3"/>
      <c r="D630" s="3"/>
      <c r="E630" s="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7.5" customHeight="1" x14ac:dyDescent="0.25">
      <c r="A631" s="3"/>
      <c r="B631" s="3"/>
      <c r="C631" s="3"/>
      <c r="D631" s="3"/>
      <c r="E631" s="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7.5" customHeight="1" x14ac:dyDescent="0.25">
      <c r="A632" s="3"/>
      <c r="B632" s="3"/>
      <c r="C632" s="3"/>
      <c r="D632" s="3"/>
      <c r="E632" s="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7.5" customHeight="1" x14ac:dyDescent="0.25">
      <c r="A633" s="3"/>
      <c r="B633" s="3"/>
      <c r="C633" s="3"/>
      <c r="D633" s="3"/>
      <c r="E633" s="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7.5" customHeight="1" x14ac:dyDescent="0.25">
      <c r="A634" s="3"/>
      <c r="B634" s="3"/>
      <c r="C634" s="3"/>
      <c r="D634" s="3"/>
      <c r="E634" s="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7.5" customHeight="1" x14ac:dyDescent="0.25">
      <c r="A635" s="3"/>
      <c r="B635" s="3"/>
      <c r="C635" s="3"/>
      <c r="D635" s="3"/>
      <c r="E635" s="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7.5" customHeight="1" x14ac:dyDescent="0.25">
      <c r="A636" s="3"/>
      <c r="B636" s="3"/>
      <c r="C636" s="3"/>
      <c r="D636" s="3"/>
      <c r="E636" s="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7.5" customHeight="1" x14ac:dyDescent="0.25">
      <c r="A637" s="3"/>
      <c r="B637" s="3"/>
      <c r="C637" s="3"/>
      <c r="D637" s="3"/>
      <c r="E637" s="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7.5" customHeight="1" x14ac:dyDescent="0.25">
      <c r="A638" s="3"/>
      <c r="B638" s="3"/>
      <c r="C638" s="3"/>
      <c r="D638" s="3"/>
      <c r="E638" s="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7.5" customHeight="1" x14ac:dyDescent="0.25">
      <c r="A639" s="3"/>
      <c r="B639" s="3"/>
      <c r="C639" s="3"/>
      <c r="D639" s="3"/>
      <c r="E639" s="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7.5" customHeight="1" x14ac:dyDescent="0.25">
      <c r="A640" s="3"/>
      <c r="B640" s="3"/>
      <c r="C640" s="3"/>
      <c r="D640" s="3"/>
      <c r="E640" s="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7.5" customHeight="1" x14ac:dyDescent="0.25">
      <c r="A641" s="3"/>
      <c r="B641" s="3"/>
      <c r="C641" s="3"/>
      <c r="D641" s="3"/>
      <c r="E641" s="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7.5" customHeight="1" x14ac:dyDescent="0.25">
      <c r="A642" s="3"/>
      <c r="B642" s="3"/>
      <c r="C642" s="3"/>
      <c r="D642" s="3"/>
      <c r="E642" s="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7.5" customHeight="1" x14ac:dyDescent="0.25">
      <c r="A643" s="3"/>
      <c r="B643" s="3"/>
      <c r="C643" s="3"/>
      <c r="D643" s="3"/>
      <c r="E643" s="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7.5" customHeight="1" x14ac:dyDescent="0.25">
      <c r="A644" s="3"/>
      <c r="B644" s="3"/>
      <c r="C644" s="3"/>
      <c r="D644" s="3"/>
      <c r="E644" s="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7.5" customHeight="1" x14ac:dyDescent="0.25">
      <c r="A645" s="3"/>
      <c r="B645" s="3"/>
      <c r="C645" s="3"/>
      <c r="D645" s="3"/>
      <c r="E645" s="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7.5" customHeight="1" x14ac:dyDescent="0.25">
      <c r="A646" s="3"/>
      <c r="B646" s="3"/>
      <c r="C646" s="3"/>
      <c r="D646" s="3"/>
      <c r="E646" s="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7.5" customHeight="1" x14ac:dyDescent="0.25">
      <c r="A647" s="3"/>
      <c r="B647" s="3"/>
      <c r="C647" s="3"/>
      <c r="D647" s="3"/>
      <c r="E647" s="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7.5" customHeight="1" x14ac:dyDescent="0.25">
      <c r="A648" s="3"/>
      <c r="B648" s="3"/>
      <c r="C648" s="3"/>
      <c r="D648" s="3"/>
      <c r="E648" s="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7.5" customHeight="1" x14ac:dyDescent="0.25">
      <c r="A649" s="3"/>
      <c r="B649" s="3"/>
      <c r="C649" s="3"/>
      <c r="D649" s="3"/>
      <c r="E649" s="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7.5" customHeight="1" x14ac:dyDescent="0.25">
      <c r="A650" s="3"/>
      <c r="B650" s="3"/>
      <c r="C650" s="3"/>
      <c r="D650" s="3"/>
      <c r="E650" s="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7.5" customHeight="1" x14ac:dyDescent="0.25">
      <c r="A651" s="3"/>
      <c r="B651" s="3"/>
      <c r="C651" s="3"/>
      <c r="D651" s="3"/>
      <c r="E651" s="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7.5" customHeight="1" x14ac:dyDescent="0.25">
      <c r="A652" s="3"/>
      <c r="B652" s="3"/>
      <c r="C652" s="3"/>
      <c r="D652" s="3"/>
      <c r="E652" s="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7.5" customHeight="1" x14ac:dyDescent="0.25">
      <c r="A653" s="3"/>
      <c r="B653" s="3"/>
      <c r="C653" s="3"/>
      <c r="D653" s="3"/>
      <c r="E653" s="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7.5" customHeight="1" x14ac:dyDescent="0.25">
      <c r="A654" s="3"/>
      <c r="B654" s="3"/>
      <c r="C654" s="3"/>
      <c r="D654" s="3"/>
      <c r="E654" s="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7.5" customHeight="1" x14ac:dyDescent="0.25">
      <c r="A655" s="3"/>
      <c r="B655" s="3"/>
      <c r="C655" s="3"/>
      <c r="D655" s="3"/>
      <c r="E655" s="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7.5" customHeight="1" x14ac:dyDescent="0.25">
      <c r="A656" s="3"/>
      <c r="B656" s="3"/>
      <c r="C656" s="3"/>
      <c r="D656" s="3"/>
      <c r="E656" s="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7.5" customHeight="1" x14ac:dyDescent="0.25">
      <c r="A657" s="3"/>
      <c r="B657" s="3"/>
      <c r="C657" s="3"/>
      <c r="D657" s="3"/>
      <c r="E657" s="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7.5" customHeight="1" x14ac:dyDescent="0.25">
      <c r="A658" s="3"/>
      <c r="B658" s="3"/>
      <c r="C658" s="3"/>
      <c r="D658" s="3"/>
      <c r="E658" s="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7.5" customHeight="1" x14ac:dyDescent="0.25">
      <c r="A659" s="3"/>
      <c r="B659" s="3"/>
      <c r="C659" s="3"/>
      <c r="D659" s="3"/>
      <c r="E659" s="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7.5" customHeight="1" x14ac:dyDescent="0.25">
      <c r="A660" s="3"/>
      <c r="B660" s="3"/>
      <c r="C660" s="3"/>
      <c r="D660" s="3"/>
      <c r="E660" s="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7.5" customHeight="1" x14ac:dyDescent="0.25">
      <c r="A661" s="3"/>
      <c r="B661" s="3"/>
      <c r="C661" s="3"/>
      <c r="D661" s="3"/>
      <c r="E661" s="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7.5" customHeight="1" x14ac:dyDescent="0.25">
      <c r="A662" s="3"/>
      <c r="B662" s="3"/>
      <c r="C662" s="3"/>
      <c r="D662" s="3"/>
      <c r="E662" s="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7.5" customHeight="1" x14ac:dyDescent="0.25">
      <c r="A663" s="3"/>
      <c r="B663" s="3"/>
      <c r="C663" s="3"/>
      <c r="D663" s="3"/>
      <c r="E663" s="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7.5" customHeight="1" x14ac:dyDescent="0.25">
      <c r="A664" s="3"/>
      <c r="B664" s="3"/>
      <c r="C664" s="3"/>
      <c r="D664" s="3"/>
      <c r="E664" s="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7.5" customHeight="1" x14ac:dyDescent="0.25">
      <c r="A665" s="3"/>
      <c r="B665" s="3"/>
      <c r="C665" s="3"/>
      <c r="D665" s="3"/>
      <c r="E665" s="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7.5" customHeight="1" x14ac:dyDescent="0.25">
      <c r="A666" s="3"/>
      <c r="B666" s="3"/>
      <c r="C666" s="3"/>
      <c r="D666" s="3"/>
      <c r="E666" s="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7.5" customHeight="1" x14ac:dyDescent="0.25">
      <c r="A667" s="3"/>
      <c r="B667" s="3"/>
      <c r="C667" s="3"/>
      <c r="D667" s="3"/>
      <c r="E667" s="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7.5" customHeight="1" x14ac:dyDescent="0.25">
      <c r="A668" s="3"/>
      <c r="B668" s="3"/>
      <c r="C668" s="3"/>
      <c r="D668" s="3"/>
      <c r="E668" s="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7.5" customHeight="1" x14ac:dyDescent="0.25">
      <c r="A669" s="3"/>
      <c r="B669" s="3"/>
      <c r="C669" s="3"/>
      <c r="D669" s="3"/>
      <c r="E669" s="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7.5" customHeight="1" x14ac:dyDescent="0.25">
      <c r="A670" s="3"/>
      <c r="B670" s="3"/>
      <c r="C670" s="3"/>
      <c r="D670" s="3"/>
      <c r="E670" s="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7.5" customHeight="1" x14ac:dyDescent="0.25">
      <c r="A671" s="3"/>
      <c r="B671" s="3"/>
      <c r="C671" s="3"/>
      <c r="D671" s="3"/>
      <c r="E671" s="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7.5" customHeight="1" x14ac:dyDescent="0.25">
      <c r="A672" s="3"/>
      <c r="B672" s="3"/>
      <c r="C672" s="3"/>
      <c r="D672" s="3"/>
      <c r="E672" s="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7.5" customHeight="1" x14ac:dyDescent="0.25">
      <c r="A673" s="3"/>
      <c r="B673" s="3"/>
      <c r="C673" s="3"/>
      <c r="D673" s="3"/>
      <c r="E673" s="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7.5" customHeight="1" x14ac:dyDescent="0.25">
      <c r="A674" s="3"/>
      <c r="B674" s="3"/>
      <c r="C674" s="3"/>
      <c r="D674" s="3"/>
      <c r="E674" s="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7.5" customHeight="1" x14ac:dyDescent="0.25">
      <c r="A675" s="3"/>
      <c r="B675" s="3"/>
      <c r="C675" s="3"/>
      <c r="D675" s="3"/>
      <c r="E675" s="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7.5" customHeight="1" x14ac:dyDescent="0.25">
      <c r="A676" s="3"/>
      <c r="B676" s="3"/>
      <c r="C676" s="3"/>
      <c r="D676" s="3"/>
      <c r="E676" s="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7.5" customHeight="1" x14ac:dyDescent="0.25">
      <c r="A677" s="3"/>
      <c r="B677" s="3"/>
      <c r="C677" s="3"/>
      <c r="D677" s="3"/>
      <c r="E677" s="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7.5" customHeight="1" x14ac:dyDescent="0.25">
      <c r="A678" s="3"/>
      <c r="B678" s="3"/>
      <c r="C678" s="3"/>
      <c r="D678" s="3"/>
      <c r="E678" s="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7.5" customHeight="1" x14ac:dyDescent="0.25">
      <c r="A679" s="3"/>
      <c r="B679" s="3"/>
      <c r="C679" s="3"/>
      <c r="D679" s="3"/>
      <c r="E679" s="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7.5" customHeight="1" x14ac:dyDescent="0.25">
      <c r="A680" s="3"/>
      <c r="B680" s="3"/>
      <c r="C680" s="3"/>
      <c r="D680" s="3"/>
      <c r="E680" s="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7.5" customHeight="1" x14ac:dyDescent="0.25">
      <c r="A681" s="3"/>
      <c r="B681" s="3"/>
      <c r="C681" s="3"/>
      <c r="D681" s="3"/>
      <c r="E681" s="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7.5" customHeight="1" x14ac:dyDescent="0.25">
      <c r="A682" s="3"/>
      <c r="B682" s="3"/>
      <c r="C682" s="3"/>
      <c r="D682" s="3"/>
      <c r="E682" s="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7.5" customHeight="1" x14ac:dyDescent="0.25">
      <c r="A683" s="3"/>
      <c r="B683" s="3"/>
      <c r="C683" s="3"/>
      <c r="D683" s="3"/>
      <c r="E683" s="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7.5" customHeight="1" x14ac:dyDescent="0.25">
      <c r="A684" s="3"/>
      <c r="B684" s="3"/>
      <c r="C684" s="3"/>
      <c r="D684" s="3"/>
      <c r="E684" s="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7.5" customHeight="1" x14ac:dyDescent="0.25">
      <c r="A685" s="3"/>
      <c r="B685" s="3"/>
      <c r="C685" s="3"/>
      <c r="D685" s="3"/>
      <c r="E685" s="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7.5" customHeight="1" x14ac:dyDescent="0.25">
      <c r="A686" s="3"/>
      <c r="B686" s="3"/>
      <c r="C686" s="3"/>
      <c r="D686" s="3"/>
      <c r="E686" s="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7.5" customHeight="1" x14ac:dyDescent="0.25">
      <c r="A687" s="3"/>
      <c r="B687" s="3"/>
      <c r="C687" s="3"/>
      <c r="D687" s="3"/>
      <c r="E687" s="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7.5" customHeight="1" x14ac:dyDescent="0.25">
      <c r="A688" s="3"/>
      <c r="B688" s="3"/>
      <c r="C688" s="3"/>
      <c r="D688" s="3"/>
      <c r="E688" s="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7.5" customHeight="1" x14ac:dyDescent="0.25">
      <c r="A689" s="3"/>
      <c r="B689" s="3"/>
      <c r="C689" s="3"/>
      <c r="D689" s="3"/>
      <c r="E689" s="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7.5" customHeight="1" x14ac:dyDescent="0.25">
      <c r="A690" s="3"/>
      <c r="B690" s="3"/>
      <c r="C690" s="3"/>
      <c r="D690" s="3"/>
      <c r="E690" s="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7.5" customHeight="1" x14ac:dyDescent="0.25">
      <c r="A691" s="3"/>
      <c r="B691" s="3"/>
      <c r="C691" s="3"/>
      <c r="D691" s="3"/>
      <c r="E691" s="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7.5" customHeight="1" x14ac:dyDescent="0.25">
      <c r="A692" s="3"/>
      <c r="B692" s="3"/>
      <c r="C692" s="3"/>
      <c r="D692" s="3"/>
      <c r="E692" s="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7.5" customHeight="1" x14ac:dyDescent="0.25">
      <c r="A693" s="3"/>
      <c r="B693" s="3"/>
      <c r="C693" s="3"/>
      <c r="D693" s="3"/>
      <c r="E693" s="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7.5" customHeight="1" x14ac:dyDescent="0.25">
      <c r="A694" s="3"/>
      <c r="B694" s="3"/>
      <c r="C694" s="3"/>
      <c r="D694" s="3"/>
      <c r="E694" s="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7.5" customHeight="1" x14ac:dyDescent="0.25">
      <c r="A695" s="3"/>
      <c r="B695" s="3"/>
      <c r="C695" s="3"/>
      <c r="D695" s="3"/>
      <c r="E695" s="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7.5" customHeight="1" x14ac:dyDescent="0.25">
      <c r="A696" s="3"/>
      <c r="B696" s="3"/>
      <c r="C696" s="3"/>
      <c r="D696" s="3"/>
      <c r="E696" s="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7.5" customHeight="1" x14ac:dyDescent="0.25">
      <c r="A697" s="3"/>
      <c r="B697" s="3"/>
      <c r="C697" s="3"/>
      <c r="D697" s="3"/>
      <c r="E697" s="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7.5" customHeight="1" x14ac:dyDescent="0.25">
      <c r="A698" s="3"/>
      <c r="B698" s="3"/>
      <c r="C698" s="3"/>
      <c r="D698" s="3"/>
      <c r="E698" s="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7.5" customHeight="1" x14ac:dyDescent="0.25">
      <c r="A699" s="3"/>
      <c r="B699" s="3"/>
      <c r="C699" s="3"/>
      <c r="D699" s="3"/>
      <c r="E699" s="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7.5" customHeight="1" x14ac:dyDescent="0.25">
      <c r="A700" s="3"/>
      <c r="B700" s="3"/>
      <c r="C700" s="3"/>
      <c r="D700" s="3"/>
      <c r="E700" s="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7.5" customHeight="1" x14ac:dyDescent="0.25">
      <c r="A701" s="3"/>
      <c r="B701" s="3"/>
      <c r="C701" s="3"/>
      <c r="D701" s="3"/>
      <c r="E701" s="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7.5" customHeight="1" x14ac:dyDescent="0.25">
      <c r="A702" s="3"/>
      <c r="B702" s="3"/>
      <c r="C702" s="3"/>
      <c r="D702" s="3"/>
      <c r="E702" s="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7.5" customHeight="1" x14ac:dyDescent="0.25">
      <c r="A703" s="3"/>
      <c r="B703" s="3"/>
      <c r="C703" s="3"/>
      <c r="D703" s="3"/>
      <c r="E703" s="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7.5" customHeight="1" x14ac:dyDescent="0.25">
      <c r="A704" s="3"/>
      <c r="B704" s="3"/>
      <c r="C704" s="3"/>
      <c r="D704" s="3"/>
      <c r="E704" s="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7.5" customHeight="1" x14ac:dyDescent="0.25">
      <c r="A705" s="3"/>
      <c r="B705" s="3"/>
      <c r="C705" s="3"/>
      <c r="D705" s="3"/>
      <c r="E705" s="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7.5" customHeight="1" x14ac:dyDescent="0.25">
      <c r="A706" s="3"/>
      <c r="B706" s="3"/>
      <c r="C706" s="3"/>
      <c r="D706" s="3"/>
      <c r="E706" s="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7.5" customHeight="1" x14ac:dyDescent="0.25">
      <c r="A707" s="3"/>
      <c r="B707" s="3"/>
      <c r="C707" s="3"/>
      <c r="D707" s="3"/>
      <c r="E707" s="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7.5" customHeight="1" x14ac:dyDescent="0.25">
      <c r="A708" s="3"/>
      <c r="B708" s="3"/>
      <c r="C708" s="3"/>
      <c r="D708" s="3"/>
      <c r="E708" s="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7.5" customHeight="1" x14ac:dyDescent="0.25">
      <c r="A709" s="3"/>
      <c r="B709" s="3"/>
      <c r="C709" s="3"/>
      <c r="D709" s="3"/>
      <c r="E709" s="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7.5" customHeight="1" x14ac:dyDescent="0.25">
      <c r="A710" s="3"/>
      <c r="B710" s="3"/>
      <c r="C710" s="3"/>
      <c r="D710" s="3"/>
      <c r="E710" s="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7.5" customHeight="1" x14ac:dyDescent="0.25">
      <c r="A711" s="3"/>
      <c r="B711" s="3"/>
      <c r="C711" s="3"/>
      <c r="D711" s="3"/>
      <c r="E711" s="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7.5" customHeight="1" x14ac:dyDescent="0.25">
      <c r="A712" s="3"/>
      <c r="B712" s="3"/>
      <c r="C712" s="3"/>
      <c r="D712" s="3"/>
      <c r="E712" s="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7.5" customHeight="1" x14ac:dyDescent="0.25">
      <c r="A713" s="3"/>
      <c r="B713" s="3"/>
      <c r="C713" s="3"/>
      <c r="D713" s="3"/>
      <c r="E713" s="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7.5" customHeight="1" x14ac:dyDescent="0.25">
      <c r="A714" s="3"/>
      <c r="B714" s="3"/>
      <c r="C714" s="3"/>
      <c r="D714" s="3"/>
      <c r="E714" s="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7.5" customHeight="1" x14ac:dyDescent="0.25">
      <c r="A715" s="3"/>
      <c r="B715" s="3"/>
      <c r="C715" s="3"/>
      <c r="D715" s="3"/>
      <c r="E715" s="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7.5" customHeight="1" x14ac:dyDescent="0.25">
      <c r="A716" s="3"/>
      <c r="B716" s="3"/>
      <c r="C716" s="3"/>
      <c r="D716" s="3"/>
      <c r="E716" s="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7.5" customHeight="1" x14ac:dyDescent="0.25">
      <c r="A717" s="3"/>
      <c r="B717" s="3"/>
      <c r="C717" s="3"/>
      <c r="D717" s="3"/>
      <c r="E717" s="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7.5" customHeight="1" x14ac:dyDescent="0.25">
      <c r="A718" s="3"/>
      <c r="B718" s="3"/>
      <c r="C718" s="3"/>
      <c r="D718" s="3"/>
      <c r="E718" s="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7.5" customHeight="1" x14ac:dyDescent="0.25">
      <c r="A719" s="3"/>
      <c r="B719" s="3"/>
      <c r="C719" s="3"/>
      <c r="D719" s="3"/>
      <c r="E719" s="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7.5" customHeight="1" x14ac:dyDescent="0.25">
      <c r="A720" s="3"/>
      <c r="B720" s="3"/>
      <c r="C720" s="3"/>
      <c r="D720" s="3"/>
      <c r="E720" s="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7.5" customHeight="1" x14ac:dyDescent="0.25">
      <c r="A721" s="3"/>
      <c r="B721" s="3"/>
      <c r="C721" s="3"/>
      <c r="D721" s="3"/>
      <c r="E721" s="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7.5" customHeight="1" x14ac:dyDescent="0.25">
      <c r="A722" s="3"/>
      <c r="B722" s="3"/>
      <c r="C722" s="3"/>
      <c r="D722" s="3"/>
      <c r="E722" s="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7.5" customHeight="1" x14ac:dyDescent="0.25">
      <c r="A723" s="3"/>
      <c r="B723" s="3"/>
      <c r="C723" s="3"/>
      <c r="D723" s="3"/>
      <c r="E723" s="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7.5" customHeight="1" x14ac:dyDescent="0.25">
      <c r="A724" s="3"/>
      <c r="B724" s="3"/>
      <c r="C724" s="3"/>
      <c r="D724" s="3"/>
      <c r="E724" s="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7.5" customHeight="1" x14ac:dyDescent="0.25">
      <c r="A725" s="3"/>
      <c r="B725" s="3"/>
      <c r="C725" s="3"/>
      <c r="D725" s="3"/>
      <c r="E725" s="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7.5" customHeight="1" x14ac:dyDescent="0.25">
      <c r="A726" s="3"/>
      <c r="B726" s="3"/>
      <c r="C726" s="3"/>
      <c r="D726" s="3"/>
      <c r="E726" s="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7.5" customHeight="1" x14ac:dyDescent="0.25">
      <c r="A727" s="3"/>
      <c r="B727" s="3"/>
      <c r="C727" s="3"/>
      <c r="D727" s="3"/>
      <c r="E727" s="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7.5" customHeight="1" x14ac:dyDescent="0.25">
      <c r="A728" s="3"/>
      <c r="B728" s="3"/>
      <c r="C728" s="3"/>
      <c r="D728" s="3"/>
      <c r="E728" s="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7.5" customHeight="1" x14ac:dyDescent="0.25">
      <c r="A729" s="3"/>
      <c r="B729" s="3"/>
      <c r="C729" s="3"/>
      <c r="D729" s="3"/>
      <c r="E729" s="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7.5" customHeight="1" x14ac:dyDescent="0.25">
      <c r="A730" s="3"/>
      <c r="B730" s="3"/>
      <c r="C730" s="3"/>
      <c r="D730" s="3"/>
      <c r="E730" s="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7.5" customHeight="1" x14ac:dyDescent="0.25">
      <c r="A731" s="3"/>
      <c r="B731" s="3"/>
      <c r="C731" s="3"/>
      <c r="D731" s="3"/>
      <c r="E731" s="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7.5" customHeight="1" x14ac:dyDescent="0.25">
      <c r="A732" s="3"/>
      <c r="B732" s="3"/>
      <c r="C732" s="3"/>
      <c r="D732" s="3"/>
      <c r="E732" s="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7.5" customHeight="1" x14ac:dyDescent="0.25">
      <c r="A733" s="3"/>
      <c r="B733" s="3"/>
      <c r="C733" s="3"/>
      <c r="D733" s="3"/>
      <c r="E733" s="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7.5" customHeight="1" x14ac:dyDescent="0.25">
      <c r="A734" s="3"/>
      <c r="B734" s="3"/>
      <c r="C734" s="3"/>
      <c r="D734" s="3"/>
      <c r="E734" s="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7.5" customHeight="1" x14ac:dyDescent="0.25">
      <c r="A735" s="3"/>
      <c r="B735" s="3"/>
      <c r="C735" s="3"/>
      <c r="D735" s="3"/>
      <c r="E735" s="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7.5" customHeight="1" x14ac:dyDescent="0.25">
      <c r="A736" s="3"/>
      <c r="B736" s="3"/>
      <c r="C736" s="3"/>
      <c r="D736" s="3"/>
      <c r="E736" s="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7.5" customHeight="1" x14ac:dyDescent="0.25">
      <c r="A737" s="3"/>
      <c r="B737" s="3"/>
      <c r="C737" s="3"/>
      <c r="D737" s="3"/>
      <c r="E737" s="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7.5" customHeight="1" x14ac:dyDescent="0.25">
      <c r="A738" s="3"/>
      <c r="B738" s="3"/>
      <c r="C738" s="3"/>
      <c r="D738" s="3"/>
      <c r="E738" s="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7.5" customHeight="1" x14ac:dyDescent="0.25">
      <c r="A739" s="3"/>
      <c r="B739" s="3"/>
      <c r="C739" s="3"/>
      <c r="D739" s="3"/>
      <c r="E739" s="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7.5" customHeight="1" x14ac:dyDescent="0.25">
      <c r="A740" s="3"/>
      <c r="B740" s="3"/>
      <c r="C740" s="3"/>
      <c r="D740" s="3"/>
      <c r="E740" s="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7.5" customHeight="1" x14ac:dyDescent="0.25">
      <c r="A741" s="3"/>
      <c r="B741" s="3"/>
      <c r="C741" s="3"/>
      <c r="D741" s="3"/>
      <c r="E741" s="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7.5" customHeight="1" x14ac:dyDescent="0.25">
      <c r="A742" s="3"/>
      <c r="B742" s="3"/>
      <c r="C742" s="3"/>
      <c r="D742" s="3"/>
      <c r="E742" s="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7.5" customHeight="1" x14ac:dyDescent="0.25">
      <c r="A743" s="3"/>
      <c r="B743" s="3"/>
      <c r="C743" s="3"/>
      <c r="D743" s="3"/>
      <c r="E743" s="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7.5" customHeight="1" x14ac:dyDescent="0.25">
      <c r="A744" s="3"/>
      <c r="B744" s="3"/>
      <c r="C744" s="3"/>
      <c r="D744" s="3"/>
      <c r="E744" s="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7.5" customHeight="1" x14ac:dyDescent="0.25">
      <c r="A745" s="3"/>
      <c r="B745" s="3"/>
      <c r="C745" s="3"/>
      <c r="D745" s="3"/>
      <c r="E745" s="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7.5" customHeight="1" x14ac:dyDescent="0.25">
      <c r="A746" s="3"/>
      <c r="B746" s="3"/>
      <c r="C746" s="3"/>
      <c r="D746" s="3"/>
      <c r="E746" s="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7.5" customHeight="1" x14ac:dyDescent="0.25">
      <c r="A747" s="3"/>
      <c r="B747" s="3"/>
      <c r="C747" s="3"/>
      <c r="D747" s="3"/>
      <c r="E747" s="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7.5" customHeight="1" x14ac:dyDescent="0.25">
      <c r="A748" s="3"/>
      <c r="B748" s="3"/>
      <c r="C748" s="3"/>
      <c r="D748" s="3"/>
      <c r="E748" s="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7.5" customHeight="1" x14ac:dyDescent="0.25">
      <c r="A749" s="3"/>
      <c r="B749" s="3"/>
      <c r="C749" s="3"/>
      <c r="D749" s="3"/>
      <c r="E749" s="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7.5" customHeight="1" x14ac:dyDescent="0.25">
      <c r="A750" s="3"/>
      <c r="B750" s="3"/>
      <c r="C750" s="3"/>
      <c r="D750" s="3"/>
      <c r="E750" s="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7.5" customHeight="1" x14ac:dyDescent="0.25">
      <c r="A751" s="3"/>
      <c r="B751" s="3"/>
      <c r="C751" s="3"/>
      <c r="D751" s="3"/>
      <c r="E751" s="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7.5" customHeight="1" x14ac:dyDescent="0.25">
      <c r="A752" s="3"/>
      <c r="B752" s="3"/>
      <c r="C752" s="3"/>
      <c r="D752" s="3"/>
      <c r="E752" s="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7.5" customHeight="1" x14ac:dyDescent="0.25">
      <c r="A753" s="3"/>
      <c r="B753" s="3"/>
      <c r="C753" s="3"/>
      <c r="D753" s="3"/>
      <c r="E753" s="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7.5" customHeight="1" x14ac:dyDescent="0.25">
      <c r="A754" s="3"/>
      <c r="B754" s="3"/>
      <c r="C754" s="3"/>
      <c r="D754" s="3"/>
      <c r="E754" s="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7.5" customHeight="1" x14ac:dyDescent="0.25">
      <c r="A755" s="3"/>
      <c r="B755" s="3"/>
      <c r="C755" s="3"/>
      <c r="D755" s="3"/>
      <c r="E755" s="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7.5" customHeight="1" x14ac:dyDescent="0.25">
      <c r="A756" s="3"/>
      <c r="B756" s="3"/>
      <c r="C756" s="3"/>
      <c r="D756" s="3"/>
      <c r="E756" s="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7.5" customHeight="1" x14ac:dyDescent="0.25">
      <c r="A757" s="3"/>
      <c r="B757" s="3"/>
      <c r="C757" s="3"/>
      <c r="D757" s="3"/>
      <c r="E757" s="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7.5" customHeight="1" x14ac:dyDescent="0.25">
      <c r="A758" s="3"/>
      <c r="B758" s="3"/>
      <c r="C758" s="3"/>
      <c r="D758" s="3"/>
      <c r="E758" s="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7.5" customHeight="1" x14ac:dyDescent="0.25">
      <c r="A759" s="3"/>
      <c r="B759" s="3"/>
      <c r="C759" s="3"/>
      <c r="D759" s="3"/>
      <c r="E759" s="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7.5" customHeight="1" x14ac:dyDescent="0.25">
      <c r="A760" s="3"/>
      <c r="B760" s="3"/>
      <c r="C760" s="3"/>
      <c r="D760" s="3"/>
      <c r="E760" s="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7.5" customHeight="1" x14ac:dyDescent="0.25">
      <c r="A761" s="3"/>
      <c r="B761" s="3"/>
      <c r="C761" s="3"/>
      <c r="D761" s="3"/>
      <c r="E761" s="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7.5" customHeight="1" x14ac:dyDescent="0.25">
      <c r="A762" s="3"/>
      <c r="B762" s="3"/>
      <c r="C762" s="3"/>
      <c r="D762" s="3"/>
      <c r="E762" s="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7.5" customHeight="1" x14ac:dyDescent="0.25">
      <c r="A763" s="3"/>
      <c r="B763" s="3"/>
      <c r="C763" s="3"/>
      <c r="D763" s="3"/>
      <c r="E763" s="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7.5" customHeight="1" x14ac:dyDescent="0.25">
      <c r="A764" s="3"/>
      <c r="B764" s="3"/>
      <c r="C764" s="3"/>
      <c r="D764" s="3"/>
      <c r="E764" s="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7.5" customHeight="1" x14ac:dyDescent="0.25">
      <c r="A765" s="3"/>
      <c r="B765" s="3"/>
      <c r="C765" s="3"/>
      <c r="D765" s="3"/>
      <c r="E765" s="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7.5" customHeight="1" x14ac:dyDescent="0.25">
      <c r="A766" s="3"/>
      <c r="B766" s="3"/>
      <c r="C766" s="3"/>
      <c r="D766" s="3"/>
      <c r="E766" s="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7.5" customHeight="1" x14ac:dyDescent="0.25">
      <c r="A767" s="3"/>
      <c r="B767" s="3"/>
      <c r="C767" s="3"/>
      <c r="D767" s="3"/>
      <c r="E767" s="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7.5" customHeight="1" x14ac:dyDescent="0.25">
      <c r="A768" s="3"/>
      <c r="B768" s="3"/>
      <c r="C768" s="3"/>
      <c r="D768" s="3"/>
      <c r="E768" s="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7.5" customHeight="1" x14ac:dyDescent="0.25">
      <c r="A769" s="3"/>
      <c r="B769" s="3"/>
      <c r="C769" s="3"/>
      <c r="D769" s="3"/>
      <c r="E769" s="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7.5" customHeight="1" x14ac:dyDescent="0.25">
      <c r="A770" s="3"/>
      <c r="B770" s="3"/>
      <c r="C770" s="3"/>
      <c r="D770" s="3"/>
      <c r="E770" s="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7.5" customHeight="1" x14ac:dyDescent="0.25">
      <c r="A771" s="3"/>
      <c r="B771" s="3"/>
      <c r="C771" s="3"/>
      <c r="D771" s="3"/>
      <c r="E771" s="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7.5" customHeight="1" x14ac:dyDescent="0.25">
      <c r="A772" s="3"/>
      <c r="B772" s="3"/>
      <c r="C772" s="3"/>
      <c r="D772" s="3"/>
      <c r="E772" s="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7.5" customHeight="1" x14ac:dyDescent="0.25">
      <c r="A773" s="3"/>
      <c r="B773" s="3"/>
      <c r="C773" s="3"/>
      <c r="D773" s="3"/>
      <c r="E773" s="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7.5" customHeight="1" x14ac:dyDescent="0.25">
      <c r="A774" s="3"/>
      <c r="B774" s="3"/>
      <c r="C774" s="3"/>
      <c r="D774" s="3"/>
      <c r="E774" s="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7.5" customHeight="1" x14ac:dyDescent="0.25">
      <c r="A775" s="3"/>
      <c r="B775" s="3"/>
      <c r="C775" s="3"/>
      <c r="D775" s="3"/>
      <c r="E775" s="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7.5" customHeight="1" x14ac:dyDescent="0.25">
      <c r="A776" s="3"/>
      <c r="B776" s="3"/>
      <c r="C776" s="3"/>
      <c r="D776" s="3"/>
      <c r="E776" s="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7.5" customHeight="1" x14ac:dyDescent="0.25">
      <c r="A777" s="3"/>
      <c r="B777" s="3"/>
      <c r="C777" s="3"/>
      <c r="D777" s="3"/>
      <c r="E777" s="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7.5" customHeight="1" x14ac:dyDescent="0.25">
      <c r="A778" s="3"/>
      <c r="B778" s="3"/>
      <c r="C778" s="3"/>
      <c r="D778" s="3"/>
      <c r="E778" s="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7.5" customHeight="1" x14ac:dyDescent="0.25">
      <c r="A779" s="3"/>
      <c r="B779" s="3"/>
      <c r="C779" s="3"/>
      <c r="D779" s="3"/>
      <c r="E779" s="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7.5" customHeight="1" x14ac:dyDescent="0.25">
      <c r="A780" s="3"/>
      <c r="B780" s="3"/>
      <c r="C780" s="3"/>
      <c r="D780" s="3"/>
      <c r="E780" s="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7.5" customHeight="1" x14ac:dyDescent="0.25">
      <c r="A781" s="3"/>
      <c r="B781" s="3"/>
      <c r="C781" s="3"/>
      <c r="D781" s="3"/>
      <c r="E781" s="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7.5" customHeight="1" x14ac:dyDescent="0.25">
      <c r="A782" s="3"/>
      <c r="B782" s="3"/>
      <c r="C782" s="3"/>
      <c r="D782" s="3"/>
      <c r="E782" s="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7.5" customHeight="1" x14ac:dyDescent="0.25">
      <c r="A783" s="3"/>
      <c r="B783" s="3"/>
      <c r="C783" s="3"/>
      <c r="D783" s="3"/>
      <c r="E783" s="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7.5" customHeight="1" x14ac:dyDescent="0.25">
      <c r="A784" s="3"/>
      <c r="B784" s="3"/>
      <c r="C784" s="3"/>
      <c r="D784" s="3"/>
      <c r="E784" s="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7.5" customHeight="1" x14ac:dyDescent="0.25">
      <c r="A785" s="3"/>
      <c r="B785" s="3"/>
      <c r="C785" s="3"/>
      <c r="D785" s="3"/>
      <c r="E785" s="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7.5" customHeight="1" x14ac:dyDescent="0.25">
      <c r="A786" s="3"/>
      <c r="B786" s="3"/>
      <c r="C786" s="3"/>
      <c r="D786" s="3"/>
      <c r="E786" s="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7.5" customHeight="1" x14ac:dyDescent="0.25">
      <c r="A787" s="3"/>
      <c r="B787" s="3"/>
      <c r="C787" s="3"/>
      <c r="D787" s="3"/>
      <c r="E787" s="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7.5" customHeight="1" x14ac:dyDescent="0.25">
      <c r="A788" s="3"/>
      <c r="B788" s="3"/>
      <c r="C788" s="3"/>
      <c r="D788" s="3"/>
      <c r="E788" s="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7.5" customHeight="1" x14ac:dyDescent="0.25">
      <c r="A789" s="3"/>
      <c r="B789" s="3"/>
      <c r="C789" s="3"/>
      <c r="D789" s="3"/>
      <c r="E789" s="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7.5" customHeight="1" x14ac:dyDescent="0.25">
      <c r="A790" s="3"/>
      <c r="B790" s="3"/>
      <c r="C790" s="3"/>
      <c r="D790" s="3"/>
      <c r="E790" s="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7.5" customHeight="1" x14ac:dyDescent="0.25">
      <c r="A791" s="3"/>
      <c r="B791" s="3"/>
      <c r="C791" s="3"/>
      <c r="D791" s="3"/>
      <c r="E791" s="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7.5" customHeight="1" x14ac:dyDescent="0.25">
      <c r="A792" s="3"/>
      <c r="B792" s="3"/>
      <c r="C792" s="3"/>
      <c r="D792" s="3"/>
      <c r="E792" s="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7.5" customHeight="1" x14ac:dyDescent="0.25">
      <c r="A793" s="3"/>
      <c r="B793" s="3"/>
      <c r="C793" s="3"/>
      <c r="D793" s="3"/>
      <c r="E793" s="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7.5" customHeight="1" x14ac:dyDescent="0.25">
      <c r="A794" s="3"/>
      <c r="B794" s="3"/>
      <c r="C794" s="3"/>
      <c r="D794" s="3"/>
      <c r="E794" s="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7.5" customHeight="1" x14ac:dyDescent="0.25">
      <c r="A795" s="3"/>
      <c r="B795" s="3"/>
      <c r="C795" s="3"/>
      <c r="D795" s="3"/>
      <c r="E795" s="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7.5" customHeight="1" x14ac:dyDescent="0.25">
      <c r="A796" s="3"/>
      <c r="B796" s="3"/>
      <c r="C796" s="3"/>
      <c r="D796" s="3"/>
      <c r="E796" s="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7.5" customHeight="1" x14ac:dyDescent="0.25">
      <c r="A797" s="3"/>
      <c r="B797" s="3"/>
      <c r="C797" s="3"/>
      <c r="D797" s="3"/>
      <c r="E797" s="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7.5" customHeight="1" x14ac:dyDescent="0.25">
      <c r="A798" s="3"/>
      <c r="B798" s="3"/>
      <c r="C798" s="3"/>
      <c r="D798" s="3"/>
      <c r="E798" s="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7.5" customHeight="1" x14ac:dyDescent="0.25">
      <c r="A799" s="3"/>
      <c r="B799" s="3"/>
      <c r="C799" s="3"/>
      <c r="D799" s="3"/>
      <c r="E799" s="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7.5" customHeight="1" x14ac:dyDescent="0.25">
      <c r="A800" s="3"/>
      <c r="B800" s="3"/>
      <c r="C800" s="3"/>
      <c r="D800" s="3"/>
      <c r="E800" s="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7.5" customHeight="1" x14ac:dyDescent="0.25">
      <c r="A801" s="3"/>
      <c r="B801" s="3"/>
      <c r="C801" s="3"/>
      <c r="D801" s="3"/>
      <c r="E801" s="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7.5" customHeight="1" x14ac:dyDescent="0.25">
      <c r="A802" s="3"/>
      <c r="B802" s="3"/>
      <c r="C802" s="3"/>
      <c r="D802" s="3"/>
      <c r="E802" s="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7.5" customHeight="1" x14ac:dyDescent="0.25">
      <c r="A803" s="3"/>
      <c r="B803" s="3"/>
      <c r="C803" s="3"/>
      <c r="D803" s="3"/>
      <c r="E803" s="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7.5" customHeight="1" x14ac:dyDescent="0.25">
      <c r="A804" s="3"/>
      <c r="B804" s="3"/>
      <c r="C804" s="3"/>
      <c r="D804" s="3"/>
      <c r="E804" s="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7.5" customHeight="1" x14ac:dyDescent="0.25">
      <c r="A805" s="3"/>
      <c r="B805" s="3"/>
      <c r="C805" s="3"/>
      <c r="D805" s="3"/>
      <c r="E805" s="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7.5" customHeight="1" x14ac:dyDescent="0.25">
      <c r="A806" s="3"/>
      <c r="B806" s="3"/>
      <c r="C806" s="3"/>
      <c r="D806" s="3"/>
      <c r="E806" s="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7.5" customHeight="1" x14ac:dyDescent="0.25">
      <c r="A807" s="3"/>
      <c r="B807" s="3"/>
      <c r="C807" s="3"/>
      <c r="D807" s="3"/>
      <c r="E807" s="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7.5" customHeight="1" x14ac:dyDescent="0.25">
      <c r="A808" s="3"/>
      <c r="B808" s="3"/>
      <c r="C808" s="3"/>
      <c r="D808" s="3"/>
      <c r="E808" s="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7.5" customHeight="1" x14ac:dyDescent="0.25">
      <c r="A809" s="3"/>
      <c r="B809" s="3"/>
      <c r="C809" s="3"/>
      <c r="D809" s="3"/>
      <c r="E809" s="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7.5" customHeight="1" x14ac:dyDescent="0.25">
      <c r="A810" s="3"/>
      <c r="B810" s="3"/>
      <c r="C810" s="3"/>
      <c r="D810" s="3"/>
      <c r="E810" s="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7.5" customHeight="1" x14ac:dyDescent="0.25">
      <c r="A811" s="3"/>
      <c r="B811" s="3"/>
      <c r="C811" s="3"/>
      <c r="D811" s="3"/>
      <c r="E811" s="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7.5" customHeight="1" x14ac:dyDescent="0.25">
      <c r="A812" s="3"/>
      <c r="B812" s="3"/>
      <c r="C812" s="3"/>
      <c r="D812" s="3"/>
      <c r="E812" s="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7.5" customHeight="1" x14ac:dyDescent="0.25">
      <c r="A813" s="3"/>
      <c r="B813" s="3"/>
      <c r="C813" s="3"/>
      <c r="D813" s="3"/>
      <c r="E813" s="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7.5" customHeight="1" x14ac:dyDescent="0.25">
      <c r="A814" s="3"/>
      <c r="B814" s="3"/>
      <c r="C814" s="3"/>
      <c r="D814" s="3"/>
      <c r="E814" s="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7.5" customHeight="1" x14ac:dyDescent="0.25">
      <c r="A815" s="3"/>
      <c r="B815" s="3"/>
      <c r="C815" s="3"/>
      <c r="D815" s="3"/>
      <c r="E815" s="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7.5" customHeight="1" x14ac:dyDescent="0.25">
      <c r="A816" s="3"/>
      <c r="B816" s="3"/>
      <c r="C816" s="3"/>
      <c r="D816" s="3"/>
      <c r="E816" s="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7.5" customHeight="1" x14ac:dyDescent="0.25">
      <c r="A817" s="3"/>
      <c r="B817" s="3"/>
      <c r="C817" s="3"/>
      <c r="D817" s="3"/>
      <c r="E817" s="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7.5" customHeight="1" x14ac:dyDescent="0.25">
      <c r="A818" s="3"/>
      <c r="B818" s="3"/>
      <c r="C818" s="3"/>
      <c r="D818" s="3"/>
      <c r="E818" s="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7.5" customHeight="1" x14ac:dyDescent="0.25">
      <c r="A819" s="3"/>
      <c r="B819" s="3"/>
      <c r="C819" s="3"/>
      <c r="D819" s="3"/>
      <c r="E819" s="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7.5" customHeight="1" x14ac:dyDescent="0.25">
      <c r="A820" s="3"/>
      <c r="B820" s="3"/>
      <c r="C820" s="3"/>
      <c r="D820" s="3"/>
      <c r="E820" s="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7.5" customHeight="1" x14ac:dyDescent="0.25">
      <c r="A821" s="3"/>
      <c r="B821" s="3"/>
      <c r="C821" s="3"/>
      <c r="D821" s="3"/>
      <c r="E821" s="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7.5" customHeight="1" x14ac:dyDescent="0.25">
      <c r="A822" s="3"/>
      <c r="B822" s="3"/>
      <c r="C822" s="3"/>
      <c r="D822" s="3"/>
      <c r="E822" s="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7.5" customHeight="1" x14ac:dyDescent="0.25">
      <c r="A823" s="3"/>
      <c r="B823" s="3"/>
      <c r="C823" s="3"/>
      <c r="D823" s="3"/>
      <c r="E823" s="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7.5" customHeight="1" x14ac:dyDescent="0.25">
      <c r="A824" s="3"/>
      <c r="B824" s="3"/>
      <c r="C824" s="3"/>
      <c r="D824" s="3"/>
      <c r="E824" s="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7.5" customHeight="1" x14ac:dyDescent="0.25">
      <c r="A825" s="3"/>
      <c r="B825" s="3"/>
      <c r="C825" s="3"/>
      <c r="D825" s="3"/>
      <c r="E825" s="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7.5" customHeight="1" x14ac:dyDescent="0.25">
      <c r="A826" s="3"/>
      <c r="B826" s="3"/>
      <c r="C826" s="3"/>
      <c r="D826" s="3"/>
      <c r="E826" s="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7.5" customHeight="1" x14ac:dyDescent="0.25">
      <c r="A827" s="3"/>
      <c r="B827" s="3"/>
      <c r="C827" s="3"/>
      <c r="D827" s="3"/>
      <c r="E827" s="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7.5" customHeight="1" x14ac:dyDescent="0.25">
      <c r="A828" s="3"/>
      <c r="B828" s="3"/>
      <c r="C828" s="3"/>
      <c r="D828" s="3"/>
      <c r="E828" s="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7.5" customHeight="1" x14ac:dyDescent="0.25">
      <c r="A829" s="3"/>
      <c r="B829" s="3"/>
      <c r="C829" s="3"/>
      <c r="D829" s="3"/>
      <c r="E829" s="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7.5" customHeight="1" x14ac:dyDescent="0.25">
      <c r="A830" s="3"/>
      <c r="B830" s="3"/>
      <c r="C830" s="3"/>
      <c r="D830" s="3"/>
      <c r="E830" s="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7.5" customHeight="1" x14ac:dyDescent="0.25">
      <c r="A831" s="3"/>
      <c r="B831" s="3"/>
      <c r="C831" s="3"/>
      <c r="D831" s="3"/>
      <c r="E831" s="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7.5" customHeight="1" x14ac:dyDescent="0.25">
      <c r="A832" s="3"/>
      <c r="B832" s="3"/>
      <c r="C832" s="3"/>
      <c r="D832" s="3"/>
      <c r="E832" s="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7.5" customHeight="1" x14ac:dyDescent="0.25">
      <c r="A833" s="3"/>
      <c r="B833" s="3"/>
      <c r="C833" s="3"/>
      <c r="D833" s="3"/>
      <c r="E833" s="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7.5" customHeight="1" x14ac:dyDescent="0.25">
      <c r="A834" s="3"/>
      <c r="B834" s="3"/>
      <c r="C834" s="3"/>
      <c r="D834" s="3"/>
      <c r="E834" s="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7.5" customHeight="1" x14ac:dyDescent="0.25">
      <c r="A835" s="3"/>
      <c r="B835" s="3"/>
      <c r="C835" s="3"/>
      <c r="D835" s="3"/>
      <c r="E835" s="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7.5" customHeight="1" x14ac:dyDescent="0.25">
      <c r="A836" s="3"/>
      <c r="B836" s="3"/>
      <c r="C836" s="3"/>
      <c r="D836" s="3"/>
      <c r="E836" s="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7.5" customHeight="1" x14ac:dyDescent="0.25">
      <c r="A837" s="3"/>
      <c r="B837" s="3"/>
      <c r="C837" s="3"/>
      <c r="D837" s="3"/>
      <c r="E837" s="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7.5" customHeight="1" x14ac:dyDescent="0.25">
      <c r="A838" s="3"/>
      <c r="B838" s="3"/>
      <c r="C838" s="3"/>
      <c r="D838" s="3"/>
      <c r="E838" s="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7.5" customHeight="1" x14ac:dyDescent="0.25">
      <c r="A839" s="3"/>
      <c r="B839" s="3"/>
      <c r="C839" s="3"/>
      <c r="D839" s="3"/>
      <c r="E839" s="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7.5" customHeight="1" x14ac:dyDescent="0.25">
      <c r="A840" s="3"/>
      <c r="B840" s="3"/>
      <c r="C840" s="3"/>
      <c r="D840" s="3"/>
      <c r="E840" s="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7.5" customHeight="1" x14ac:dyDescent="0.25">
      <c r="A841" s="3"/>
      <c r="B841" s="3"/>
      <c r="C841" s="3"/>
      <c r="D841" s="3"/>
      <c r="E841" s="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7.5" customHeight="1" x14ac:dyDescent="0.25">
      <c r="A842" s="3"/>
      <c r="B842" s="3"/>
      <c r="C842" s="3"/>
      <c r="D842" s="3"/>
      <c r="E842" s="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7.5" customHeight="1" x14ac:dyDescent="0.25">
      <c r="A843" s="3"/>
      <c r="B843" s="3"/>
      <c r="C843" s="3"/>
      <c r="D843" s="3"/>
      <c r="E843" s="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7.5" customHeight="1" x14ac:dyDescent="0.25">
      <c r="A844" s="3"/>
      <c r="B844" s="3"/>
      <c r="C844" s="3"/>
      <c r="D844" s="3"/>
      <c r="E844" s="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7.5" customHeight="1" x14ac:dyDescent="0.25">
      <c r="A845" s="3"/>
      <c r="B845" s="3"/>
      <c r="C845" s="3"/>
      <c r="D845" s="3"/>
      <c r="E845" s="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7.5" customHeight="1" x14ac:dyDescent="0.25">
      <c r="A846" s="3"/>
      <c r="B846" s="3"/>
      <c r="C846" s="3"/>
      <c r="D846" s="3"/>
      <c r="E846" s="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7.5" customHeight="1" x14ac:dyDescent="0.25">
      <c r="A847" s="3"/>
      <c r="B847" s="3"/>
      <c r="C847" s="3"/>
      <c r="D847" s="3"/>
      <c r="E847" s="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7.5" customHeight="1" x14ac:dyDescent="0.25">
      <c r="A848" s="3"/>
      <c r="B848" s="3"/>
      <c r="C848" s="3"/>
      <c r="D848" s="3"/>
      <c r="E848" s="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7.5" customHeight="1" x14ac:dyDescent="0.25">
      <c r="A849" s="3"/>
      <c r="B849" s="3"/>
      <c r="C849" s="3"/>
      <c r="D849" s="3"/>
      <c r="E849" s="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7.5" customHeight="1" x14ac:dyDescent="0.25">
      <c r="A850" s="3"/>
      <c r="B850" s="3"/>
      <c r="C850" s="3"/>
      <c r="D850" s="3"/>
      <c r="E850" s="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7.5" customHeight="1" x14ac:dyDescent="0.25">
      <c r="A851" s="3"/>
      <c r="B851" s="3"/>
      <c r="C851" s="3"/>
      <c r="D851" s="3"/>
      <c r="E851" s="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7.5" customHeight="1" x14ac:dyDescent="0.25">
      <c r="A852" s="3"/>
      <c r="B852" s="3"/>
      <c r="C852" s="3"/>
      <c r="D852" s="3"/>
      <c r="E852" s="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7.5" customHeight="1" x14ac:dyDescent="0.25">
      <c r="A853" s="3"/>
      <c r="B853" s="3"/>
      <c r="C853" s="3"/>
      <c r="D853" s="3"/>
      <c r="E853" s="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7.5" customHeight="1" x14ac:dyDescent="0.25">
      <c r="A854" s="3"/>
      <c r="B854" s="3"/>
      <c r="C854" s="3"/>
      <c r="D854" s="3"/>
      <c r="E854" s="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7.5" customHeight="1" x14ac:dyDescent="0.25">
      <c r="A855" s="3"/>
      <c r="B855" s="3"/>
      <c r="C855" s="3"/>
      <c r="D855" s="3"/>
      <c r="E855" s="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7.5" customHeight="1" x14ac:dyDescent="0.25">
      <c r="A856" s="3"/>
      <c r="B856" s="3"/>
      <c r="C856" s="3"/>
      <c r="D856" s="3"/>
      <c r="E856" s="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7.5" customHeight="1" x14ac:dyDescent="0.25">
      <c r="A857" s="3"/>
      <c r="B857" s="3"/>
      <c r="C857" s="3"/>
      <c r="D857" s="3"/>
      <c r="E857" s="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7.5" customHeight="1" x14ac:dyDescent="0.25">
      <c r="A858" s="3"/>
      <c r="B858" s="3"/>
      <c r="C858" s="3"/>
      <c r="D858" s="3"/>
      <c r="E858" s="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7.5" customHeight="1" x14ac:dyDescent="0.25">
      <c r="A859" s="3"/>
      <c r="B859" s="3"/>
      <c r="C859" s="3"/>
      <c r="D859" s="3"/>
      <c r="E859" s="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7.5" customHeight="1" x14ac:dyDescent="0.25">
      <c r="A860" s="3"/>
      <c r="B860" s="3"/>
      <c r="C860" s="3"/>
      <c r="D860" s="3"/>
      <c r="E860" s="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7.5" customHeight="1" x14ac:dyDescent="0.25">
      <c r="A861" s="3"/>
      <c r="B861" s="3"/>
      <c r="C861" s="3"/>
      <c r="D861" s="3"/>
      <c r="E861" s="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7.5" customHeight="1" x14ac:dyDescent="0.25">
      <c r="A862" s="3"/>
      <c r="B862" s="3"/>
      <c r="C862" s="3"/>
      <c r="D862" s="3"/>
      <c r="E862" s="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7.5" customHeight="1" x14ac:dyDescent="0.25">
      <c r="A863" s="3"/>
      <c r="B863" s="3"/>
      <c r="C863" s="3"/>
      <c r="D863" s="3"/>
      <c r="E863" s="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7.5" customHeight="1" x14ac:dyDescent="0.25">
      <c r="A864" s="3"/>
      <c r="B864" s="3"/>
      <c r="C864" s="3"/>
      <c r="D864" s="3"/>
      <c r="E864" s="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7.5" customHeight="1" x14ac:dyDescent="0.25">
      <c r="A865" s="3"/>
      <c r="B865" s="3"/>
      <c r="C865" s="3"/>
      <c r="D865" s="3"/>
      <c r="E865" s="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7.5" customHeight="1" x14ac:dyDescent="0.25">
      <c r="A866" s="3"/>
      <c r="B866" s="3"/>
      <c r="C866" s="3"/>
      <c r="D866" s="3"/>
      <c r="E866" s="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7.5" customHeight="1" x14ac:dyDescent="0.25">
      <c r="A867" s="3"/>
      <c r="B867" s="3"/>
      <c r="C867" s="3"/>
      <c r="D867" s="3"/>
      <c r="E867" s="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7.5" customHeight="1" x14ac:dyDescent="0.25">
      <c r="A868" s="3"/>
      <c r="B868" s="3"/>
      <c r="C868" s="3"/>
      <c r="D868" s="3"/>
      <c r="E868" s="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7.5" customHeight="1" x14ac:dyDescent="0.25">
      <c r="A869" s="3"/>
      <c r="B869" s="3"/>
      <c r="C869" s="3"/>
      <c r="D869" s="3"/>
      <c r="E869" s="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7.5" customHeight="1" x14ac:dyDescent="0.25">
      <c r="A870" s="3"/>
      <c r="B870" s="3"/>
      <c r="C870" s="3"/>
      <c r="D870" s="3"/>
      <c r="E870" s="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7.5" customHeight="1" x14ac:dyDescent="0.25">
      <c r="A871" s="3"/>
      <c r="B871" s="3"/>
      <c r="C871" s="3"/>
      <c r="D871" s="3"/>
      <c r="E871" s="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7.5" customHeight="1" x14ac:dyDescent="0.25">
      <c r="A872" s="3"/>
      <c r="B872" s="3"/>
      <c r="C872" s="3"/>
      <c r="D872" s="3"/>
      <c r="E872" s="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7.5" customHeight="1" x14ac:dyDescent="0.25">
      <c r="A873" s="3"/>
      <c r="B873" s="3"/>
      <c r="C873" s="3"/>
      <c r="D873" s="3"/>
      <c r="E873" s="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7.5" customHeight="1" x14ac:dyDescent="0.25">
      <c r="A874" s="3"/>
      <c r="B874" s="3"/>
      <c r="C874" s="3"/>
      <c r="D874" s="3"/>
      <c r="E874" s="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7.5" customHeight="1" x14ac:dyDescent="0.25">
      <c r="A875" s="3"/>
      <c r="B875" s="3"/>
      <c r="C875" s="3"/>
      <c r="D875" s="3"/>
      <c r="E875" s="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7.5" customHeight="1" x14ac:dyDescent="0.25">
      <c r="A876" s="3"/>
      <c r="B876" s="3"/>
      <c r="C876" s="3"/>
      <c r="D876" s="3"/>
      <c r="E876" s="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7.5" customHeight="1" x14ac:dyDescent="0.25">
      <c r="A877" s="3"/>
      <c r="B877" s="3"/>
      <c r="C877" s="3"/>
      <c r="D877" s="3"/>
      <c r="E877" s="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7.5" customHeight="1" x14ac:dyDescent="0.25">
      <c r="A878" s="3"/>
      <c r="B878" s="3"/>
      <c r="C878" s="3"/>
      <c r="D878" s="3"/>
      <c r="E878" s="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7.5" customHeight="1" x14ac:dyDescent="0.25">
      <c r="A879" s="3"/>
      <c r="B879" s="3"/>
      <c r="C879" s="3"/>
      <c r="D879" s="3"/>
      <c r="E879" s="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7.5" customHeight="1" x14ac:dyDescent="0.25">
      <c r="A880" s="3"/>
      <c r="B880" s="3"/>
      <c r="C880" s="3"/>
      <c r="D880" s="3"/>
      <c r="E880" s="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7.5" customHeight="1" x14ac:dyDescent="0.25">
      <c r="A881" s="3"/>
      <c r="B881" s="3"/>
      <c r="C881" s="3"/>
      <c r="D881" s="3"/>
      <c r="E881" s="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7.5" customHeight="1" x14ac:dyDescent="0.25">
      <c r="A882" s="3"/>
      <c r="B882" s="3"/>
      <c r="C882" s="3"/>
      <c r="D882" s="3"/>
      <c r="E882" s="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7.5" customHeight="1" x14ac:dyDescent="0.25">
      <c r="A883" s="3"/>
      <c r="B883" s="3"/>
      <c r="C883" s="3"/>
      <c r="D883" s="3"/>
      <c r="E883" s="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7.5" customHeight="1" x14ac:dyDescent="0.25">
      <c r="A884" s="3"/>
      <c r="B884" s="3"/>
      <c r="C884" s="3"/>
      <c r="D884" s="3"/>
      <c r="E884" s="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7.5" customHeight="1" x14ac:dyDescent="0.25">
      <c r="A885" s="3"/>
      <c r="B885" s="3"/>
      <c r="C885" s="3"/>
      <c r="D885" s="3"/>
      <c r="E885" s="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7.5" customHeight="1" x14ac:dyDescent="0.25">
      <c r="A886" s="3"/>
      <c r="B886" s="3"/>
      <c r="C886" s="3"/>
      <c r="D886" s="3"/>
      <c r="E886" s="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7.5" customHeight="1" x14ac:dyDescent="0.25">
      <c r="A887" s="3"/>
      <c r="B887" s="3"/>
      <c r="C887" s="3"/>
      <c r="D887" s="3"/>
      <c r="E887" s="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7.5" customHeight="1" x14ac:dyDescent="0.25">
      <c r="A888" s="3"/>
      <c r="B888" s="3"/>
      <c r="C888" s="3"/>
      <c r="D888" s="3"/>
      <c r="E888" s="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7.5" customHeight="1" x14ac:dyDescent="0.25">
      <c r="A889" s="3"/>
      <c r="B889" s="3"/>
      <c r="C889" s="3"/>
      <c r="D889" s="3"/>
      <c r="E889" s="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7.5" customHeight="1" x14ac:dyDescent="0.25">
      <c r="A890" s="3"/>
      <c r="B890" s="3"/>
      <c r="C890" s="3"/>
      <c r="D890" s="3"/>
      <c r="E890" s="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7.5" customHeight="1" x14ac:dyDescent="0.25">
      <c r="A891" s="3"/>
      <c r="B891" s="3"/>
      <c r="C891" s="3"/>
      <c r="D891" s="3"/>
      <c r="E891" s="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7.5" customHeight="1" x14ac:dyDescent="0.25">
      <c r="A892" s="3"/>
      <c r="B892" s="3"/>
      <c r="C892" s="3"/>
      <c r="D892" s="3"/>
      <c r="E892" s="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7.5" customHeight="1" x14ac:dyDescent="0.25">
      <c r="A893" s="3"/>
      <c r="B893" s="3"/>
      <c r="C893" s="3"/>
      <c r="D893" s="3"/>
      <c r="E893" s="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7.5" customHeight="1" x14ac:dyDescent="0.25">
      <c r="A894" s="3"/>
      <c r="B894" s="3"/>
      <c r="C894" s="3"/>
      <c r="D894" s="3"/>
      <c r="E894" s="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7.5" customHeight="1" x14ac:dyDescent="0.25">
      <c r="A895" s="3"/>
      <c r="B895" s="3"/>
      <c r="C895" s="3"/>
      <c r="D895" s="3"/>
      <c r="E895" s="3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7.5" customHeight="1" x14ac:dyDescent="0.25">
      <c r="A896" s="3"/>
      <c r="B896" s="3"/>
      <c r="C896" s="3"/>
      <c r="D896" s="3"/>
      <c r="E896" s="3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7.5" customHeight="1" x14ac:dyDescent="0.25">
      <c r="A897" s="3"/>
      <c r="B897" s="3"/>
      <c r="C897" s="3"/>
      <c r="D897" s="3"/>
      <c r="E897" s="3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7.5" customHeight="1" x14ac:dyDescent="0.25">
      <c r="A898" s="3"/>
      <c r="B898" s="3"/>
      <c r="C898" s="3"/>
      <c r="D898" s="3"/>
      <c r="E898" s="3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7.5" customHeight="1" x14ac:dyDescent="0.25">
      <c r="A899" s="3"/>
      <c r="B899" s="3"/>
      <c r="C899" s="3"/>
      <c r="D899" s="3"/>
      <c r="E899" s="3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7.5" customHeight="1" x14ac:dyDescent="0.25">
      <c r="A900" s="3"/>
      <c r="B900" s="3"/>
      <c r="C900" s="3"/>
      <c r="D900" s="3"/>
      <c r="E900" s="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7.5" customHeight="1" x14ac:dyDescent="0.25">
      <c r="A901" s="3"/>
      <c r="B901" s="3"/>
      <c r="C901" s="3"/>
      <c r="D901" s="3"/>
      <c r="E901" s="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7.5" customHeight="1" x14ac:dyDescent="0.25">
      <c r="A902" s="3"/>
      <c r="B902" s="3"/>
      <c r="C902" s="3"/>
      <c r="D902" s="3"/>
      <c r="E902" s="3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7.5" customHeight="1" x14ac:dyDescent="0.25">
      <c r="A903" s="3"/>
      <c r="B903" s="3"/>
      <c r="C903" s="3"/>
      <c r="D903" s="3"/>
      <c r="E903" s="3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7.5" customHeight="1" x14ac:dyDescent="0.25">
      <c r="A904" s="3"/>
      <c r="B904" s="3"/>
      <c r="C904" s="3"/>
      <c r="D904" s="3"/>
      <c r="E904" s="3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7.5" customHeight="1" x14ac:dyDescent="0.25">
      <c r="A905" s="3"/>
      <c r="B905" s="3"/>
      <c r="C905" s="3"/>
      <c r="D905" s="3"/>
      <c r="E905" s="3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7.5" customHeight="1" x14ac:dyDescent="0.25">
      <c r="A906" s="3"/>
      <c r="B906" s="3"/>
      <c r="C906" s="3"/>
      <c r="D906" s="3"/>
      <c r="E906" s="3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7.5" customHeight="1" x14ac:dyDescent="0.25">
      <c r="A907" s="3"/>
      <c r="B907" s="3"/>
      <c r="C907" s="3"/>
      <c r="D907" s="3"/>
      <c r="E907" s="3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7.5" customHeight="1" x14ac:dyDescent="0.25">
      <c r="A908" s="3"/>
      <c r="B908" s="3"/>
      <c r="C908" s="3"/>
      <c r="D908" s="3"/>
      <c r="E908" s="3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7.5" customHeight="1" x14ac:dyDescent="0.25">
      <c r="A909" s="3"/>
      <c r="B909" s="3"/>
      <c r="C909" s="3"/>
      <c r="D909" s="3"/>
      <c r="E909" s="3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7.5" customHeight="1" x14ac:dyDescent="0.25">
      <c r="A910" s="3"/>
      <c r="B910" s="3"/>
      <c r="C910" s="3"/>
      <c r="D910" s="3"/>
      <c r="E910" s="3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7.5" customHeight="1" x14ac:dyDescent="0.25">
      <c r="A911" s="3"/>
      <c r="B911" s="3"/>
      <c r="C911" s="3"/>
      <c r="D911" s="3"/>
      <c r="E911" s="3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7.5" customHeight="1" x14ac:dyDescent="0.25">
      <c r="A912" s="3"/>
      <c r="B912" s="3"/>
      <c r="C912" s="3"/>
      <c r="D912" s="3"/>
      <c r="E912" s="3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7.5" customHeight="1" x14ac:dyDescent="0.25">
      <c r="A913" s="3"/>
      <c r="B913" s="3"/>
      <c r="C913" s="3"/>
      <c r="D913" s="3"/>
      <c r="E913" s="3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7.5" customHeight="1" x14ac:dyDescent="0.25">
      <c r="A914" s="3"/>
      <c r="B914" s="3"/>
      <c r="C914" s="3"/>
      <c r="D914" s="3"/>
      <c r="E914" s="3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7.5" customHeight="1" x14ac:dyDescent="0.25">
      <c r="A915" s="3"/>
      <c r="B915" s="3"/>
      <c r="C915" s="3"/>
      <c r="D915" s="3"/>
      <c r="E915" s="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7.5" customHeight="1" x14ac:dyDescent="0.25">
      <c r="A916" s="3"/>
      <c r="B916" s="3"/>
      <c r="C916" s="3"/>
      <c r="D916" s="3"/>
      <c r="E916" s="3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7.5" customHeight="1" x14ac:dyDescent="0.25">
      <c r="A917" s="3"/>
      <c r="B917" s="3"/>
      <c r="C917" s="3"/>
      <c r="D917" s="3"/>
      <c r="E917" s="3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7.5" customHeight="1" x14ac:dyDescent="0.25">
      <c r="A918" s="3"/>
      <c r="B918" s="3"/>
      <c r="C918" s="3"/>
      <c r="D918" s="3"/>
      <c r="E918" s="3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7.5" customHeight="1" x14ac:dyDescent="0.25">
      <c r="A919" s="3"/>
      <c r="B919" s="3"/>
      <c r="C919" s="3"/>
      <c r="D919" s="3"/>
      <c r="E919" s="3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7.5" customHeight="1" x14ac:dyDescent="0.25">
      <c r="A920" s="3"/>
      <c r="B920" s="3"/>
      <c r="C920" s="3"/>
      <c r="D920" s="3"/>
      <c r="E920" s="3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7.5" customHeight="1" x14ac:dyDescent="0.25">
      <c r="A921" s="3"/>
      <c r="B921" s="3"/>
      <c r="C921" s="3"/>
      <c r="D921" s="3"/>
      <c r="E921" s="3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7.5" customHeight="1" x14ac:dyDescent="0.25">
      <c r="A922" s="3"/>
      <c r="B922" s="3"/>
      <c r="C922" s="3"/>
      <c r="D922" s="3"/>
      <c r="E922" s="3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7.5" customHeight="1" x14ac:dyDescent="0.25">
      <c r="A923" s="3"/>
      <c r="B923" s="3"/>
      <c r="C923" s="3"/>
      <c r="D923" s="3"/>
      <c r="E923" s="3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7.5" customHeight="1" x14ac:dyDescent="0.25">
      <c r="A924" s="3"/>
      <c r="B924" s="3"/>
      <c r="C924" s="3"/>
      <c r="D924" s="3"/>
      <c r="E924" s="3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7.5" customHeight="1" x14ac:dyDescent="0.25">
      <c r="A925" s="3"/>
      <c r="B925" s="3"/>
      <c r="C925" s="3"/>
      <c r="D925" s="3"/>
      <c r="E925" s="3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7.5" customHeight="1" x14ac:dyDescent="0.25">
      <c r="A926" s="3"/>
      <c r="B926" s="3"/>
      <c r="C926" s="3"/>
      <c r="D926" s="3"/>
      <c r="E926" s="3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7.5" customHeight="1" x14ac:dyDescent="0.25">
      <c r="A927" s="3"/>
      <c r="B927" s="3"/>
      <c r="C927" s="3"/>
      <c r="D927" s="3"/>
      <c r="E927" s="3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7.5" customHeight="1" x14ac:dyDescent="0.25">
      <c r="A928" s="3"/>
      <c r="B928" s="3"/>
      <c r="C928" s="3"/>
      <c r="D928" s="3"/>
      <c r="E928" s="3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7.5" customHeight="1" x14ac:dyDescent="0.25">
      <c r="A929" s="3"/>
      <c r="B929" s="3"/>
      <c r="C929" s="3"/>
      <c r="D929" s="3"/>
      <c r="E929" s="3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7.5" customHeight="1" x14ac:dyDescent="0.25">
      <c r="A930" s="3"/>
      <c r="B930" s="3"/>
      <c r="C930" s="3"/>
      <c r="D930" s="3"/>
      <c r="E930" s="3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7.5" customHeight="1" x14ac:dyDescent="0.25">
      <c r="A931" s="3"/>
      <c r="B931" s="3"/>
      <c r="C931" s="3"/>
      <c r="D931" s="3"/>
      <c r="E931" s="3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7.5" customHeight="1" x14ac:dyDescent="0.25">
      <c r="A932" s="3"/>
      <c r="B932" s="3"/>
      <c r="C932" s="3"/>
      <c r="D932" s="3"/>
      <c r="E932" s="3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7.5" customHeight="1" x14ac:dyDescent="0.25">
      <c r="A933" s="3"/>
      <c r="B933" s="3"/>
      <c r="C933" s="3"/>
      <c r="D933" s="3"/>
      <c r="E933" s="3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7.5" customHeight="1" x14ac:dyDescent="0.25">
      <c r="A934" s="3"/>
      <c r="B934" s="3"/>
      <c r="C934" s="3"/>
      <c r="D934" s="3"/>
      <c r="E934" s="3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7.5" customHeight="1" x14ac:dyDescent="0.25">
      <c r="A935" s="3"/>
      <c r="B935" s="3"/>
      <c r="C935" s="3"/>
      <c r="D935" s="3"/>
      <c r="E935" s="3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7.5" customHeight="1" x14ac:dyDescent="0.25">
      <c r="A936" s="3"/>
      <c r="B936" s="3"/>
      <c r="C936" s="3"/>
      <c r="D936" s="3"/>
      <c r="E936" s="3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7.5" customHeight="1" x14ac:dyDescent="0.25">
      <c r="A937" s="3"/>
      <c r="B937" s="3"/>
      <c r="C937" s="3"/>
      <c r="D937" s="3"/>
      <c r="E937" s="3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7.5" customHeight="1" x14ac:dyDescent="0.25">
      <c r="A938" s="3"/>
      <c r="B938" s="3"/>
      <c r="C938" s="3"/>
      <c r="D938" s="3"/>
      <c r="E938" s="3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7.5" customHeight="1" x14ac:dyDescent="0.25">
      <c r="A939" s="3"/>
      <c r="B939" s="3"/>
      <c r="C939" s="3"/>
      <c r="D939" s="3"/>
      <c r="E939" s="3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7.5" customHeight="1" x14ac:dyDescent="0.25">
      <c r="A940" s="3"/>
      <c r="B940" s="3"/>
      <c r="C940" s="3"/>
      <c r="D940" s="3"/>
      <c r="E940" s="3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7.5" customHeight="1" x14ac:dyDescent="0.25">
      <c r="A941" s="3"/>
      <c r="B941" s="3"/>
      <c r="C941" s="3"/>
      <c r="D941" s="3"/>
      <c r="E941" s="3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7.5" customHeight="1" x14ac:dyDescent="0.25">
      <c r="A942" s="3"/>
      <c r="B942" s="3"/>
      <c r="C942" s="3"/>
      <c r="D942" s="3"/>
      <c r="E942" s="3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7.5" customHeight="1" x14ac:dyDescent="0.25">
      <c r="A943" s="3"/>
      <c r="B943" s="3"/>
      <c r="C943" s="3"/>
      <c r="D943" s="3"/>
      <c r="E943" s="3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7.5" customHeight="1" x14ac:dyDescent="0.25">
      <c r="A944" s="3"/>
      <c r="B944" s="3"/>
      <c r="C944" s="3"/>
      <c r="D944" s="3"/>
      <c r="E944" s="3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7.5" customHeight="1" x14ac:dyDescent="0.25">
      <c r="A945" s="3"/>
      <c r="B945" s="3"/>
      <c r="C945" s="3"/>
      <c r="D945" s="3"/>
      <c r="E945" s="3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7.5" customHeight="1" x14ac:dyDescent="0.25">
      <c r="A946" s="3"/>
      <c r="B946" s="3"/>
      <c r="C946" s="3"/>
      <c r="D946" s="3"/>
      <c r="E946" s="3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7.5" customHeight="1" x14ac:dyDescent="0.25">
      <c r="A947" s="3"/>
      <c r="B947" s="3"/>
      <c r="C947" s="3"/>
      <c r="D947" s="3"/>
      <c r="E947" s="3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7.5" customHeight="1" x14ac:dyDescent="0.25">
      <c r="A948" s="3"/>
      <c r="B948" s="3"/>
      <c r="C948" s="3"/>
      <c r="D948" s="3"/>
      <c r="E948" s="3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7.5" customHeight="1" x14ac:dyDescent="0.25">
      <c r="A949" s="3"/>
      <c r="B949" s="3"/>
      <c r="C949" s="3"/>
      <c r="D949" s="3"/>
      <c r="E949" s="3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7.5" customHeight="1" x14ac:dyDescent="0.25">
      <c r="A950" s="3"/>
      <c r="B950" s="3"/>
      <c r="C950" s="3"/>
      <c r="D950" s="3"/>
      <c r="E950" s="3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7.5" customHeight="1" x14ac:dyDescent="0.25">
      <c r="A951" s="3"/>
      <c r="B951" s="3"/>
      <c r="C951" s="3"/>
      <c r="D951" s="3"/>
      <c r="E951" s="3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7.5" customHeight="1" x14ac:dyDescent="0.25">
      <c r="A952" s="3"/>
      <c r="B952" s="3"/>
      <c r="C952" s="3"/>
      <c r="D952" s="3"/>
      <c r="E952" s="3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7.5" customHeight="1" x14ac:dyDescent="0.25">
      <c r="A953" s="3"/>
      <c r="B953" s="3"/>
      <c r="C953" s="3"/>
      <c r="D953" s="3"/>
      <c r="E953" s="3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7.5" customHeight="1" x14ac:dyDescent="0.25">
      <c r="A954" s="3"/>
      <c r="B954" s="3"/>
      <c r="C954" s="3"/>
      <c r="D954" s="3"/>
      <c r="E954" s="3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7.5" customHeight="1" x14ac:dyDescent="0.25">
      <c r="A955" s="3"/>
      <c r="B955" s="3"/>
      <c r="C955" s="3"/>
      <c r="D955" s="3"/>
      <c r="E955" s="3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7.5" customHeight="1" x14ac:dyDescent="0.25">
      <c r="A956" s="3"/>
      <c r="B956" s="3"/>
      <c r="C956" s="3"/>
      <c r="D956" s="3"/>
      <c r="E956" s="3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7.5" customHeight="1" x14ac:dyDescent="0.25">
      <c r="A957" s="3"/>
      <c r="B957" s="3"/>
      <c r="C957" s="3"/>
      <c r="D957" s="3"/>
      <c r="E957" s="3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7.5" customHeight="1" x14ac:dyDescent="0.25">
      <c r="A958" s="3"/>
      <c r="B958" s="3"/>
      <c r="C958" s="3"/>
      <c r="D958" s="3"/>
      <c r="E958" s="3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7.5" customHeight="1" x14ac:dyDescent="0.25">
      <c r="A959" s="3"/>
      <c r="B959" s="3"/>
      <c r="C959" s="3"/>
      <c r="D959" s="3"/>
      <c r="E959" s="3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7.5" customHeight="1" x14ac:dyDescent="0.25">
      <c r="A960" s="3"/>
      <c r="B960" s="3"/>
      <c r="C960" s="3"/>
      <c r="D960" s="3"/>
      <c r="E960" s="3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7.5" customHeight="1" x14ac:dyDescent="0.25">
      <c r="A961" s="3"/>
      <c r="B961" s="3"/>
      <c r="C961" s="3"/>
      <c r="D961" s="3"/>
      <c r="E961" s="3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7.5" customHeight="1" x14ac:dyDescent="0.25">
      <c r="A962" s="3"/>
      <c r="B962" s="3"/>
      <c r="C962" s="3"/>
      <c r="D962" s="3"/>
      <c r="E962" s="3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7.5" customHeight="1" x14ac:dyDescent="0.25">
      <c r="A963" s="3"/>
      <c r="B963" s="3"/>
      <c r="C963" s="3"/>
      <c r="D963" s="3"/>
      <c r="E963" s="3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7.5" customHeight="1" x14ac:dyDescent="0.25">
      <c r="A964" s="3"/>
      <c r="B964" s="3"/>
      <c r="C964" s="3"/>
      <c r="D964" s="3"/>
      <c r="E964" s="3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7.5" customHeight="1" x14ac:dyDescent="0.25">
      <c r="A965" s="3"/>
      <c r="B965" s="3"/>
      <c r="C965" s="3"/>
      <c r="D965" s="3"/>
      <c r="E965" s="3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7.5" customHeight="1" x14ac:dyDescent="0.25">
      <c r="A966" s="3"/>
      <c r="B966" s="3"/>
      <c r="C966" s="3"/>
      <c r="D966" s="3"/>
      <c r="E966" s="3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7.5" customHeight="1" x14ac:dyDescent="0.25">
      <c r="A967" s="3"/>
      <c r="B967" s="3"/>
      <c r="C967" s="3"/>
      <c r="D967" s="3"/>
      <c r="E967" s="3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7.5" customHeight="1" x14ac:dyDescent="0.25">
      <c r="A968" s="3"/>
      <c r="B968" s="3"/>
      <c r="C968" s="3"/>
      <c r="D968" s="3"/>
      <c r="E968" s="3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7.5" customHeight="1" x14ac:dyDescent="0.25">
      <c r="A969" s="3"/>
      <c r="B969" s="3"/>
      <c r="C969" s="3"/>
      <c r="D969" s="3"/>
      <c r="E969" s="3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7.5" customHeight="1" x14ac:dyDescent="0.25">
      <c r="A970" s="3"/>
      <c r="B970" s="3"/>
      <c r="C970" s="3"/>
      <c r="D970" s="3"/>
      <c r="E970" s="3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7.5" customHeight="1" x14ac:dyDescent="0.25">
      <c r="A971" s="3"/>
      <c r="B971" s="3"/>
      <c r="C971" s="3"/>
      <c r="D971" s="3"/>
      <c r="E971" s="3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7.5" customHeight="1" x14ac:dyDescent="0.25">
      <c r="A972" s="3"/>
      <c r="B972" s="3"/>
      <c r="C972" s="3"/>
      <c r="D972" s="3"/>
      <c r="E972" s="3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7.5" customHeight="1" x14ac:dyDescent="0.25">
      <c r="A973" s="3"/>
      <c r="B973" s="3"/>
      <c r="C973" s="3"/>
      <c r="D973" s="3"/>
      <c r="E973" s="3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7.5" customHeight="1" x14ac:dyDescent="0.25">
      <c r="A974" s="3"/>
      <c r="B974" s="3"/>
      <c r="C974" s="3"/>
      <c r="D974" s="3"/>
      <c r="E974" s="3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7.5" customHeight="1" x14ac:dyDescent="0.25">
      <c r="A975" s="3"/>
      <c r="B975" s="3"/>
      <c r="C975" s="3"/>
      <c r="D975" s="3"/>
      <c r="E975" s="3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7.5" customHeight="1" x14ac:dyDescent="0.25">
      <c r="A976" s="3"/>
      <c r="B976" s="3"/>
      <c r="C976" s="3"/>
      <c r="D976" s="3"/>
      <c r="E976" s="3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7.5" customHeight="1" x14ac:dyDescent="0.25">
      <c r="A977" s="3"/>
      <c r="B977" s="3"/>
      <c r="C977" s="3"/>
      <c r="D977" s="3"/>
      <c r="E977" s="3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7.5" customHeight="1" x14ac:dyDescent="0.25">
      <c r="A978" s="3"/>
      <c r="B978" s="3"/>
      <c r="C978" s="3"/>
      <c r="D978" s="3"/>
      <c r="E978" s="3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7.5" customHeight="1" x14ac:dyDescent="0.25">
      <c r="A979" s="3"/>
      <c r="B979" s="3"/>
      <c r="C979" s="3"/>
      <c r="D979" s="3"/>
      <c r="E979" s="3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7.5" customHeight="1" x14ac:dyDescent="0.25">
      <c r="A980" s="3"/>
      <c r="B980" s="3"/>
      <c r="C980" s="3"/>
      <c r="D980" s="3"/>
      <c r="E980" s="3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7.5" customHeight="1" x14ac:dyDescent="0.25">
      <c r="A981" s="3"/>
      <c r="B981" s="3"/>
      <c r="C981" s="3"/>
      <c r="D981" s="3"/>
      <c r="E981" s="3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7.5" customHeight="1" x14ac:dyDescent="0.25">
      <c r="A982" s="3"/>
      <c r="B982" s="3"/>
      <c r="C982" s="3"/>
      <c r="D982" s="3"/>
      <c r="E982" s="3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7.5" customHeight="1" x14ac:dyDescent="0.25">
      <c r="A983" s="3"/>
      <c r="B983" s="3"/>
      <c r="C983" s="3"/>
      <c r="D983" s="3"/>
      <c r="E983" s="3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7.5" customHeight="1" x14ac:dyDescent="0.25">
      <c r="A984" s="3"/>
      <c r="B984" s="3"/>
      <c r="C984" s="3"/>
      <c r="D984" s="3"/>
      <c r="E984" s="3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7.5" customHeight="1" x14ac:dyDescent="0.25">
      <c r="A985" s="3"/>
      <c r="B985" s="3"/>
      <c r="C985" s="3"/>
      <c r="D985" s="3"/>
      <c r="E985" s="3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7.5" customHeight="1" x14ac:dyDescent="0.25">
      <c r="A986" s="3"/>
      <c r="B986" s="3"/>
      <c r="C986" s="3"/>
      <c r="D986" s="3"/>
      <c r="E986" s="3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7.5" customHeight="1" x14ac:dyDescent="0.25">
      <c r="A987" s="3"/>
      <c r="B987" s="3"/>
      <c r="C987" s="3"/>
      <c r="D987" s="3"/>
      <c r="E987" s="3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7.5" customHeight="1" x14ac:dyDescent="0.25">
      <c r="A988" s="3"/>
      <c r="B988" s="3"/>
      <c r="C988" s="3"/>
      <c r="D988" s="3"/>
      <c r="E988" s="3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7.5" customHeight="1" x14ac:dyDescent="0.25">
      <c r="A989" s="3"/>
      <c r="B989" s="3"/>
      <c r="C989" s="3"/>
      <c r="D989" s="3"/>
      <c r="E989" s="3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7.5" customHeight="1" x14ac:dyDescent="0.25">
      <c r="A990" s="3"/>
      <c r="B990" s="3"/>
      <c r="C990" s="3"/>
      <c r="D990" s="3"/>
      <c r="E990" s="3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7.5" customHeight="1" x14ac:dyDescent="0.25">
      <c r="A991" s="3"/>
      <c r="B991" s="3"/>
      <c r="C991" s="3"/>
      <c r="D991" s="3"/>
      <c r="E991" s="3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7.5" customHeight="1" x14ac:dyDescent="0.25">
      <c r="A992" s="3"/>
      <c r="B992" s="3"/>
      <c r="C992" s="3"/>
      <c r="D992" s="3"/>
      <c r="E992" s="3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7.5" customHeight="1" x14ac:dyDescent="0.25">
      <c r="A993" s="3"/>
      <c r="B993" s="3"/>
      <c r="C993" s="3"/>
      <c r="D993" s="3"/>
      <c r="E993" s="3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7.5" customHeight="1" x14ac:dyDescent="0.25">
      <c r="A994" s="3"/>
      <c r="B994" s="3"/>
      <c r="C994" s="3"/>
      <c r="D994" s="3"/>
      <c r="E994" s="3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7.5" customHeight="1" x14ac:dyDescent="0.25">
      <c r="A995" s="3"/>
      <c r="B995" s="3"/>
      <c r="C995" s="3"/>
      <c r="D995" s="3"/>
      <c r="E995" s="3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7.5" customHeight="1" x14ac:dyDescent="0.25">
      <c r="A996" s="3"/>
      <c r="B996" s="3"/>
      <c r="C996" s="3"/>
      <c r="D996" s="3"/>
      <c r="E996" s="3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7.5" customHeight="1" x14ac:dyDescent="0.25">
      <c r="A997" s="3"/>
      <c r="B997" s="3"/>
      <c r="C997" s="3"/>
      <c r="D997" s="3"/>
      <c r="E997" s="3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7.5" customHeight="1" x14ac:dyDescent="0.25">
      <c r="A998" s="3"/>
      <c r="B998" s="3"/>
      <c r="C998" s="3"/>
      <c r="D998" s="3"/>
      <c r="E998" s="3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7.5" customHeight="1" x14ac:dyDescent="0.25">
      <c r="A999" s="3"/>
      <c r="B999" s="3"/>
      <c r="C999" s="3"/>
      <c r="D999" s="3"/>
      <c r="E999" s="3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7.5" customHeight="1" x14ac:dyDescent="0.25">
      <c r="A1000" s="3"/>
      <c r="B1000" s="3"/>
      <c r="C1000" s="3"/>
      <c r="D1000" s="3"/>
      <c r="E1000" s="3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37.5" customHeight="1" x14ac:dyDescent="0.25">
      <c r="A1001" s="3"/>
      <c r="B1001" s="3"/>
      <c r="C1001" s="3"/>
      <c r="D1001" s="3"/>
      <c r="E1001" s="3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5" customHeight="1" x14ac:dyDescent="0.25">
      <c r="A1002" s="3"/>
      <c r="B1002" s="3"/>
      <c r="C1002" s="3"/>
      <c r="D1002" s="3"/>
      <c r="E1002" s="3"/>
    </row>
    <row r="1003" spans="1:24" ht="15" customHeight="1" x14ac:dyDescent="0.25">
      <c r="A1003" s="3"/>
      <c r="B1003" s="3"/>
      <c r="C1003" s="3"/>
      <c r="D1003" s="3"/>
      <c r="E1003" s="3"/>
    </row>
  </sheetData>
  <mergeCells count="84">
    <mergeCell ref="B1:D3"/>
    <mergeCell ref="B26:F26"/>
    <mergeCell ref="B27:F27"/>
    <mergeCell ref="A28:F28"/>
    <mergeCell ref="A29:F29"/>
    <mergeCell ref="A30:F30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B11:F11"/>
    <mergeCell ref="B12:F12"/>
    <mergeCell ref="B13:F13"/>
    <mergeCell ref="B14:F14"/>
    <mergeCell ref="B15:F15"/>
    <mergeCell ref="D83:E83"/>
    <mergeCell ref="D84:E84"/>
    <mergeCell ref="D85:E85"/>
    <mergeCell ref="D86:E86"/>
    <mergeCell ref="A78:E78"/>
    <mergeCell ref="D79:E79"/>
    <mergeCell ref="D80:E80"/>
    <mergeCell ref="D81:E81"/>
    <mergeCell ref="D82:E82"/>
    <mergeCell ref="A73:C73"/>
    <mergeCell ref="A74:C74"/>
    <mergeCell ref="A75:C75"/>
    <mergeCell ref="A76:C76"/>
    <mergeCell ref="A66:C66"/>
    <mergeCell ref="A67:C67"/>
    <mergeCell ref="A69:C69"/>
    <mergeCell ref="A70:C70"/>
    <mergeCell ref="A71:C71"/>
    <mergeCell ref="A77:C77"/>
    <mergeCell ref="A68:E68"/>
    <mergeCell ref="A65:E65"/>
    <mergeCell ref="A35:E35"/>
    <mergeCell ref="A36:E36"/>
    <mergeCell ref="A37:E37"/>
    <mergeCell ref="A38:E38"/>
    <mergeCell ref="A39:E39"/>
    <mergeCell ref="A40:E40"/>
    <mergeCell ref="A41:E41"/>
    <mergeCell ref="A42:E42"/>
    <mergeCell ref="D57:E57"/>
    <mergeCell ref="D58:E58"/>
    <mergeCell ref="D59:E59"/>
    <mergeCell ref="A64:E64"/>
    <mergeCell ref="A72:C72"/>
    <mergeCell ref="D60:E60"/>
    <mergeCell ref="D61:E61"/>
    <mergeCell ref="D62:E62"/>
    <mergeCell ref="D63:E63"/>
    <mergeCell ref="D52:E52"/>
    <mergeCell ref="D53:E53"/>
    <mergeCell ref="D54:E54"/>
    <mergeCell ref="D49:E49"/>
    <mergeCell ref="D50:E50"/>
    <mergeCell ref="A43:E43"/>
    <mergeCell ref="A47:E47"/>
    <mergeCell ref="A48:E48"/>
    <mergeCell ref="A34:E34"/>
    <mergeCell ref="A1:A3"/>
    <mergeCell ref="A4:F4"/>
    <mergeCell ref="A5:F5"/>
    <mergeCell ref="B6:F6"/>
    <mergeCell ref="B7:F7"/>
    <mergeCell ref="B8:F8"/>
    <mergeCell ref="A9:F9"/>
    <mergeCell ref="B10:F10"/>
    <mergeCell ref="D55:E55"/>
    <mergeCell ref="D56:E56"/>
    <mergeCell ref="A31:C31"/>
    <mergeCell ref="A32:C32"/>
    <mergeCell ref="A45:C45"/>
    <mergeCell ref="A46:C46"/>
    <mergeCell ref="D51:E51"/>
    <mergeCell ref="A33:F33"/>
  </mergeCells>
  <dataValidations count="1">
    <dataValidation type="list" allowBlank="1" showInputMessage="1" showErrorMessage="1" sqref="F32" xr:uid="{EE7A0380-40C1-44EC-BAF3-1AA6172046C8}">
      <formula1>$U$2:$U$8</formula1>
    </dataValidation>
  </dataValidations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7B650-AA95-4D60-B7A6-6D9627AE21FA}">
  <sheetPr>
    <tabColor theme="5" tint="0.59999389629810485"/>
  </sheetPr>
  <dimension ref="A1:Z940"/>
  <sheetViews>
    <sheetView showGridLines="0" zoomScaleNormal="100" workbookViewId="0">
      <selection activeCell="J15" sqref="J15"/>
    </sheetView>
  </sheetViews>
  <sheetFormatPr baseColWidth="10" defaultColWidth="14.42578125" defaultRowHeight="15" x14ac:dyDescent="0.25"/>
  <cols>
    <col min="1" max="1" width="33.85546875" style="2" customWidth="1"/>
    <col min="2" max="2" width="10.7109375" style="2" customWidth="1"/>
    <col min="3" max="3" width="12" style="2" customWidth="1"/>
    <col min="4" max="4" width="10.7109375" style="2" customWidth="1"/>
    <col min="5" max="5" width="13.42578125" style="2" customWidth="1"/>
    <col min="6" max="6" width="14" style="2" customWidth="1"/>
    <col min="7" max="7" width="12.85546875" style="2" customWidth="1"/>
    <col min="8" max="26" width="10.7109375" style="2" customWidth="1"/>
    <col min="27" max="16384" width="14.42578125" style="2"/>
  </cols>
  <sheetData>
    <row r="1" spans="1:26" ht="15" customHeight="1" x14ac:dyDescent="0.25">
      <c r="A1" s="166"/>
      <c r="B1" s="185" t="s">
        <v>10</v>
      </c>
      <c r="C1" s="266"/>
      <c r="D1" s="266"/>
      <c r="E1" s="186"/>
      <c r="F1" s="4" t="s">
        <v>8</v>
      </c>
      <c r="G1" s="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67"/>
      <c r="B2" s="187"/>
      <c r="C2" s="267"/>
      <c r="D2" s="267"/>
      <c r="E2" s="188"/>
      <c r="F2" s="5" t="s">
        <v>3</v>
      </c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167"/>
      <c r="B3" s="189"/>
      <c r="C3" s="268"/>
      <c r="D3" s="268"/>
      <c r="E3" s="190"/>
      <c r="F3" s="5" t="s">
        <v>9</v>
      </c>
      <c r="G3" s="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229" t="s">
        <v>69</v>
      </c>
      <c r="B4" s="229"/>
      <c r="C4" s="229"/>
      <c r="D4" s="229"/>
      <c r="E4" s="229"/>
      <c r="F4" s="229"/>
      <c r="G4" s="22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230" t="s">
        <v>74</v>
      </c>
      <c r="B5" s="230"/>
      <c r="C5" s="230"/>
      <c r="D5" s="230"/>
      <c r="E5" s="230"/>
      <c r="F5" s="230"/>
      <c r="G5" s="23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249" t="s">
        <v>45</v>
      </c>
      <c r="B6" s="250"/>
      <c r="C6" s="250"/>
      <c r="D6" s="250"/>
      <c r="E6" s="251"/>
      <c r="F6" s="12" t="s">
        <v>1</v>
      </c>
      <c r="G6" s="13" t="s">
        <v>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240" t="s">
        <v>75</v>
      </c>
      <c r="B7" s="241"/>
      <c r="C7" s="241"/>
      <c r="D7" s="241"/>
      <c r="E7" s="242"/>
      <c r="F7" s="85">
        <v>0</v>
      </c>
      <c r="G7" s="86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243" t="s">
        <v>76</v>
      </c>
      <c r="B8" s="244"/>
      <c r="C8" s="244"/>
      <c r="D8" s="244"/>
      <c r="E8" s="245"/>
      <c r="F8" s="72">
        <v>0</v>
      </c>
      <c r="G8" s="87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246" t="s">
        <v>77</v>
      </c>
      <c r="B9" s="247"/>
      <c r="C9" s="247"/>
      <c r="D9" s="247"/>
      <c r="E9" s="247"/>
      <c r="F9" s="247"/>
      <c r="G9" s="24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227" t="s">
        <v>78</v>
      </c>
      <c r="B10" s="227"/>
      <c r="C10" s="227"/>
      <c r="D10" s="228"/>
      <c r="E10" s="228"/>
      <c r="F10" s="228"/>
      <c r="G10" s="22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57" t="s">
        <v>45</v>
      </c>
      <c r="B11" s="237"/>
      <c r="C11" s="237"/>
      <c r="D11" s="158"/>
      <c r="E11" s="158"/>
      <c r="F11" s="27" t="s">
        <v>1</v>
      </c>
      <c r="G11" s="28" t="s">
        <v>2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21" t="s">
        <v>79</v>
      </c>
      <c r="B12" s="222"/>
      <c r="C12" s="222"/>
      <c r="D12" s="223"/>
      <c r="E12" s="223"/>
      <c r="F12" s="83">
        <v>0</v>
      </c>
      <c r="G12" s="84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221" t="s">
        <v>80</v>
      </c>
      <c r="B13" s="222"/>
      <c r="C13" s="222"/>
      <c r="D13" s="223"/>
      <c r="E13" s="223"/>
      <c r="F13" s="83">
        <v>0</v>
      </c>
      <c r="G13" s="84"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" customHeight="1" x14ac:dyDescent="0.25">
      <c r="A14" s="224" t="s">
        <v>81</v>
      </c>
      <c r="B14" s="225"/>
      <c r="C14" s="225"/>
      <c r="D14" s="226"/>
      <c r="E14" s="226"/>
      <c r="F14" s="83">
        <v>0</v>
      </c>
      <c r="G14" s="84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221" t="s">
        <v>82</v>
      </c>
      <c r="B15" s="222"/>
      <c r="C15" s="222"/>
      <c r="D15" s="223"/>
      <c r="E15" s="223"/>
      <c r="F15" s="83">
        <v>0</v>
      </c>
      <c r="G15" s="84"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25">
      <c r="A16" s="221" t="s">
        <v>83</v>
      </c>
      <c r="B16" s="222"/>
      <c r="C16" s="222"/>
      <c r="D16" s="223"/>
      <c r="E16" s="223"/>
      <c r="F16" s="83">
        <v>0</v>
      </c>
      <c r="G16" s="84"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9.25" customHeight="1" x14ac:dyDescent="0.25">
      <c r="A17" s="224" t="s">
        <v>84</v>
      </c>
      <c r="B17" s="225"/>
      <c r="C17" s="225"/>
      <c r="D17" s="226"/>
      <c r="E17" s="226"/>
      <c r="F17" s="83">
        <v>0</v>
      </c>
      <c r="G17" s="84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221" t="s">
        <v>85</v>
      </c>
      <c r="B18" s="222"/>
      <c r="C18" s="222"/>
      <c r="D18" s="223"/>
      <c r="E18" s="223"/>
      <c r="F18" s="83">
        <v>0</v>
      </c>
      <c r="G18" s="84"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5">
      <c r="A19" s="261" t="s">
        <v>86</v>
      </c>
      <c r="B19" s="262"/>
      <c r="C19" s="262"/>
      <c r="D19" s="263"/>
      <c r="E19" s="263"/>
      <c r="F19" s="88">
        <v>0</v>
      </c>
      <c r="G19" s="89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227" t="s">
        <v>87</v>
      </c>
      <c r="B20" s="227"/>
      <c r="C20" s="227"/>
      <c r="D20" s="228"/>
      <c r="E20" s="228"/>
      <c r="F20" s="228"/>
      <c r="G20" s="22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57" t="s">
        <v>45</v>
      </c>
      <c r="B21" s="237"/>
      <c r="C21" s="237"/>
      <c r="D21" s="158"/>
      <c r="E21" s="158"/>
      <c r="F21" s="27" t="s">
        <v>1</v>
      </c>
      <c r="G21" s="28" t="s">
        <v>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221" t="s">
        <v>88</v>
      </c>
      <c r="B22" s="222"/>
      <c r="C22" s="222"/>
      <c r="D22" s="223"/>
      <c r="E22" s="223"/>
      <c r="F22" s="83">
        <v>0</v>
      </c>
      <c r="G22" s="84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221" t="s">
        <v>89</v>
      </c>
      <c r="B23" s="222"/>
      <c r="C23" s="222"/>
      <c r="D23" s="223"/>
      <c r="E23" s="223"/>
      <c r="F23" s="83">
        <v>0</v>
      </c>
      <c r="G23" s="84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221" t="s">
        <v>90</v>
      </c>
      <c r="B24" s="222"/>
      <c r="C24" s="222"/>
      <c r="D24" s="223"/>
      <c r="E24" s="223"/>
      <c r="F24" s="83">
        <v>0</v>
      </c>
      <c r="G24" s="84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23" customFormat="1" ht="29.25" customHeight="1" x14ac:dyDescent="0.25">
      <c r="A25" s="224" t="s">
        <v>91</v>
      </c>
      <c r="B25" s="225"/>
      <c r="C25" s="225"/>
      <c r="D25" s="226"/>
      <c r="E25" s="226"/>
      <c r="F25" s="72">
        <v>0</v>
      </c>
      <c r="G25" s="87">
        <v>0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x14ac:dyDescent="0.25">
      <c r="A26" s="221" t="s">
        <v>92</v>
      </c>
      <c r="B26" s="222"/>
      <c r="C26" s="222"/>
      <c r="D26" s="223"/>
      <c r="E26" s="223"/>
      <c r="F26" s="83">
        <v>0</v>
      </c>
      <c r="G26" s="84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221" t="s">
        <v>93</v>
      </c>
      <c r="B27" s="222"/>
      <c r="C27" s="222"/>
      <c r="D27" s="223"/>
      <c r="E27" s="223"/>
      <c r="F27" s="83">
        <v>0</v>
      </c>
      <c r="G27" s="84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 x14ac:dyDescent="0.25">
      <c r="A28" s="224" t="s">
        <v>94</v>
      </c>
      <c r="B28" s="225"/>
      <c r="C28" s="225"/>
      <c r="D28" s="226"/>
      <c r="E28" s="226"/>
      <c r="F28" s="83">
        <v>0</v>
      </c>
      <c r="G28" s="84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9.25" customHeight="1" x14ac:dyDescent="0.25">
      <c r="A29" s="224" t="s">
        <v>95</v>
      </c>
      <c r="B29" s="225"/>
      <c r="C29" s="225"/>
      <c r="D29" s="226"/>
      <c r="E29" s="226"/>
      <c r="F29" s="83">
        <v>0</v>
      </c>
      <c r="G29" s="84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255" t="s">
        <v>96</v>
      </c>
      <c r="B30" s="256"/>
      <c r="C30" s="256"/>
      <c r="D30" s="257"/>
      <c r="E30" s="257"/>
      <c r="F30" s="88">
        <v>0</v>
      </c>
      <c r="G30" s="89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234" t="s">
        <v>97</v>
      </c>
      <c r="B31" s="235"/>
      <c r="C31" s="235"/>
      <c r="D31" s="235"/>
      <c r="E31" s="235"/>
      <c r="F31" s="235"/>
      <c r="G31" s="23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57" t="s">
        <v>45</v>
      </c>
      <c r="B32" s="237"/>
      <c r="C32" s="237"/>
      <c r="D32" s="158"/>
      <c r="E32" s="158"/>
      <c r="F32" s="27" t="s">
        <v>1</v>
      </c>
      <c r="G32" s="28" t="s">
        <v>2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221" t="s">
        <v>98</v>
      </c>
      <c r="B33" s="222"/>
      <c r="C33" s="222"/>
      <c r="D33" s="223"/>
      <c r="E33" s="223"/>
      <c r="F33" s="83">
        <v>0</v>
      </c>
      <c r="G33" s="84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221" t="s">
        <v>99</v>
      </c>
      <c r="B34" s="222"/>
      <c r="C34" s="222"/>
      <c r="D34" s="223"/>
      <c r="E34" s="223"/>
      <c r="F34" s="83">
        <v>0</v>
      </c>
      <c r="G34" s="84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221" t="s">
        <v>100</v>
      </c>
      <c r="B35" s="222"/>
      <c r="C35" s="222"/>
      <c r="D35" s="223"/>
      <c r="E35" s="223"/>
      <c r="F35" s="83">
        <v>0</v>
      </c>
      <c r="G35" s="84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221" t="s">
        <v>101</v>
      </c>
      <c r="B36" s="222"/>
      <c r="C36" s="222"/>
      <c r="D36" s="223"/>
      <c r="E36" s="223"/>
      <c r="F36" s="83">
        <v>0</v>
      </c>
      <c r="G36" s="84"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221" t="s">
        <v>102</v>
      </c>
      <c r="B37" s="222"/>
      <c r="C37" s="222"/>
      <c r="D37" s="223"/>
      <c r="E37" s="223"/>
      <c r="F37" s="83">
        <v>0</v>
      </c>
      <c r="G37" s="84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221" t="s">
        <v>103</v>
      </c>
      <c r="B38" s="222"/>
      <c r="C38" s="222"/>
      <c r="D38" s="223"/>
      <c r="E38" s="223"/>
      <c r="F38" s="83">
        <v>0</v>
      </c>
      <c r="G38" s="84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221" t="s">
        <v>104</v>
      </c>
      <c r="B39" s="222"/>
      <c r="C39" s="222"/>
      <c r="D39" s="223"/>
      <c r="E39" s="223"/>
      <c r="F39" s="83">
        <v>0</v>
      </c>
      <c r="G39" s="84"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221" t="s">
        <v>105</v>
      </c>
      <c r="B40" s="222"/>
      <c r="C40" s="222"/>
      <c r="D40" s="223"/>
      <c r="E40" s="223"/>
      <c r="F40" s="83">
        <v>0</v>
      </c>
      <c r="G40" s="84"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.75" customHeight="1" x14ac:dyDescent="0.25">
      <c r="A41" s="258" t="s">
        <v>106</v>
      </c>
      <c r="B41" s="259"/>
      <c r="C41" s="259"/>
      <c r="D41" s="260"/>
      <c r="E41" s="260"/>
      <c r="F41" s="83">
        <v>0</v>
      </c>
      <c r="G41" s="89"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234" t="s">
        <v>107</v>
      </c>
      <c r="B42" s="235"/>
      <c r="C42" s="235"/>
      <c r="D42" s="235"/>
      <c r="E42" s="235"/>
      <c r="F42" s="235"/>
      <c r="G42" s="23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208" t="s">
        <v>45</v>
      </c>
      <c r="B43" s="209"/>
      <c r="C43" s="237"/>
      <c r="D43" s="12" t="s">
        <v>1</v>
      </c>
      <c r="E43" s="12" t="s">
        <v>2</v>
      </c>
      <c r="F43" s="158" t="s">
        <v>34</v>
      </c>
      <c r="G43" s="19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269" t="s">
        <v>108</v>
      </c>
      <c r="B44" s="270"/>
      <c r="C44" s="253"/>
      <c r="D44" s="83">
        <v>0</v>
      </c>
      <c r="E44" s="83">
        <v>0</v>
      </c>
      <c r="F44" s="192"/>
      <c r="G44" s="19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269" t="s">
        <v>109</v>
      </c>
      <c r="B45" s="270"/>
      <c r="C45" s="253"/>
      <c r="D45" s="83">
        <v>0</v>
      </c>
      <c r="E45" s="83">
        <v>0</v>
      </c>
      <c r="F45" s="192"/>
      <c r="G45" s="19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269" t="s">
        <v>110</v>
      </c>
      <c r="B46" s="270"/>
      <c r="C46" s="253"/>
      <c r="D46" s="83">
        <v>0</v>
      </c>
      <c r="E46" s="83">
        <v>0</v>
      </c>
      <c r="F46" s="192"/>
      <c r="G46" s="19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269" t="s">
        <v>111</v>
      </c>
      <c r="B47" s="270"/>
      <c r="C47" s="253"/>
      <c r="D47" s="83">
        <v>0</v>
      </c>
      <c r="E47" s="83">
        <v>0</v>
      </c>
      <c r="F47" s="192"/>
      <c r="G47" s="19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269" t="s">
        <v>112</v>
      </c>
      <c r="B48" s="270"/>
      <c r="C48" s="253"/>
      <c r="D48" s="83">
        <v>0</v>
      </c>
      <c r="E48" s="83">
        <v>0</v>
      </c>
      <c r="F48" s="192"/>
      <c r="G48" s="19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269" t="s">
        <v>113</v>
      </c>
      <c r="B49" s="270"/>
      <c r="C49" s="253"/>
      <c r="D49" s="83">
        <v>0</v>
      </c>
      <c r="E49" s="83">
        <v>0</v>
      </c>
      <c r="F49" s="192"/>
      <c r="G49" s="19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9.25" customHeight="1" x14ac:dyDescent="0.25">
      <c r="A50" s="269" t="s">
        <v>114</v>
      </c>
      <c r="B50" s="270"/>
      <c r="C50" s="253"/>
      <c r="D50" s="83">
        <v>0</v>
      </c>
      <c r="E50" s="83">
        <v>0</v>
      </c>
      <c r="F50" s="192"/>
      <c r="G50" s="19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.75" customHeight="1" x14ac:dyDescent="0.25">
      <c r="A51" s="269" t="s">
        <v>115</v>
      </c>
      <c r="B51" s="270"/>
      <c r="C51" s="253"/>
      <c r="D51" s="83">
        <v>0</v>
      </c>
      <c r="E51" s="83">
        <v>0</v>
      </c>
      <c r="F51" s="192"/>
      <c r="G51" s="19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269" t="s">
        <v>116</v>
      </c>
      <c r="B52" s="270"/>
      <c r="C52" s="253"/>
      <c r="D52" s="83">
        <v>0</v>
      </c>
      <c r="E52" s="83">
        <v>0</v>
      </c>
      <c r="F52" s="192"/>
      <c r="G52" s="19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269" t="s">
        <v>117</v>
      </c>
      <c r="B53" s="270"/>
      <c r="C53" s="253"/>
      <c r="D53" s="83">
        <v>0</v>
      </c>
      <c r="E53" s="83">
        <v>0</v>
      </c>
      <c r="F53" s="192"/>
      <c r="G53" s="19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25">
      <c r="A54" s="276" t="s">
        <v>118</v>
      </c>
      <c r="B54" s="277"/>
      <c r="C54" s="278"/>
      <c r="D54" s="83">
        <v>0</v>
      </c>
      <c r="E54" s="88">
        <v>0</v>
      </c>
      <c r="F54" s="232"/>
      <c r="G54" s="23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234" t="s">
        <v>122</v>
      </c>
      <c r="B55" s="235"/>
      <c r="C55" s="235"/>
      <c r="D55" s="235"/>
      <c r="E55" s="235"/>
      <c r="F55" s="235"/>
      <c r="G55" s="23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57" t="s">
        <v>45</v>
      </c>
      <c r="B56" s="237"/>
      <c r="C56" s="237"/>
      <c r="D56" s="158"/>
      <c r="E56" s="158"/>
      <c r="F56" s="27" t="s">
        <v>1</v>
      </c>
      <c r="G56" s="28" t="s">
        <v>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221" t="s">
        <v>119</v>
      </c>
      <c r="B57" s="222"/>
      <c r="C57" s="222"/>
      <c r="D57" s="223"/>
      <c r="E57" s="223"/>
      <c r="F57" s="83">
        <v>0</v>
      </c>
      <c r="G57" s="84"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221" t="s">
        <v>120</v>
      </c>
      <c r="B58" s="222"/>
      <c r="C58" s="222"/>
      <c r="D58" s="223"/>
      <c r="E58" s="223"/>
      <c r="F58" s="83">
        <v>0</v>
      </c>
      <c r="G58" s="84"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221" t="s">
        <v>121</v>
      </c>
      <c r="B59" s="222"/>
      <c r="C59" s="222"/>
      <c r="D59" s="223"/>
      <c r="E59" s="223"/>
      <c r="F59" s="83">
        <v>0</v>
      </c>
      <c r="G59" s="84"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221" t="s">
        <v>123</v>
      </c>
      <c r="B60" s="222"/>
      <c r="C60" s="222"/>
      <c r="D60" s="223"/>
      <c r="E60" s="223"/>
      <c r="F60" s="83">
        <v>0</v>
      </c>
      <c r="G60" s="84"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5.5" customHeight="1" x14ac:dyDescent="0.25">
      <c r="A61" s="224" t="s">
        <v>124</v>
      </c>
      <c r="B61" s="225"/>
      <c r="C61" s="225"/>
      <c r="D61" s="226"/>
      <c r="E61" s="226"/>
      <c r="F61" s="83">
        <v>0</v>
      </c>
      <c r="G61" s="84"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221" t="s">
        <v>125</v>
      </c>
      <c r="B62" s="222"/>
      <c r="C62" s="222"/>
      <c r="D62" s="223"/>
      <c r="E62" s="223"/>
      <c r="F62" s="83">
        <v>0</v>
      </c>
      <c r="G62" s="84"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255" t="s">
        <v>126</v>
      </c>
      <c r="B63" s="256"/>
      <c r="C63" s="256"/>
      <c r="D63" s="257"/>
      <c r="E63" s="257"/>
      <c r="F63" s="88">
        <v>0</v>
      </c>
      <c r="G63" s="89"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234" t="s">
        <v>127</v>
      </c>
      <c r="B64" s="235"/>
      <c r="C64" s="235"/>
      <c r="D64" s="235"/>
      <c r="E64" s="235"/>
      <c r="F64" s="235"/>
      <c r="G64" s="23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57" t="s">
        <v>45</v>
      </c>
      <c r="B65" s="237"/>
      <c r="C65" s="237"/>
      <c r="D65" s="158"/>
      <c r="E65" s="158"/>
      <c r="F65" s="27" t="s">
        <v>1</v>
      </c>
      <c r="G65" s="28" t="s">
        <v>2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221" t="s">
        <v>128</v>
      </c>
      <c r="B66" s="222"/>
      <c r="C66" s="222"/>
      <c r="D66" s="223"/>
      <c r="E66" s="223"/>
      <c r="F66" s="83">
        <v>0</v>
      </c>
      <c r="G66" s="84"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221" t="s">
        <v>129</v>
      </c>
      <c r="B67" s="222"/>
      <c r="C67" s="222"/>
      <c r="D67" s="223"/>
      <c r="E67" s="223"/>
      <c r="F67" s="83">
        <v>0</v>
      </c>
      <c r="G67" s="84"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221" t="s">
        <v>130</v>
      </c>
      <c r="B68" s="222"/>
      <c r="C68" s="222"/>
      <c r="D68" s="223"/>
      <c r="E68" s="223"/>
      <c r="F68" s="83">
        <v>0</v>
      </c>
      <c r="G68" s="84"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221" t="s">
        <v>135</v>
      </c>
      <c r="B69" s="222"/>
      <c r="C69" s="222"/>
      <c r="D69" s="223"/>
      <c r="E69" s="223"/>
      <c r="F69" s="83">
        <v>0</v>
      </c>
      <c r="G69" s="84"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221" t="s">
        <v>134</v>
      </c>
      <c r="B70" s="222"/>
      <c r="C70" s="222"/>
      <c r="D70" s="223"/>
      <c r="E70" s="223"/>
      <c r="F70" s="83">
        <v>0</v>
      </c>
      <c r="G70" s="84"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.75" customHeight="1" x14ac:dyDescent="0.25">
      <c r="A71" s="252" t="s">
        <v>131</v>
      </c>
      <c r="B71" s="253"/>
      <c r="C71" s="253"/>
      <c r="D71" s="254"/>
      <c r="E71" s="254"/>
      <c r="F71" s="83">
        <v>0</v>
      </c>
      <c r="G71" s="84"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221" t="s">
        <v>132</v>
      </c>
      <c r="B72" s="222"/>
      <c r="C72" s="222"/>
      <c r="D72" s="223"/>
      <c r="E72" s="223"/>
      <c r="F72" s="83">
        <v>0</v>
      </c>
      <c r="G72" s="84"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7.5" customHeight="1" x14ac:dyDescent="0.25">
      <c r="A73" s="252" t="s">
        <v>133</v>
      </c>
      <c r="B73" s="253"/>
      <c r="C73" s="253"/>
      <c r="D73" s="254"/>
      <c r="E73" s="254"/>
      <c r="F73" s="83">
        <v>0</v>
      </c>
      <c r="G73" s="84"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234" t="s">
        <v>136</v>
      </c>
      <c r="B74" s="235"/>
      <c r="C74" s="235"/>
      <c r="D74" s="235"/>
      <c r="E74" s="235"/>
      <c r="F74" s="235"/>
      <c r="G74" s="23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57" t="s">
        <v>45</v>
      </c>
      <c r="B75" s="237"/>
      <c r="C75" s="237"/>
      <c r="D75" s="158"/>
      <c r="E75" s="158"/>
      <c r="F75" s="27" t="s">
        <v>1</v>
      </c>
      <c r="G75" s="28" t="s">
        <v>2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221" t="s">
        <v>137</v>
      </c>
      <c r="B76" s="222"/>
      <c r="C76" s="222"/>
      <c r="D76" s="223"/>
      <c r="E76" s="223"/>
      <c r="F76" s="83">
        <v>0</v>
      </c>
      <c r="G76" s="84"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221" t="s">
        <v>138</v>
      </c>
      <c r="B77" s="222"/>
      <c r="C77" s="222"/>
      <c r="D77" s="223"/>
      <c r="E77" s="223"/>
      <c r="F77" s="83">
        <v>0</v>
      </c>
      <c r="G77" s="84"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221" t="s">
        <v>139</v>
      </c>
      <c r="B78" s="222"/>
      <c r="C78" s="222"/>
      <c r="D78" s="223"/>
      <c r="E78" s="223"/>
      <c r="F78" s="83">
        <v>0</v>
      </c>
      <c r="G78" s="84"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221" t="s">
        <v>140</v>
      </c>
      <c r="B79" s="222"/>
      <c r="C79" s="222"/>
      <c r="D79" s="223"/>
      <c r="E79" s="223"/>
      <c r="F79" s="83">
        <v>0</v>
      </c>
      <c r="G79" s="84"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271" t="s">
        <v>141</v>
      </c>
      <c r="B80" s="272"/>
      <c r="C80" s="272"/>
      <c r="D80" s="272"/>
      <c r="E80" s="272"/>
      <c r="F80" s="272"/>
      <c r="G80" s="27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234" t="s">
        <v>142</v>
      </c>
      <c r="B81" s="235"/>
      <c r="C81" s="235"/>
      <c r="D81" s="235"/>
      <c r="E81" s="235"/>
      <c r="F81" s="235"/>
      <c r="G81" s="23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208" t="s">
        <v>45</v>
      </c>
      <c r="B82" s="209"/>
      <c r="C82" s="237"/>
      <c r="D82" s="52" t="s">
        <v>1</v>
      </c>
      <c r="E82" s="52" t="s">
        <v>2</v>
      </c>
      <c r="F82" s="238" t="s">
        <v>34</v>
      </c>
      <c r="G82" s="239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8.5" customHeight="1" x14ac:dyDescent="0.25">
      <c r="A83" s="276" t="s">
        <v>143</v>
      </c>
      <c r="B83" s="277"/>
      <c r="C83" s="277"/>
      <c r="D83" s="83">
        <v>0</v>
      </c>
      <c r="E83" s="83">
        <v>0</v>
      </c>
      <c r="F83" s="163"/>
      <c r="G83" s="23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234" t="s">
        <v>144</v>
      </c>
      <c r="B84" s="235"/>
      <c r="C84" s="235"/>
      <c r="D84" s="274"/>
      <c r="E84" s="274"/>
      <c r="F84" s="274"/>
      <c r="G84" s="27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208" t="s">
        <v>45</v>
      </c>
      <c r="B85" s="209"/>
      <c r="C85" s="237"/>
      <c r="D85" s="12" t="s">
        <v>1</v>
      </c>
      <c r="E85" s="12" t="s">
        <v>2</v>
      </c>
      <c r="F85" s="158" t="s">
        <v>34</v>
      </c>
      <c r="G85" s="19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269" t="s">
        <v>145</v>
      </c>
      <c r="B86" s="270"/>
      <c r="C86" s="253"/>
      <c r="D86" s="83">
        <v>0</v>
      </c>
      <c r="E86" s="83">
        <v>0</v>
      </c>
      <c r="F86" s="192"/>
      <c r="G86" s="19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269" t="s">
        <v>146</v>
      </c>
      <c r="B87" s="270"/>
      <c r="C87" s="253"/>
      <c r="D87" s="83">
        <v>0</v>
      </c>
      <c r="E87" s="83">
        <v>0</v>
      </c>
      <c r="F87" s="192"/>
      <c r="G87" s="19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269" t="s">
        <v>147</v>
      </c>
      <c r="B88" s="270"/>
      <c r="C88" s="253"/>
      <c r="D88" s="83">
        <v>0</v>
      </c>
      <c r="E88" s="83">
        <v>0</v>
      </c>
      <c r="F88" s="192"/>
      <c r="G88" s="19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.75" customHeight="1" x14ac:dyDescent="0.25">
      <c r="A89" s="269" t="s">
        <v>148</v>
      </c>
      <c r="B89" s="270"/>
      <c r="C89" s="253"/>
      <c r="D89" s="83">
        <v>0</v>
      </c>
      <c r="E89" s="83">
        <v>0</v>
      </c>
      <c r="F89" s="192"/>
      <c r="G89" s="19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.75" customHeight="1" x14ac:dyDescent="0.25">
      <c r="A90" s="281" t="s">
        <v>149</v>
      </c>
      <c r="B90" s="282"/>
      <c r="C90" s="283"/>
      <c r="D90" s="83">
        <v>0</v>
      </c>
      <c r="E90" s="90">
        <v>0</v>
      </c>
      <c r="F90" s="264"/>
      <c r="G90" s="265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234" t="s">
        <v>162</v>
      </c>
      <c r="B91" s="235"/>
      <c r="C91" s="235"/>
      <c r="D91" s="235"/>
      <c r="E91" s="235"/>
      <c r="F91" s="235"/>
      <c r="G91" s="23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279" t="s">
        <v>45</v>
      </c>
      <c r="B92" s="158" t="s">
        <v>150</v>
      </c>
      <c r="C92" s="158"/>
      <c r="D92" s="158" t="s">
        <v>151</v>
      </c>
      <c r="E92" s="158"/>
      <c r="F92" s="158" t="s">
        <v>152</v>
      </c>
      <c r="G92" s="19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280"/>
      <c r="B93" s="11" t="s">
        <v>1</v>
      </c>
      <c r="C93" s="11" t="s">
        <v>2</v>
      </c>
      <c r="D93" s="11" t="s">
        <v>1</v>
      </c>
      <c r="E93" s="11" t="s">
        <v>2</v>
      </c>
      <c r="F93" s="11" t="s">
        <v>1</v>
      </c>
      <c r="G93" s="11" t="s">
        <v>2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6" x14ac:dyDescent="0.25">
      <c r="A94" s="32" t="s">
        <v>153</v>
      </c>
      <c r="B94" s="91">
        <v>0</v>
      </c>
      <c r="C94" s="91">
        <v>0</v>
      </c>
      <c r="D94" s="91">
        <v>0</v>
      </c>
      <c r="E94" s="91">
        <v>0</v>
      </c>
      <c r="F94" s="91">
        <v>0</v>
      </c>
      <c r="G94" s="92"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32" t="s">
        <v>154</v>
      </c>
      <c r="B95" s="91">
        <v>0</v>
      </c>
      <c r="C95" s="91">
        <v>0</v>
      </c>
      <c r="D95" s="91">
        <v>0</v>
      </c>
      <c r="E95" s="91">
        <v>0</v>
      </c>
      <c r="F95" s="91">
        <v>0</v>
      </c>
      <c r="G95" s="92">
        <v>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x14ac:dyDescent="0.25">
      <c r="A96" s="32" t="s">
        <v>155</v>
      </c>
      <c r="B96" s="91">
        <v>0</v>
      </c>
      <c r="C96" s="91">
        <v>0</v>
      </c>
      <c r="D96" s="91">
        <v>0</v>
      </c>
      <c r="E96" s="91">
        <v>0</v>
      </c>
      <c r="F96" s="91">
        <v>0</v>
      </c>
      <c r="G96" s="92">
        <v>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32" t="s">
        <v>161</v>
      </c>
      <c r="B97" s="91">
        <v>0</v>
      </c>
      <c r="C97" s="91">
        <v>0</v>
      </c>
      <c r="D97" s="91">
        <v>0</v>
      </c>
      <c r="E97" s="91">
        <v>0</v>
      </c>
      <c r="F97" s="91">
        <v>0</v>
      </c>
      <c r="G97" s="92">
        <v>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32" t="s">
        <v>159</v>
      </c>
      <c r="B98" s="91">
        <v>0</v>
      </c>
      <c r="C98" s="91">
        <v>0</v>
      </c>
      <c r="D98" s="91">
        <v>0</v>
      </c>
      <c r="E98" s="91">
        <v>0</v>
      </c>
      <c r="F98" s="91">
        <v>0</v>
      </c>
      <c r="G98" s="92">
        <v>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32" t="s">
        <v>160</v>
      </c>
      <c r="B99" s="91">
        <v>0</v>
      </c>
      <c r="C99" s="91">
        <v>0</v>
      </c>
      <c r="D99" s="91">
        <v>0</v>
      </c>
      <c r="E99" s="91">
        <v>0</v>
      </c>
      <c r="F99" s="91">
        <v>0</v>
      </c>
      <c r="G99" s="92"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32" t="s">
        <v>156</v>
      </c>
      <c r="B100" s="91">
        <v>0</v>
      </c>
      <c r="C100" s="91">
        <v>0</v>
      </c>
      <c r="D100" s="91">
        <v>0</v>
      </c>
      <c r="E100" s="91">
        <v>0</v>
      </c>
      <c r="F100" s="91">
        <v>0</v>
      </c>
      <c r="G100" s="92"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x14ac:dyDescent="0.25">
      <c r="A101" s="32" t="s">
        <v>157</v>
      </c>
      <c r="B101" s="91">
        <v>0</v>
      </c>
      <c r="C101" s="91">
        <v>0</v>
      </c>
      <c r="D101" s="91">
        <v>0</v>
      </c>
      <c r="E101" s="91">
        <v>0</v>
      </c>
      <c r="F101" s="91">
        <v>0</v>
      </c>
      <c r="G101" s="92">
        <v>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6" x14ac:dyDescent="0.25">
      <c r="A102" s="32" t="s">
        <v>158</v>
      </c>
      <c r="B102" s="91">
        <v>0</v>
      </c>
      <c r="C102" s="91">
        <v>0</v>
      </c>
      <c r="D102" s="91">
        <v>0</v>
      </c>
      <c r="E102" s="91">
        <v>0</v>
      </c>
      <c r="F102" s="91">
        <v>0</v>
      </c>
      <c r="G102" s="92"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x14ac:dyDescent="0.25">
      <c r="A103" s="32" t="s">
        <v>163</v>
      </c>
      <c r="B103" s="91">
        <v>0</v>
      </c>
      <c r="C103" s="91">
        <v>0</v>
      </c>
      <c r="D103" s="91">
        <v>0</v>
      </c>
      <c r="E103" s="91">
        <v>0</v>
      </c>
      <c r="F103" s="91">
        <v>0</v>
      </c>
      <c r="G103" s="92">
        <v>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6" x14ac:dyDescent="0.25">
      <c r="A104" s="32" t="s">
        <v>164</v>
      </c>
      <c r="B104" s="91">
        <v>0</v>
      </c>
      <c r="C104" s="91">
        <v>0</v>
      </c>
      <c r="D104" s="91">
        <v>0</v>
      </c>
      <c r="E104" s="91">
        <v>0</v>
      </c>
      <c r="F104" s="91">
        <v>0</v>
      </c>
      <c r="G104" s="92">
        <v>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.75" customHeight="1" x14ac:dyDescent="0.25">
      <c r="A105" s="33" t="s">
        <v>165</v>
      </c>
      <c r="B105" s="91">
        <v>0</v>
      </c>
      <c r="C105" s="93">
        <v>0</v>
      </c>
      <c r="D105" s="91">
        <v>0</v>
      </c>
      <c r="E105" s="93">
        <v>0</v>
      </c>
      <c r="F105" s="91">
        <v>0</v>
      </c>
      <c r="G105" s="94">
        <v>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234" t="s">
        <v>166</v>
      </c>
      <c r="B106" s="235"/>
      <c r="C106" s="235"/>
      <c r="D106" s="235"/>
      <c r="E106" s="235"/>
      <c r="F106" s="235"/>
      <c r="G106" s="23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279" t="s">
        <v>45</v>
      </c>
      <c r="B107" s="158" t="s">
        <v>150</v>
      </c>
      <c r="C107" s="158"/>
      <c r="D107" s="158" t="s">
        <v>151</v>
      </c>
      <c r="E107" s="158"/>
      <c r="F107" s="158" t="s">
        <v>152</v>
      </c>
      <c r="G107" s="19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280"/>
      <c r="B108" s="11" t="s">
        <v>1</v>
      </c>
      <c r="C108" s="11" t="s">
        <v>2</v>
      </c>
      <c r="D108" s="11" t="s">
        <v>1</v>
      </c>
      <c r="E108" s="11" t="s">
        <v>2</v>
      </c>
      <c r="F108" s="11" t="s">
        <v>1</v>
      </c>
      <c r="G108" s="11" t="s">
        <v>2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x14ac:dyDescent="0.25">
      <c r="A109" s="32" t="s">
        <v>167</v>
      </c>
      <c r="B109" s="91">
        <v>0</v>
      </c>
      <c r="C109" s="91">
        <v>0</v>
      </c>
      <c r="D109" s="91">
        <v>0</v>
      </c>
      <c r="E109" s="91">
        <v>0</v>
      </c>
      <c r="F109" s="91">
        <v>0</v>
      </c>
      <c r="G109" s="92">
        <v>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32" t="s">
        <v>168</v>
      </c>
      <c r="B110" s="91">
        <v>0</v>
      </c>
      <c r="C110" s="91">
        <v>0</v>
      </c>
      <c r="D110" s="91">
        <v>0</v>
      </c>
      <c r="E110" s="91">
        <v>0</v>
      </c>
      <c r="F110" s="91">
        <v>0</v>
      </c>
      <c r="G110" s="92">
        <v>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x14ac:dyDescent="0.25">
      <c r="A111" s="32" t="s">
        <v>169</v>
      </c>
      <c r="B111" s="91">
        <v>0</v>
      </c>
      <c r="C111" s="91">
        <v>0</v>
      </c>
      <c r="D111" s="91">
        <v>0</v>
      </c>
      <c r="E111" s="91">
        <v>0</v>
      </c>
      <c r="F111" s="91">
        <v>0</v>
      </c>
      <c r="G111" s="92">
        <v>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x14ac:dyDescent="0.25">
      <c r="A112" s="32" t="s">
        <v>170</v>
      </c>
      <c r="B112" s="91">
        <v>0</v>
      </c>
      <c r="C112" s="91">
        <v>0</v>
      </c>
      <c r="D112" s="91">
        <v>0</v>
      </c>
      <c r="E112" s="91">
        <v>0</v>
      </c>
      <c r="F112" s="91">
        <v>0</v>
      </c>
      <c r="G112" s="92">
        <v>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6" x14ac:dyDescent="0.25">
      <c r="A113" s="32" t="s">
        <v>171</v>
      </c>
      <c r="B113" s="91">
        <v>0</v>
      </c>
      <c r="C113" s="91">
        <v>0</v>
      </c>
      <c r="D113" s="91">
        <v>0</v>
      </c>
      <c r="E113" s="91">
        <v>0</v>
      </c>
      <c r="F113" s="91">
        <v>0</v>
      </c>
      <c r="G113" s="92">
        <v>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6" x14ac:dyDescent="0.25">
      <c r="A114" s="32" t="s">
        <v>172</v>
      </c>
      <c r="B114" s="91">
        <v>0</v>
      </c>
      <c r="C114" s="91">
        <v>0</v>
      </c>
      <c r="D114" s="91">
        <v>0</v>
      </c>
      <c r="E114" s="91">
        <v>0</v>
      </c>
      <c r="F114" s="91">
        <v>0</v>
      </c>
      <c r="G114" s="92">
        <v>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7.75" customHeight="1" x14ac:dyDescent="0.25">
      <c r="A115" s="32" t="s">
        <v>173</v>
      </c>
      <c r="B115" s="91">
        <v>0</v>
      </c>
      <c r="C115" s="91">
        <v>0</v>
      </c>
      <c r="D115" s="91">
        <v>0</v>
      </c>
      <c r="E115" s="91">
        <v>0</v>
      </c>
      <c r="F115" s="91">
        <v>0</v>
      </c>
      <c r="G115" s="92">
        <v>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customHeight="1" x14ac:dyDescent="0.25">
      <c r="A116" s="32" t="s">
        <v>174</v>
      </c>
      <c r="B116" s="91">
        <v>0</v>
      </c>
      <c r="C116" s="91">
        <v>0</v>
      </c>
      <c r="D116" s="91">
        <v>0</v>
      </c>
      <c r="E116" s="91">
        <v>0</v>
      </c>
      <c r="F116" s="91">
        <v>0</v>
      </c>
      <c r="G116" s="92">
        <v>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41.25" customHeight="1" x14ac:dyDescent="0.25">
      <c r="A117" s="32" t="s">
        <v>175</v>
      </c>
      <c r="B117" s="91">
        <v>0</v>
      </c>
      <c r="C117" s="91">
        <v>0</v>
      </c>
      <c r="D117" s="91">
        <v>0</v>
      </c>
      <c r="E117" s="91">
        <v>0</v>
      </c>
      <c r="F117" s="91">
        <v>0</v>
      </c>
      <c r="G117" s="92">
        <v>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45" customHeight="1" x14ac:dyDescent="0.25">
      <c r="A118" s="33" t="s">
        <v>176</v>
      </c>
      <c r="B118" s="91">
        <v>0</v>
      </c>
      <c r="C118" s="93">
        <v>0</v>
      </c>
      <c r="D118" s="91">
        <v>0</v>
      </c>
      <c r="E118" s="93">
        <v>0</v>
      </c>
      <c r="F118" s="91">
        <v>0</v>
      </c>
      <c r="G118" s="94"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284" t="s">
        <v>186</v>
      </c>
      <c r="B119" s="285"/>
      <c r="C119" s="285"/>
      <c r="D119" s="285"/>
      <c r="E119" s="285"/>
      <c r="F119" s="285"/>
      <c r="G119" s="28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57" t="s">
        <v>45</v>
      </c>
      <c r="B120" s="158"/>
      <c r="C120" s="158"/>
      <c r="D120" s="158"/>
      <c r="E120" s="158"/>
      <c r="F120" s="27" t="s">
        <v>1</v>
      </c>
      <c r="G120" s="28" t="s">
        <v>2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288" t="s">
        <v>181</v>
      </c>
      <c r="B121" s="289"/>
      <c r="C121" s="289"/>
      <c r="D121" s="289"/>
      <c r="E121" s="289"/>
      <c r="F121" s="95">
        <v>0</v>
      </c>
      <c r="G121" s="96">
        <v>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288" t="s">
        <v>182</v>
      </c>
      <c r="B122" s="289"/>
      <c r="C122" s="289"/>
      <c r="D122" s="289"/>
      <c r="E122" s="289"/>
      <c r="F122" s="95">
        <v>0</v>
      </c>
      <c r="G122" s="96">
        <v>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302" t="s">
        <v>183</v>
      </c>
      <c r="B123" s="303"/>
      <c r="C123" s="304"/>
      <c r="D123" s="308" t="s">
        <v>184</v>
      </c>
      <c r="E123" s="309"/>
      <c r="F123" s="308" t="s">
        <v>185</v>
      </c>
      <c r="G123" s="310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305"/>
      <c r="B124" s="306"/>
      <c r="C124" s="307"/>
      <c r="D124" s="308"/>
      <c r="E124" s="309"/>
      <c r="F124" s="311"/>
      <c r="G124" s="31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36" t="s">
        <v>177</v>
      </c>
      <c r="B125" s="192" t="s">
        <v>178</v>
      </c>
      <c r="C125" s="192"/>
      <c r="D125" s="192" t="s">
        <v>179</v>
      </c>
      <c r="E125" s="192"/>
      <c r="F125" s="192" t="s">
        <v>180</v>
      </c>
      <c r="G125" s="19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35"/>
      <c r="B126" s="290"/>
      <c r="C126" s="172"/>
      <c r="D126" s="290"/>
      <c r="E126" s="172"/>
      <c r="F126" s="290"/>
      <c r="G126" s="30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287" t="s">
        <v>4</v>
      </c>
      <c r="B127" s="232"/>
      <c r="C127" s="232"/>
      <c r="D127" s="232"/>
      <c r="E127" s="232"/>
      <c r="F127" s="291"/>
      <c r="G127" s="29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284" t="s">
        <v>187</v>
      </c>
      <c r="B128" s="285"/>
      <c r="C128" s="285"/>
      <c r="D128" s="285"/>
      <c r="E128" s="285"/>
      <c r="F128" s="285"/>
      <c r="G128" s="286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57" t="s">
        <v>45</v>
      </c>
      <c r="B129" s="158"/>
      <c r="C129" s="158"/>
      <c r="D129" s="158"/>
      <c r="E129" s="158"/>
      <c r="F129" s="27" t="s">
        <v>1</v>
      </c>
      <c r="G129" s="28" t="s">
        <v>2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296" t="s">
        <v>200</v>
      </c>
      <c r="B130" s="297"/>
      <c r="C130" s="297"/>
      <c r="D130" s="298"/>
      <c r="E130" s="298"/>
      <c r="F130" s="90">
        <v>0</v>
      </c>
      <c r="G130" s="98">
        <v>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293" t="s">
        <v>188</v>
      </c>
      <c r="B131" s="294"/>
      <c r="C131" s="294"/>
      <c r="D131" s="294"/>
      <c r="E131" s="294"/>
      <c r="F131" s="294"/>
      <c r="G131" s="295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299" t="s">
        <v>189</v>
      </c>
      <c r="B132" s="300"/>
      <c r="C132" s="300"/>
      <c r="D132" s="300"/>
      <c r="E132" s="300"/>
      <c r="F132" s="91">
        <v>0</v>
      </c>
      <c r="G132" s="92">
        <v>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317" t="s">
        <v>190</v>
      </c>
      <c r="B133" s="318"/>
      <c r="C133" s="318"/>
      <c r="D133" s="318"/>
      <c r="E133" s="313"/>
      <c r="F133" s="91">
        <v>0</v>
      </c>
      <c r="G133" s="92">
        <v>0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293" t="s">
        <v>191</v>
      </c>
      <c r="B134" s="294"/>
      <c r="C134" s="294"/>
      <c r="D134" s="294"/>
      <c r="E134" s="294"/>
      <c r="F134" s="294"/>
      <c r="G134" s="295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320" t="s">
        <v>192</v>
      </c>
      <c r="B135" s="321"/>
      <c r="C135" s="321"/>
      <c r="D135" s="321"/>
      <c r="E135" s="321"/>
      <c r="F135" s="91">
        <v>0</v>
      </c>
      <c r="G135" s="92">
        <v>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322" t="s">
        <v>193</v>
      </c>
      <c r="B136" s="323"/>
      <c r="C136" s="323"/>
      <c r="D136" s="324"/>
      <c r="E136" s="324"/>
      <c r="F136" s="91">
        <v>0</v>
      </c>
      <c r="G136" s="99">
        <v>0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293" t="s">
        <v>194</v>
      </c>
      <c r="B137" s="313"/>
      <c r="C137" s="313"/>
      <c r="D137" s="294"/>
      <c r="E137" s="294"/>
      <c r="F137" s="91">
        <v>0</v>
      </c>
      <c r="G137" s="84">
        <v>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293" t="s">
        <v>195</v>
      </c>
      <c r="B138" s="313"/>
      <c r="C138" s="313"/>
      <c r="D138" s="294"/>
      <c r="E138" s="294"/>
      <c r="F138" s="91">
        <v>0</v>
      </c>
      <c r="G138" s="84">
        <v>0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293" t="s">
        <v>196</v>
      </c>
      <c r="B139" s="313"/>
      <c r="C139" s="313"/>
      <c r="D139" s="294"/>
      <c r="E139" s="294"/>
      <c r="F139" s="91">
        <v>0</v>
      </c>
      <c r="G139" s="84">
        <v>0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293" t="s">
        <v>197</v>
      </c>
      <c r="B140" s="313"/>
      <c r="C140" s="313"/>
      <c r="D140" s="294"/>
      <c r="E140" s="294"/>
      <c r="F140" s="91">
        <v>0</v>
      </c>
      <c r="G140" s="84">
        <v>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293" t="s">
        <v>198</v>
      </c>
      <c r="B141" s="313"/>
      <c r="C141" s="313"/>
      <c r="D141" s="294"/>
      <c r="E141" s="294"/>
      <c r="F141" s="91">
        <v>0</v>
      </c>
      <c r="G141" s="84">
        <v>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293" t="s">
        <v>17</v>
      </c>
      <c r="B142" s="313"/>
      <c r="C142" s="313"/>
      <c r="D142" s="294"/>
      <c r="E142" s="294"/>
      <c r="F142" s="91">
        <v>0</v>
      </c>
      <c r="G142" s="84">
        <v>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293" t="s">
        <v>199</v>
      </c>
      <c r="B143" s="313"/>
      <c r="C143" s="313"/>
      <c r="D143" s="294"/>
      <c r="E143" s="294"/>
      <c r="F143" s="91">
        <v>0</v>
      </c>
      <c r="G143" s="84">
        <v>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7.75" customHeight="1" x14ac:dyDescent="0.25">
      <c r="A144" s="299" t="s">
        <v>201</v>
      </c>
      <c r="B144" s="319"/>
      <c r="C144" s="319"/>
      <c r="D144" s="300"/>
      <c r="E144" s="300"/>
      <c r="F144" s="91">
        <v>0</v>
      </c>
      <c r="G144" s="84">
        <v>0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314" t="s">
        <v>202</v>
      </c>
      <c r="B145" s="315"/>
      <c r="C145" s="315"/>
      <c r="D145" s="316"/>
      <c r="E145" s="316"/>
      <c r="F145" s="91">
        <v>0</v>
      </c>
      <c r="G145" s="89">
        <v>0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284" t="s">
        <v>203</v>
      </c>
      <c r="B146" s="285"/>
      <c r="C146" s="285"/>
      <c r="D146" s="285"/>
      <c r="E146" s="285"/>
      <c r="F146" s="285"/>
      <c r="G146" s="286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57" t="s">
        <v>45</v>
      </c>
      <c r="B147" s="158"/>
      <c r="C147" s="158"/>
      <c r="D147" s="158"/>
      <c r="E147" s="158"/>
      <c r="F147" s="27" t="s">
        <v>1</v>
      </c>
      <c r="G147" s="28" t="s">
        <v>2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293" t="s">
        <v>204</v>
      </c>
      <c r="B148" s="313"/>
      <c r="C148" s="313"/>
      <c r="D148" s="294"/>
      <c r="E148" s="294"/>
      <c r="F148" s="83">
        <v>0</v>
      </c>
      <c r="G148" s="84">
        <v>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293" t="s">
        <v>205</v>
      </c>
      <c r="B149" s="313"/>
      <c r="C149" s="313"/>
      <c r="D149" s="294"/>
      <c r="E149" s="294"/>
      <c r="F149" s="83">
        <v>0</v>
      </c>
      <c r="G149" s="84">
        <v>0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293" t="s">
        <v>206</v>
      </c>
      <c r="B150" s="313"/>
      <c r="C150" s="313"/>
      <c r="D150" s="294"/>
      <c r="E150" s="294"/>
      <c r="F150" s="83">
        <v>0</v>
      </c>
      <c r="G150" s="84">
        <v>0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293" t="s">
        <v>207</v>
      </c>
      <c r="B151" s="313"/>
      <c r="C151" s="313"/>
      <c r="D151" s="294"/>
      <c r="E151" s="294"/>
      <c r="F151" s="83">
        <v>0</v>
      </c>
      <c r="G151" s="84">
        <v>0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314" t="s">
        <v>208</v>
      </c>
      <c r="B152" s="315"/>
      <c r="C152" s="315"/>
      <c r="D152" s="316"/>
      <c r="E152" s="316"/>
      <c r="F152" s="83">
        <v>0</v>
      </c>
      <c r="G152" s="89">
        <v>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284" t="s">
        <v>209</v>
      </c>
      <c r="B153" s="285"/>
      <c r="C153" s="285"/>
      <c r="D153" s="285"/>
      <c r="E153" s="285"/>
      <c r="F153" s="285"/>
      <c r="G153" s="286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57" t="s">
        <v>45</v>
      </c>
      <c r="B154" s="158"/>
      <c r="C154" s="158"/>
      <c r="D154" s="158"/>
      <c r="E154" s="158"/>
      <c r="F154" s="27" t="s">
        <v>1</v>
      </c>
      <c r="G154" s="28" t="s">
        <v>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7.75" customHeight="1" x14ac:dyDescent="0.25">
      <c r="A155" s="299" t="s">
        <v>210</v>
      </c>
      <c r="B155" s="319"/>
      <c r="C155" s="319"/>
      <c r="D155" s="300"/>
      <c r="E155" s="300"/>
      <c r="F155" s="83">
        <v>0</v>
      </c>
      <c r="G155" s="84">
        <v>0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293" t="s">
        <v>211</v>
      </c>
      <c r="B156" s="313"/>
      <c r="C156" s="313"/>
      <c r="D156" s="294"/>
      <c r="E156" s="294"/>
      <c r="F156" s="83">
        <v>0</v>
      </c>
      <c r="G156" s="84">
        <v>0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7.5" customHeight="1" x14ac:dyDescent="0.25">
      <c r="A157" s="325" t="s">
        <v>212</v>
      </c>
      <c r="B157" s="326"/>
      <c r="C157" s="326"/>
      <c r="D157" s="327"/>
      <c r="E157" s="327"/>
      <c r="F157" s="90">
        <v>0</v>
      </c>
      <c r="G157" s="98">
        <v>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328" t="s">
        <v>213</v>
      </c>
      <c r="B158" s="329"/>
      <c r="C158" s="329"/>
      <c r="D158" s="329"/>
      <c r="E158" s="329"/>
      <c r="F158" s="329"/>
      <c r="G158" s="330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customHeight="1" x14ac:dyDescent="0.25">
      <c r="A159" s="322" t="s">
        <v>214</v>
      </c>
      <c r="B159" s="323"/>
      <c r="C159" s="323"/>
      <c r="D159" s="324"/>
      <c r="E159" s="324"/>
      <c r="F159" s="97">
        <v>0</v>
      </c>
      <c r="G159" s="99">
        <v>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customHeight="1" x14ac:dyDescent="0.25">
      <c r="A160" s="293" t="s">
        <v>215</v>
      </c>
      <c r="B160" s="313"/>
      <c r="C160" s="313"/>
      <c r="D160" s="294"/>
      <c r="E160" s="294"/>
      <c r="F160" s="97">
        <v>0</v>
      </c>
      <c r="G160" s="84">
        <v>0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293" t="s">
        <v>156</v>
      </c>
      <c r="B161" s="313"/>
      <c r="C161" s="313"/>
      <c r="D161" s="294"/>
      <c r="E161" s="294"/>
      <c r="F161" s="97">
        <v>0</v>
      </c>
      <c r="G161" s="84">
        <v>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293" t="s">
        <v>216</v>
      </c>
      <c r="B162" s="313"/>
      <c r="C162" s="313"/>
      <c r="D162" s="294"/>
      <c r="E162" s="294"/>
      <c r="F162" s="97">
        <v>0</v>
      </c>
      <c r="G162" s="84">
        <v>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293" t="s">
        <v>217</v>
      </c>
      <c r="B163" s="313"/>
      <c r="C163" s="313"/>
      <c r="D163" s="294"/>
      <c r="E163" s="294"/>
      <c r="F163" s="97">
        <v>0</v>
      </c>
      <c r="G163" s="84">
        <v>0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296" t="s">
        <v>221</v>
      </c>
      <c r="B164" s="297"/>
      <c r="C164" s="297"/>
      <c r="D164" s="298"/>
      <c r="E164" s="298"/>
      <c r="F164" s="97">
        <v>0</v>
      </c>
      <c r="G164" s="98">
        <v>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328" t="s">
        <v>218</v>
      </c>
      <c r="B165" s="329"/>
      <c r="C165" s="329"/>
      <c r="D165" s="329"/>
      <c r="E165" s="329"/>
      <c r="F165" s="329"/>
      <c r="G165" s="330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customHeight="1" x14ac:dyDescent="0.25">
      <c r="A166" s="322" t="s">
        <v>214</v>
      </c>
      <c r="B166" s="323"/>
      <c r="C166" s="323"/>
      <c r="D166" s="324"/>
      <c r="E166" s="324"/>
      <c r="F166" s="97">
        <v>0</v>
      </c>
      <c r="G166" s="99">
        <v>0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293" t="s">
        <v>216</v>
      </c>
      <c r="B167" s="313"/>
      <c r="C167" s="313"/>
      <c r="D167" s="294"/>
      <c r="E167" s="294"/>
      <c r="F167" s="97">
        <v>0</v>
      </c>
      <c r="G167" s="84">
        <v>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293" t="s">
        <v>217</v>
      </c>
      <c r="B168" s="313"/>
      <c r="C168" s="313"/>
      <c r="D168" s="294"/>
      <c r="E168" s="294"/>
      <c r="F168" s="97">
        <v>0</v>
      </c>
      <c r="G168" s="84">
        <v>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293" t="s">
        <v>219</v>
      </c>
      <c r="B169" s="313"/>
      <c r="C169" s="313"/>
      <c r="D169" s="294"/>
      <c r="E169" s="294"/>
      <c r="F169" s="97">
        <v>0</v>
      </c>
      <c r="G169" s="84">
        <v>0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293" t="s">
        <v>220</v>
      </c>
      <c r="B170" s="313"/>
      <c r="C170" s="313"/>
      <c r="D170" s="294"/>
      <c r="E170" s="294"/>
      <c r="F170" s="97">
        <v>0</v>
      </c>
      <c r="G170" s="84">
        <v>0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314" t="s">
        <v>222</v>
      </c>
      <c r="B171" s="315"/>
      <c r="C171" s="315"/>
      <c r="D171" s="316"/>
      <c r="E171" s="316"/>
      <c r="F171" s="97">
        <v>0</v>
      </c>
      <c r="G171" s="89">
        <v>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284" t="s">
        <v>223</v>
      </c>
      <c r="B172" s="285"/>
      <c r="C172" s="285"/>
      <c r="D172" s="285"/>
      <c r="E172" s="285"/>
      <c r="F172" s="285"/>
      <c r="G172" s="286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57" t="s">
        <v>45</v>
      </c>
      <c r="B173" s="158"/>
      <c r="C173" s="158"/>
      <c r="D173" s="158"/>
      <c r="E173" s="158"/>
      <c r="F173" s="27" t="s">
        <v>403</v>
      </c>
      <c r="G173" s="28" t="s">
        <v>2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.75" customHeight="1" x14ac:dyDescent="0.25">
      <c r="A174" s="331" t="s">
        <v>224</v>
      </c>
      <c r="B174" s="332"/>
      <c r="C174" s="332"/>
      <c r="D174" s="333"/>
      <c r="E174" s="333"/>
      <c r="F174" s="90">
        <v>0</v>
      </c>
      <c r="G174" s="98">
        <v>0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328" t="s">
        <v>225</v>
      </c>
      <c r="B175" s="329"/>
      <c r="C175" s="329"/>
      <c r="D175" s="329"/>
      <c r="E175" s="329"/>
      <c r="F175" s="329"/>
      <c r="G175" s="330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322" t="s">
        <v>214</v>
      </c>
      <c r="B176" s="323"/>
      <c r="C176" s="323"/>
      <c r="D176" s="324"/>
      <c r="E176" s="324"/>
      <c r="F176" s="97">
        <v>0</v>
      </c>
      <c r="G176" s="99">
        <v>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293" t="s">
        <v>226</v>
      </c>
      <c r="B177" s="313"/>
      <c r="C177" s="313"/>
      <c r="D177" s="294"/>
      <c r="E177" s="294"/>
      <c r="F177" s="97">
        <v>0</v>
      </c>
      <c r="G177" s="84">
        <v>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293" t="s">
        <v>156</v>
      </c>
      <c r="B178" s="313"/>
      <c r="C178" s="313"/>
      <c r="D178" s="294"/>
      <c r="E178" s="294"/>
      <c r="F178" s="97">
        <v>0</v>
      </c>
      <c r="G178" s="84">
        <v>0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293" t="s">
        <v>216</v>
      </c>
      <c r="B179" s="313"/>
      <c r="C179" s="313"/>
      <c r="D179" s="294"/>
      <c r="E179" s="294"/>
      <c r="F179" s="97">
        <v>0</v>
      </c>
      <c r="G179" s="84">
        <v>0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293" t="s">
        <v>217</v>
      </c>
      <c r="B180" s="313"/>
      <c r="C180" s="313"/>
      <c r="D180" s="294"/>
      <c r="E180" s="294"/>
      <c r="F180" s="97">
        <v>0</v>
      </c>
      <c r="G180" s="84">
        <v>0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296" t="s">
        <v>227</v>
      </c>
      <c r="B181" s="297"/>
      <c r="C181" s="297"/>
      <c r="D181" s="298"/>
      <c r="E181" s="298"/>
      <c r="F181" s="97">
        <v>0</v>
      </c>
      <c r="G181" s="98">
        <v>0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328" t="s">
        <v>218</v>
      </c>
      <c r="B182" s="329"/>
      <c r="C182" s="329"/>
      <c r="D182" s="329"/>
      <c r="E182" s="329"/>
      <c r="F182" s="329"/>
      <c r="G182" s="330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322" t="s">
        <v>214</v>
      </c>
      <c r="B183" s="323"/>
      <c r="C183" s="323"/>
      <c r="D183" s="324"/>
      <c r="E183" s="324"/>
      <c r="F183" s="97">
        <v>0</v>
      </c>
      <c r="G183" s="99">
        <v>0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293" t="s">
        <v>216</v>
      </c>
      <c r="B184" s="313"/>
      <c r="C184" s="313"/>
      <c r="D184" s="294"/>
      <c r="E184" s="294"/>
      <c r="F184" s="83">
        <v>0</v>
      </c>
      <c r="G184" s="84">
        <v>0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293" t="s">
        <v>217</v>
      </c>
      <c r="B185" s="313"/>
      <c r="C185" s="313"/>
      <c r="D185" s="294"/>
      <c r="E185" s="294"/>
      <c r="F185" s="83">
        <v>0</v>
      </c>
      <c r="G185" s="84">
        <v>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293" t="s">
        <v>228</v>
      </c>
      <c r="B186" s="313"/>
      <c r="C186" s="313"/>
      <c r="D186" s="294"/>
      <c r="E186" s="294"/>
      <c r="F186" s="83">
        <v>0</v>
      </c>
      <c r="G186" s="84">
        <v>0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 customHeight="1" x14ac:dyDescent="0.25">
      <c r="A187" s="334" t="s">
        <v>229</v>
      </c>
      <c r="B187" s="335"/>
      <c r="C187" s="335"/>
      <c r="D187" s="336"/>
      <c r="E187" s="336"/>
      <c r="F187" s="88">
        <v>0</v>
      </c>
      <c r="G187" s="89">
        <v>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284" t="s">
        <v>230</v>
      </c>
      <c r="B188" s="285"/>
      <c r="C188" s="285"/>
      <c r="D188" s="285"/>
      <c r="E188" s="285"/>
      <c r="F188" s="285"/>
      <c r="G188" s="286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57" t="s">
        <v>45</v>
      </c>
      <c r="B189" s="158"/>
      <c r="C189" s="158"/>
      <c r="D189" s="158"/>
      <c r="E189" s="158"/>
      <c r="F189" s="27" t="s">
        <v>1</v>
      </c>
      <c r="G189" s="28" t="s">
        <v>2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.75" customHeight="1" x14ac:dyDescent="0.25">
      <c r="A190" s="299" t="s">
        <v>231</v>
      </c>
      <c r="B190" s="319"/>
      <c r="C190" s="319"/>
      <c r="D190" s="300"/>
      <c r="E190" s="300"/>
      <c r="F190" s="83">
        <v>0</v>
      </c>
      <c r="G190" s="84">
        <v>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314" t="s">
        <v>232</v>
      </c>
      <c r="B191" s="315"/>
      <c r="C191" s="315"/>
      <c r="D191" s="316"/>
      <c r="E191" s="316"/>
      <c r="F191" s="88">
        <v>0</v>
      </c>
      <c r="G191" s="89">
        <v>0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284" t="s">
        <v>233</v>
      </c>
      <c r="B192" s="285"/>
      <c r="C192" s="285"/>
      <c r="D192" s="285"/>
      <c r="E192" s="285"/>
      <c r="F192" s="285"/>
      <c r="G192" s="286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57" t="s">
        <v>45</v>
      </c>
      <c r="B193" s="158"/>
      <c r="C193" s="158"/>
      <c r="D193" s="158"/>
      <c r="E193" s="158"/>
      <c r="F193" s="27" t="s">
        <v>1</v>
      </c>
      <c r="G193" s="28" t="s">
        <v>2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293" t="s">
        <v>234</v>
      </c>
      <c r="B194" s="313"/>
      <c r="C194" s="313"/>
      <c r="D194" s="294"/>
      <c r="E194" s="294"/>
      <c r="F194" s="83">
        <v>0</v>
      </c>
      <c r="G194" s="84">
        <v>0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293" t="s">
        <v>235</v>
      </c>
      <c r="B195" s="313"/>
      <c r="C195" s="313"/>
      <c r="D195" s="294"/>
      <c r="E195" s="294"/>
      <c r="F195" s="83">
        <v>0</v>
      </c>
      <c r="G195" s="84">
        <v>0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293" t="s">
        <v>236</v>
      </c>
      <c r="B196" s="313"/>
      <c r="C196" s="313"/>
      <c r="D196" s="294"/>
      <c r="E196" s="294"/>
      <c r="F196" s="83">
        <v>0</v>
      </c>
      <c r="G196" s="84">
        <v>0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293" t="s">
        <v>237</v>
      </c>
      <c r="B197" s="313"/>
      <c r="C197" s="313"/>
      <c r="D197" s="294"/>
      <c r="E197" s="294"/>
      <c r="F197" s="83">
        <v>0</v>
      </c>
      <c r="G197" s="84">
        <v>0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293" t="s">
        <v>238</v>
      </c>
      <c r="B198" s="313"/>
      <c r="C198" s="313"/>
      <c r="D198" s="294"/>
      <c r="E198" s="294"/>
      <c r="F198" s="83">
        <v>0</v>
      </c>
      <c r="G198" s="84">
        <v>0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293" t="s">
        <v>239</v>
      </c>
      <c r="B199" s="313"/>
      <c r="C199" s="313"/>
      <c r="D199" s="294"/>
      <c r="E199" s="294"/>
      <c r="F199" s="83">
        <v>0</v>
      </c>
      <c r="G199" s="84">
        <v>0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293" t="s">
        <v>240</v>
      </c>
      <c r="B200" s="313"/>
      <c r="C200" s="313"/>
      <c r="D200" s="294"/>
      <c r="E200" s="294"/>
      <c r="F200" s="83">
        <v>0</v>
      </c>
      <c r="G200" s="84">
        <v>0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293" t="s">
        <v>241</v>
      </c>
      <c r="B201" s="313"/>
      <c r="C201" s="313"/>
      <c r="D201" s="294"/>
      <c r="E201" s="294"/>
      <c r="F201" s="83">
        <v>0</v>
      </c>
      <c r="G201" s="84">
        <v>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293" t="s">
        <v>242</v>
      </c>
      <c r="B202" s="313"/>
      <c r="C202" s="313"/>
      <c r="D202" s="294"/>
      <c r="E202" s="294"/>
      <c r="F202" s="83">
        <v>0</v>
      </c>
      <c r="G202" s="84">
        <v>0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314" t="s">
        <v>243</v>
      </c>
      <c r="B203" s="315"/>
      <c r="C203" s="315"/>
      <c r="D203" s="316"/>
      <c r="E203" s="316"/>
      <c r="F203" s="83">
        <v>0</v>
      </c>
      <c r="G203" s="89">
        <v>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284" t="s">
        <v>244</v>
      </c>
      <c r="B204" s="285"/>
      <c r="C204" s="285"/>
      <c r="D204" s="285"/>
      <c r="E204" s="285"/>
      <c r="F204" s="285"/>
      <c r="G204" s="286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57" t="s">
        <v>45</v>
      </c>
      <c r="B205" s="158"/>
      <c r="C205" s="158"/>
      <c r="D205" s="158"/>
      <c r="E205" s="158"/>
      <c r="F205" s="27" t="s">
        <v>1</v>
      </c>
      <c r="G205" s="28" t="s">
        <v>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293" t="s">
        <v>245</v>
      </c>
      <c r="B206" s="313"/>
      <c r="C206" s="313"/>
      <c r="D206" s="294"/>
      <c r="E206" s="294"/>
      <c r="F206" s="83">
        <v>0</v>
      </c>
      <c r="G206" s="84">
        <v>0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317" t="s">
        <v>246</v>
      </c>
      <c r="B207" s="318"/>
      <c r="C207" s="318"/>
      <c r="D207" s="318"/>
      <c r="E207" s="318"/>
      <c r="F207" s="318"/>
      <c r="G207" s="34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 customHeight="1" x14ac:dyDescent="0.25">
      <c r="A208" s="345" t="s">
        <v>247</v>
      </c>
      <c r="B208" s="346"/>
      <c r="C208" s="346"/>
      <c r="D208" s="347"/>
      <c r="E208" s="347"/>
      <c r="F208" s="83">
        <v>0</v>
      </c>
      <c r="G208" s="84">
        <v>0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8.5" customHeight="1" x14ac:dyDescent="0.25">
      <c r="A209" s="342" t="s">
        <v>248</v>
      </c>
      <c r="B209" s="343"/>
      <c r="C209" s="343"/>
      <c r="D209" s="343"/>
      <c r="E209" s="343"/>
      <c r="F209" s="343"/>
      <c r="G209" s="34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293" t="s">
        <v>249</v>
      </c>
      <c r="B210" s="313"/>
      <c r="C210" s="313"/>
      <c r="D210" s="294"/>
      <c r="E210" s="294"/>
      <c r="F210" s="83">
        <v>0</v>
      </c>
      <c r="G210" s="84">
        <v>0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293" t="s">
        <v>250</v>
      </c>
      <c r="B211" s="313"/>
      <c r="C211" s="313"/>
      <c r="D211" s="294"/>
      <c r="E211" s="294"/>
      <c r="F211" s="83">
        <v>0</v>
      </c>
      <c r="G211" s="84">
        <v>0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293" t="s">
        <v>251</v>
      </c>
      <c r="B212" s="313"/>
      <c r="C212" s="313"/>
      <c r="D212" s="294"/>
      <c r="E212" s="294"/>
      <c r="F212" s="83">
        <v>0</v>
      </c>
      <c r="G212" s="84">
        <v>0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293" t="s">
        <v>252</v>
      </c>
      <c r="B213" s="313"/>
      <c r="C213" s="313"/>
      <c r="D213" s="294"/>
      <c r="E213" s="294"/>
      <c r="F213" s="83">
        <v>0</v>
      </c>
      <c r="G213" s="84">
        <v>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293" t="s">
        <v>253</v>
      </c>
      <c r="B214" s="313"/>
      <c r="C214" s="313"/>
      <c r="D214" s="294"/>
      <c r="E214" s="294"/>
      <c r="F214" s="83">
        <v>0</v>
      </c>
      <c r="G214" s="84">
        <v>0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314" t="s">
        <v>254</v>
      </c>
      <c r="B215" s="315"/>
      <c r="C215" s="315"/>
      <c r="D215" s="316"/>
      <c r="E215" s="316"/>
      <c r="F215" s="83">
        <v>0</v>
      </c>
      <c r="G215" s="89">
        <v>0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284" t="s">
        <v>255</v>
      </c>
      <c r="B216" s="285"/>
      <c r="C216" s="285"/>
      <c r="D216" s="285"/>
      <c r="E216" s="285"/>
      <c r="F216" s="285"/>
      <c r="G216" s="28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279" t="s">
        <v>256</v>
      </c>
      <c r="B217" s="337" t="s">
        <v>257</v>
      </c>
      <c r="C217" s="337"/>
      <c r="D217" s="337" t="s">
        <v>5</v>
      </c>
      <c r="E217" s="337"/>
      <c r="F217" s="337" t="s">
        <v>258</v>
      </c>
      <c r="G217" s="338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280"/>
      <c r="B218" s="339"/>
      <c r="C218" s="339"/>
      <c r="D218" s="41" t="s">
        <v>6</v>
      </c>
      <c r="E218" s="41" t="s">
        <v>7</v>
      </c>
      <c r="F218" s="339"/>
      <c r="G218" s="340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35"/>
      <c r="B219" s="14"/>
      <c r="C219" s="14"/>
      <c r="D219" s="14"/>
      <c r="E219" s="14"/>
      <c r="F219" s="14"/>
      <c r="G219" s="20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34"/>
      <c r="B220" s="19"/>
      <c r="C220" s="19"/>
      <c r="D220" s="19"/>
      <c r="E220" s="19"/>
      <c r="F220" s="19"/>
      <c r="G220" s="2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348" t="s">
        <v>259</v>
      </c>
      <c r="B221" s="349"/>
      <c r="C221" s="349"/>
      <c r="D221" s="349"/>
      <c r="E221" s="349"/>
      <c r="F221" s="349"/>
      <c r="G221" s="350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x14ac:dyDescent="0.25">
      <c r="A222" s="43" t="s">
        <v>263</v>
      </c>
      <c r="B222" s="44" t="s">
        <v>0</v>
      </c>
      <c r="C222" s="44" t="s">
        <v>180</v>
      </c>
      <c r="D222" s="44" t="s">
        <v>179</v>
      </c>
      <c r="E222" s="44" t="s">
        <v>260</v>
      </c>
      <c r="F222" s="44" t="s">
        <v>261</v>
      </c>
      <c r="G222" s="45" t="s">
        <v>262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8" t="s">
        <v>150</v>
      </c>
      <c r="B223" s="11"/>
      <c r="C223" s="11"/>
      <c r="D223" s="11"/>
      <c r="E223" s="11"/>
      <c r="F223" s="11"/>
      <c r="G223" s="26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30" t="s">
        <v>151</v>
      </c>
      <c r="B224" s="21"/>
      <c r="C224" s="21"/>
      <c r="D224" s="21"/>
      <c r="E224" s="21"/>
      <c r="F224" s="21"/>
      <c r="G224" s="3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348" t="s">
        <v>264</v>
      </c>
      <c r="B225" s="349"/>
      <c r="C225" s="349"/>
      <c r="D225" s="349"/>
      <c r="E225" s="349"/>
      <c r="F225" s="349"/>
      <c r="G225" s="350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57" t="s">
        <v>265</v>
      </c>
      <c r="B226" s="158"/>
      <c r="C226" s="158"/>
      <c r="D226" s="158"/>
      <c r="E226" s="158"/>
      <c r="F226" s="158"/>
      <c r="G226" s="19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x14ac:dyDescent="0.25">
      <c r="A227" s="46" t="s">
        <v>266</v>
      </c>
      <c r="B227" s="351" t="s">
        <v>267</v>
      </c>
      <c r="C227" s="351"/>
      <c r="D227" s="42" t="s">
        <v>268</v>
      </c>
      <c r="E227" s="42" t="s">
        <v>269</v>
      </c>
      <c r="F227" s="42" t="s">
        <v>270</v>
      </c>
      <c r="G227" s="47" t="s">
        <v>271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35"/>
      <c r="B228" s="14"/>
      <c r="C228" s="14"/>
      <c r="D228" s="14"/>
      <c r="E228" s="14"/>
      <c r="F228" s="14"/>
      <c r="G228" s="20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34"/>
      <c r="B229" s="19"/>
      <c r="C229" s="19"/>
      <c r="D229" s="19"/>
      <c r="E229" s="19"/>
      <c r="F229" s="19"/>
      <c r="G229" s="2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352" t="s">
        <v>272</v>
      </c>
      <c r="B230" s="353"/>
      <c r="C230" s="353"/>
      <c r="D230" s="353"/>
      <c r="E230" s="353"/>
      <c r="F230" s="353"/>
      <c r="G230" s="354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x14ac:dyDescent="0.25">
      <c r="A231" s="46" t="s">
        <v>266</v>
      </c>
      <c r="B231" s="351" t="s">
        <v>267</v>
      </c>
      <c r="C231" s="351"/>
      <c r="D231" s="42" t="s">
        <v>268</v>
      </c>
      <c r="E231" s="42" t="s">
        <v>269</v>
      </c>
      <c r="F231" s="42" t="s">
        <v>270</v>
      </c>
      <c r="G231" s="47" t="s">
        <v>271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35"/>
      <c r="B232" s="14"/>
      <c r="C232" s="14"/>
      <c r="D232" s="14"/>
      <c r="E232" s="14"/>
      <c r="F232" s="14"/>
      <c r="G232" s="20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34"/>
      <c r="B233" s="19"/>
      <c r="C233" s="19"/>
      <c r="D233" s="19"/>
      <c r="E233" s="19"/>
      <c r="F233" s="19"/>
      <c r="G233" s="2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57" t="s">
        <v>45</v>
      </c>
      <c r="B234" s="158"/>
      <c r="C234" s="158"/>
      <c r="D234" s="158"/>
      <c r="E234" s="158"/>
      <c r="F234" s="27" t="s">
        <v>1</v>
      </c>
      <c r="G234" s="28" t="s">
        <v>2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293" t="s">
        <v>273</v>
      </c>
      <c r="B235" s="313"/>
      <c r="C235" s="313"/>
      <c r="D235" s="294"/>
      <c r="E235" s="294"/>
      <c r="F235" s="83">
        <v>0</v>
      </c>
      <c r="G235" s="84">
        <v>0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293" t="s">
        <v>274</v>
      </c>
      <c r="B236" s="313"/>
      <c r="C236" s="313"/>
      <c r="D236" s="294"/>
      <c r="E236" s="294"/>
      <c r="F236" s="83">
        <v>0</v>
      </c>
      <c r="G236" s="84">
        <v>0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314" t="s">
        <v>275</v>
      </c>
      <c r="B237" s="315"/>
      <c r="C237" s="315"/>
      <c r="D237" s="316"/>
      <c r="E237" s="316"/>
      <c r="F237" s="88">
        <v>0</v>
      </c>
      <c r="G237" s="89">
        <v>0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348" t="s">
        <v>276</v>
      </c>
      <c r="B238" s="349"/>
      <c r="C238" s="349"/>
      <c r="D238" s="349"/>
      <c r="E238" s="349"/>
      <c r="F238" s="349"/>
      <c r="G238" s="350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57" t="s">
        <v>45</v>
      </c>
      <c r="B239" s="158"/>
      <c r="C239" s="158"/>
      <c r="D239" s="12" t="s">
        <v>1</v>
      </c>
      <c r="E239" s="12" t="s">
        <v>2</v>
      </c>
      <c r="F239" s="158" t="s">
        <v>286</v>
      </c>
      <c r="G239" s="19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293" t="s">
        <v>277</v>
      </c>
      <c r="B240" s="294"/>
      <c r="C240" s="294"/>
      <c r="D240" s="83">
        <v>0</v>
      </c>
      <c r="E240" s="83">
        <v>0</v>
      </c>
      <c r="F240" s="290"/>
      <c r="G240" s="30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293" t="s">
        <v>279</v>
      </c>
      <c r="B241" s="294"/>
      <c r="C241" s="294"/>
      <c r="D241" s="83">
        <v>0</v>
      </c>
      <c r="E241" s="83">
        <v>0</v>
      </c>
      <c r="F241" s="290"/>
      <c r="G241" s="30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293" t="s">
        <v>278</v>
      </c>
      <c r="B242" s="294"/>
      <c r="C242" s="294"/>
      <c r="D242" s="83">
        <v>0</v>
      </c>
      <c r="E242" s="83">
        <v>0</v>
      </c>
      <c r="F242" s="290"/>
      <c r="G242" s="30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293" t="s">
        <v>280</v>
      </c>
      <c r="B243" s="294"/>
      <c r="C243" s="294"/>
      <c r="D243" s="83">
        <v>0</v>
      </c>
      <c r="E243" s="83">
        <v>0</v>
      </c>
      <c r="F243" s="290"/>
      <c r="G243" s="30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293" t="s">
        <v>281</v>
      </c>
      <c r="B244" s="294"/>
      <c r="C244" s="294"/>
      <c r="D244" s="83">
        <v>0</v>
      </c>
      <c r="E244" s="83">
        <v>0</v>
      </c>
      <c r="F244" s="290"/>
      <c r="G244" s="30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293" t="s">
        <v>282</v>
      </c>
      <c r="B245" s="294"/>
      <c r="C245" s="294"/>
      <c r="D245" s="83">
        <v>0</v>
      </c>
      <c r="E245" s="83">
        <v>0</v>
      </c>
      <c r="F245" s="290"/>
      <c r="G245" s="30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7" customHeight="1" x14ac:dyDescent="0.25">
      <c r="A246" s="299" t="s">
        <v>283</v>
      </c>
      <c r="B246" s="300"/>
      <c r="C246" s="300"/>
      <c r="D246" s="83">
        <v>0</v>
      </c>
      <c r="E246" s="83">
        <v>0</v>
      </c>
      <c r="F246" s="290"/>
      <c r="G246" s="30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293" t="s">
        <v>284</v>
      </c>
      <c r="B247" s="294"/>
      <c r="C247" s="294"/>
      <c r="D247" s="83">
        <v>0</v>
      </c>
      <c r="E247" s="83">
        <v>0</v>
      </c>
      <c r="F247" s="290"/>
      <c r="G247" s="30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9.25" customHeight="1" x14ac:dyDescent="0.25">
      <c r="A248" s="355" t="s">
        <v>285</v>
      </c>
      <c r="B248" s="356"/>
      <c r="C248" s="356"/>
      <c r="D248" s="83">
        <v>0</v>
      </c>
      <c r="E248" s="88">
        <v>0</v>
      </c>
      <c r="F248" s="291"/>
      <c r="G248" s="29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348" t="s">
        <v>287</v>
      </c>
      <c r="B249" s="349"/>
      <c r="C249" s="349"/>
      <c r="D249" s="349"/>
      <c r="E249" s="349"/>
      <c r="F249" s="349"/>
      <c r="G249" s="350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57" t="s">
        <v>45</v>
      </c>
      <c r="B250" s="158"/>
      <c r="C250" s="158"/>
      <c r="D250" s="158"/>
      <c r="E250" s="158"/>
      <c r="F250" s="27" t="s">
        <v>1</v>
      </c>
      <c r="G250" s="28" t="s">
        <v>2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293" t="s">
        <v>288</v>
      </c>
      <c r="B251" s="294"/>
      <c r="C251" s="294"/>
      <c r="D251" s="294"/>
      <c r="E251" s="294"/>
      <c r="F251" s="91">
        <v>0</v>
      </c>
      <c r="G251" s="92">
        <v>0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293" t="s">
        <v>289</v>
      </c>
      <c r="B252" s="294"/>
      <c r="C252" s="294"/>
      <c r="D252" s="294"/>
      <c r="E252" s="294"/>
      <c r="F252" s="294"/>
      <c r="G252" s="295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293" t="s">
        <v>290</v>
      </c>
      <c r="B253" s="294"/>
      <c r="C253" s="294"/>
      <c r="D253" s="294"/>
      <c r="E253" s="294"/>
      <c r="F253" s="91">
        <v>0</v>
      </c>
      <c r="G253" s="92">
        <v>0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293" t="s">
        <v>291</v>
      </c>
      <c r="B254" s="294"/>
      <c r="C254" s="294"/>
      <c r="D254" s="294"/>
      <c r="E254" s="294"/>
      <c r="F254" s="91">
        <v>0</v>
      </c>
      <c r="G254" s="92">
        <v>0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293" t="s">
        <v>292</v>
      </c>
      <c r="B255" s="294"/>
      <c r="C255" s="294"/>
      <c r="D255" s="294"/>
      <c r="E255" s="294"/>
      <c r="F255" s="91">
        <v>0</v>
      </c>
      <c r="G255" s="92">
        <v>0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293" t="s">
        <v>293</v>
      </c>
      <c r="B256" s="294"/>
      <c r="C256" s="294"/>
      <c r="D256" s="294"/>
      <c r="E256" s="294"/>
      <c r="F256" s="91">
        <v>0</v>
      </c>
      <c r="G256" s="92">
        <v>0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293" t="s">
        <v>294</v>
      </c>
      <c r="B257" s="294"/>
      <c r="C257" s="294"/>
      <c r="D257" s="294"/>
      <c r="E257" s="294"/>
      <c r="F257" s="294"/>
      <c r="G257" s="295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293" t="s">
        <v>295</v>
      </c>
      <c r="B258" s="294"/>
      <c r="C258" s="294"/>
      <c r="D258" s="294"/>
      <c r="E258" s="294"/>
      <c r="F258" s="91">
        <v>0</v>
      </c>
      <c r="G258" s="92">
        <v>0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293" t="s">
        <v>296</v>
      </c>
      <c r="B259" s="294"/>
      <c r="C259" s="294"/>
      <c r="D259" s="294"/>
      <c r="E259" s="294"/>
      <c r="F259" s="294"/>
      <c r="G259" s="295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293" t="s">
        <v>290</v>
      </c>
      <c r="B260" s="294"/>
      <c r="C260" s="294"/>
      <c r="D260" s="294"/>
      <c r="E260" s="294"/>
      <c r="F260" s="91">
        <v>0</v>
      </c>
      <c r="G260" s="92">
        <v>0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293" t="s">
        <v>291</v>
      </c>
      <c r="B261" s="294"/>
      <c r="C261" s="294"/>
      <c r="D261" s="294"/>
      <c r="E261" s="294"/>
      <c r="F261" s="91">
        <v>0</v>
      </c>
      <c r="G261" s="92">
        <v>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293" t="s">
        <v>292</v>
      </c>
      <c r="B262" s="294"/>
      <c r="C262" s="294"/>
      <c r="D262" s="294"/>
      <c r="E262" s="294"/>
      <c r="F262" s="91">
        <v>0</v>
      </c>
      <c r="G262" s="92">
        <v>0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293" t="s">
        <v>293</v>
      </c>
      <c r="B263" s="294"/>
      <c r="C263" s="294"/>
      <c r="D263" s="294"/>
      <c r="E263" s="294"/>
      <c r="F263" s="91"/>
      <c r="G263" s="9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293" t="s">
        <v>297</v>
      </c>
      <c r="B264" s="294"/>
      <c r="C264" s="294"/>
      <c r="D264" s="294"/>
      <c r="E264" s="294"/>
      <c r="F264" s="294"/>
      <c r="G264" s="295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342" t="s">
        <v>298</v>
      </c>
      <c r="B265" s="343"/>
      <c r="C265" s="343"/>
      <c r="D265" s="343"/>
      <c r="E265" s="357"/>
      <c r="F265" s="73">
        <v>0</v>
      </c>
      <c r="G265" s="74">
        <v>0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293" t="s">
        <v>289</v>
      </c>
      <c r="B266" s="294"/>
      <c r="C266" s="294"/>
      <c r="D266" s="294"/>
      <c r="E266" s="294"/>
      <c r="F266" s="294"/>
      <c r="G266" s="295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293" t="s">
        <v>290</v>
      </c>
      <c r="B267" s="294"/>
      <c r="C267" s="294"/>
      <c r="D267" s="294"/>
      <c r="E267" s="294"/>
      <c r="F267" s="91">
        <v>0</v>
      </c>
      <c r="G267" s="92">
        <v>0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293" t="s">
        <v>291</v>
      </c>
      <c r="B268" s="294"/>
      <c r="C268" s="294"/>
      <c r="D268" s="294"/>
      <c r="E268" s="294"/>
      <c r="F268" s="91">
        <v>0</v>
      </c>
      <c r="G268" s="92">
        <v>0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293" t="s">
        <v>292</v>
      </c>
      <c r="B269" s="294"/>
      <c r="C269" s="294"/>
      <c r="D269" s="294"/>
      <c r="E269" s="294"/>
      <c r="F269" s="91">
        <v>0</v>
      </c>
      <c r="G269" s="92">
        <v>0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293" t="s">
        <v>293</v>
      </c>
      <c r="B270" s="294"/>
      <c r="C270" s="294"/>
      <c r="D270" s="294"/>
      <c r="E270" s="294"/>
      <c r="F270" s="38"/>
      <c r="G270" s="39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293" t="s">
        <v>299</v>
      </c>
      <c r="B271" s="294"/>
      <c r="C271" s="294"/>
      <c r="D271" s="294"/>
      <c r="E271" s="294"/>
      <c r="F271" s="294"/>
      <c r="G271" s="295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8.5" customHeight="1" x14ac:dyDescent="0.25">
      <c r="A272" s="320" t="s">
        <v>300</v>
      </c>
      <c r="B272" s="321"/>
      <c r="C272" s="321"/>
      <c r="D272" s="321"/>
      <c r="E272" s="321"/>
      <c r="F272" s="91">
        <v>0</v>
      </c>
      <c r="G272" s="92">
        <v>0</v>
      </c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293" t="s">
        <v>301</v>
      </c>
      <c r="B273" s="294"/>
      <c r="C273" s="294"/>
      <c r="D273" s="294"/>
      <c r="E273" s="294"/>
      <c r="F273" s="91">
        <v>0</v>
      </c>
      <c r="G273" s="92">
        <v>0</v>
      </c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317" t="s">
        <v>302</v>
      </c>
      <c r="B274" s="318"/>
      <c r="C274" s="318"/>
      <c r="D274" s="318"/>
      <c r="E274" s="318"/>
      <c r="F274" s="318"/>
      <c r="G274" s="34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314" t="s">
        <v>303</v>
      </c>
      <c r="B275" s="316"/>
      <c r="C275" s="316"/>
      <c r="D275" s="316"/>
      <c r="E275" s="316"/>
      <c r="F275" s="316"/>
      <c r="G275" s="358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348" t="s">
        <v>304</v>
      </c>
      <c r="B276" s="349"/>
      <c r="C276" s="349"/>
      <c r="D276" s="349"/>
      <c r="E276" s="349"/>
      <c r="F276" s="349"/>
      <c r="G276" s="350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57" t="s">
        <v>45</v>
      </c>
      <c r="B277" s="158"/>
      <c r="C277" s="158"/>
      <c r="D277" s="158"/>
      <c r="E277" s="158"/>
      <c r="F277" s="27" t="s">
        <v>1</v>
      </c>
      <c r="G277" s="28" t="s">
        <v>2</v>
      </c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293" t="s">
        <v>305</v>
      </c>
      <c r="B278" s="294"/>
      <c r="C278" s="294"/>
      <c r="D278" s="294"/>
      <c r="E278" s="294"/>
      <c r="F278" s="91">
        <v>0</v>
      </c>
      <c r="G278" s="92">
        <v>0</v>
      </c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293" t="s">
        <v>306</v>
      </c>
      <c r="B279" s="294"/>
      <c r="C279" s="294"/>
      <c r="D279" s="294"/>
      <c r="E279" s="294"/>
      <c r="F279" s="91">
        <v>0</v>
      </c>
      <c r="G279" s="92">
        <v>0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293" t="s">
        <v>307</v>
      </c>
      <c r="B280" s="294"/>
      <c r="C280" s="294"/>
      <c r="D280" s="294"/>
      <c r="E280" s="294"/>
      <c r="F280" s="91">
        <v>0</v>
      </c>
      <c r="G280" s="92">
        <v>0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293" t="s">
        <v>308</v>
      </c>
      <c r="B281" s="294"/>
      <c r="C281" s="294"/>
      <c r="D281" s="294"/>
      <c r="E281" s="294"/>
      <c r="F281" s="91">
        <v>0</v>
      </c>
      <c r="G281" s="92">
        <v>0</v>
      </c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293" t="s">
        <v>309</v>
      </c>
      <c r="B282" s="294"/>
      <c r="C282" s="294"/>
      <c r="D282" s="294"/>
      <c r="E282" s="294"/>
      <c r="F282" s="91">
        <v>0</v>
      </c>
      <c r="G282" s="92">
        <v>0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293" t="s">
        <v>310</v>
      </c>
      <c r="B283" s="294"/>
      <c r="C283" s="294"/>
      <c r="D283" s="294"/>
      <c r="E283" s="294"/>
      <c r="F283" s="91">
        <v>0</v>
      </c>
      <c r="G283" s="92">
        <v>0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293" t="s">
        <v>311</v>
      </c>
      <c r="B284" s="294"/>
      <c r="C284" s="294"/>
      <c r="D284" s="294"/>
      <c r="E284" s="294"/>
      <c r="F284" s="91">
        <v>0</v>
      </c>
      <c r="G284" s="92">
        <v>0</v>
      </c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293" t="s">
        <v>312</v>
      </c>
      <c r="B285" s="294"/>
      <c r="C285" s="294"/>
      <c r="D285" s="294"/>
      <c r="E285" s="294"/>
      <c r="F285" s="91">
        <v>0</v>
      </c>
      <c r="G285" s="92">
        <v>0</v>
      </c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293" t="s">
        <v>313</v>
      </c>
      <c r="B286" s="294"/>
      <c r="C286" s="294"/>
      <c r="D286" s="294"/>
      <c r="E286" s="294"/>
      <c r="F286" s="91">
        <v>0</v>
      </c>
      <c r="G286" s="92">
        <v>0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293" t="s">
        <v>306</v>
      </c>
      <c r="B287" s="294"/>
      <c r="C287" s="294"/>
      <c r="D287" s="294"/>
      <c r="E287" s="294"/>
      <c r="F287" s="91">
        <v>0</v>
      </c>
      <c r="G287" s="92">
        <v>0</v>
      </c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293" t="s">
        <v>307</v>
      </c>
      <c r="B288" s="294"/>
      <c r="C288" s="294"/>
      <c r="D288" s="294"/>
      <c r="E288" s="294"/>
      <c r="F288" s="91">
        <v>0</v>
      </c>
      <c r="G288" s="92">
        <v>0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293" t="s">
        <v>314</v>
      </c>
      <c r="B289" s="294"/>
      <c r="C289" s="294"/>
      <c r="D289" s="294"/>
      <c r="E289" s="294"/>
      <c r="F289" s="91">
        <v>0</v>
      </c>
      <c r="G289" s="92">
        <v>0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293" t="s">
        <v>315</v>
      </c>
      <c r="B290" s="294"/>
      <c r="C290" s="294"/>
      <c r="D290" s="294"/>
      <c r="E290" s="294"/>
      <c r="F290" s="91">
        <v>0</v>
      </c>
      <c r="G290" s="92">
        <v>0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314" t="s">
        <v>316</v>
      </c>
      <c r="B291" s="316"/>
      <c r="C291" s="316"/>
      <c r="D291" s="316"/>
      <c r="E291" s="316"/>
      <c r="F291" s="93">
        <v>0</v>
      </c>
      <c r="G291" s="94">
        <v>0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3"/>
      <c r="B292" s="3"/>
      <c r="C292" s="3"/>
      <c r="D292" s="3"/>
      <c r="E292" s="3"/>
      <c r="F292" s="3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3"/>
      <c r="B293" s="3"/>
      <c r="C293" s="3"/>
      <c r="D293" s="3"/>
      <c r="E293" s="3"/>
      <c r="F293" s="3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3"/>
      <c r="B294" s="3"/>
      <c r="C294" s="3"/>
      <c r="D294" s="3"/>
      <c r="E294" s="3"/>
      <c r="F294" s="3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3"/>
      <c r="B295" s="3"/>
      <c r="C295" s="3"/>
      <c r="D295" s="3"/>
      <c r="E295" s="3"/>
      <c r="F295" s="3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3"/>
      <c r="B296" s="3"/>
      <c r="C296" s="3"/>
      <c r="D296" s="3"/>
      <c r="E296" s="3"/>
      <c r="F296" s="3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3"/>
      <c r="B297" s="3"/>
      <c r="C297" s="3"/>
      <c r="D297" s="3"/>
      <c r="E297" s="3"/>
      <c r="F297" s="3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3"/>
      <c r="B298" s="3"/>
      <c r="C298" s="3"/>
      <c r="D298" s="3"/>
      <c r="E298" s="3"/>
      <c r="F298" s="3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3"/>
      <c r="B299" s="3"/>
      <c r="C299" s="3"/>
      <c r="D299" s="3"/>
      <c r="E299" s="3"/>
      <c r="F299" s="3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3"/>
      <c r="B300" s="3"/>
      <c r="C300" s="3"/>
      <c r="D300" s="3"/>
      <c r="E300" s="3"/>
      <c r="F300" s="3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3"/>
      <c r="B301" s="3"/>
      <c r="C301" s="3"/>
      <c r="D301" s="3"/>
      <c r="E301" s="3"/>
      <c r="F301" s="3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3"/>
      <c r="B302" s="3"/>
      <c r="C302" s="3"/>
      <c r="D302" s="3"/>
      <c r="E302" s="3"/>
      <c r="F302" s="3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3"/>
      <c r="B303" s="3"/>
      <c r="C303" s="3"/>
      <c r="D303" s="3"/>
      <c r="E303" s="3"/>
      <c r="F303" s="3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3"/>
      <c r="B304" s="3"/>
      <c r="C304" s="3"/>
      <c r="D304" s="3"/>
      <c r="E304" s="3"/>
      <c r="F304" s="3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3"/>
      <c r="B305" s="3"/>
      <c r="C305" s="3"/>
      <c r="D305" s="3"/>
      <c r="E305" s="3"/>
      <c r="F305" s="3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3"/>
      <c r="B306" s="3"/>
      <c r="C306" s="3"/>
      <c r="D306" s="3"/>
      <c r="E306" s="3"/>
      <c r="F306" s="3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3"/>
      <c r="B307" s="3"/>
      <c r="C307" s="3"/>
      <c r="D307" s="3"/>
      <c r="E307" s="3"/>
      <c r="F307" s="3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3"/>
      <c r="B308" s="3"/>
      <c r="C308" s="3"/>
      <c r="D308" s="3"/>
      <c r="E308" s="3"/>
      <c r="F308" s="3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3"/>
      <c r="B309" s="3"/>
      <c r="C309" s="3"/>
      <c r="D309" s="3"/>
      <c r="E309" s="3"/>
      <c r="F309" s="3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3"/>
      <c r="B310" s="3"/>
      <c r="C310" s="3"/>
      <c r="D310" s="3"/>
      <c r="E310" s="3"/>
      <c r="F310" s="3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3"/>
      <c r="B311" s="3"/>
      <c r="C311" s="3"/>
      <c r="D311" s="3"/>
      <c r="E311" s="3"/>
      <c r="F311" s="3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3"/>
      <c r="B312" s="3"/>
      <c r="C312" s="3"/>
      <c r="D312" s="3"/>
      <c r="E312" s="3"/>
      <c r="F312" s="3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3"/>
      <c r="B313" s="3"/>
      <c r="C313" s="3"/>
      <c r="D313" s="3"/>
      <c r="E313" s="3"/>
      <c r="F313" s="3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3"/>
      <c r="B314" s="3"/>
      <c r="C314" s="3"/>
      <c r="D314" s="3"/>
      <c r="E314" s="3"/>
      <c r="F314" s="3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3"/>
      <c r="B315" s="3"/>
      <c r="C315" s="3"/>
      <c r="D315" s="3"/>
      <c r="E315" s="3"/>
      <c r="F315" s="3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3"/>
      <c r="B316" s="3"/>
      <c r="C316" s="3"/>
      <c r="D316" s="3"/>
      <c r="E316" s="3"/>
      <c r="F316" s="3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3"/>
      <c r="B317" s="3"/>
      <c r="C317" s="3"/>
      <c r="D317" s="3"/>
      <c r="E317" s="3"/>
      <c r="F317" s="3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3"/>
      <c r="B318" s="3"/>
      <c r="C318" s="3"/>
      <c r="D318" s="3"/>
      <c r="E318" s="3"/>
      <c r="F318" s="3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3"/>
      <c r="B319" s="3"/>
      <c r="C319" s="3"/>
      <c r="D319" s="3"/>
      <c r="E319" s="3"/>
      <c r="F319" s="3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3"/>
      <c r="B320" s="3"/>
      <c r="C320" s="3"/>
      <c r="D320" s="3"/>
      <c r="E320" s="3"/>
      <c r="F320" s="3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3"/>
      <c r="B321" s="3"/>
      <c r="C321" s="3"/>
      <c r="D321" s="3"/>
      <c r="E321" s="3"/>
      <c r="F321" s="3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3"/>
      <c r="B322" s="3"/>
      <c r="C322" s="3"/>
      <c r="D322" s="3"/>
      <c r="E322" s="3"/>
      <c r="F322" s="3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3"/>
      <c r="B323" s="3"/>
      <c r="C323" s="3"/>
      <c r="D323" s="3"/>
      <c r="E323" s="3"/>
      <c r="F323" s="3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3"/>
      <c r="B324" s="3"/>
      <c r="C324" s="3"/>
      <c r="D324" s="3"/>
      <c r="E324" s="3"/>
      <c r="F324" s="3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3"/>
      <c r="B325" s="3"/>
      <c r="C325" s="3"/>
      <c r="D325" s="3"/>
      <c r="E325" s="3"/>
      <c r="F325" s="3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3"/>
      <c r="B326" s="3"/>
      <c r="C326" s="3"/>
      <c r="D326" s="3"/>
      <c r="E326" s="3"/>
      <c r="F326" s="3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3"/>
      <c r="B327" s="3"/>
      <c r="C327" s="3"/>
      <c r="D327" s="3"/>
      <c r="E327" s="3"/>
      <c r="F327" s="3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3"/>
      <c r="B328" s="3"/>
      <c r="C328" s="3"/>
      <c r="D328" s="3"/>
      <c r="E328" s="3"/>
      <c r="F328" s="3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3"/>
      <c r="B329" s="3"/>
      <c r="C329" s="3"/>
      <c r="D329" s="3"/>
      <c r="E329" s="3"/>
      <c r="F329" s="3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3"/>
      <c r="B330" s="3"/>
      <c r="C330" s="3"/>
      <c r="D330" s="3"/>
      <c r="E330" s="3"/>
      <c r="F330" s="3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3"/>
      <c r="B331" s="3"/>
      <c r="C331" s="3"/>
      <c r="D331" s="3"/>
      <c r="E331" s="3"/>
      <c r="F331" s="3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3"/>
      <c r="B332" s="3"/>
      <c r="C332" s="3"/>
      <c r="D332" s="3"/>
      <c r="E332" s="3"/>
      <c r="F332" s="3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3"/>
      <c r="B333" s="3"/>
      <c r="C333" s="3"/>
      <c r="D333" s="3"/>
      <c r="E333" s="3"/>
      <c r="F333" s="3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3"/>
      <c r="B334" s="3"/>
      <c r="C334" s="3"/>
      <c r="D334" s="3"/>
      <c r="E334" s="3"/>
      <c r="F334" s="3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3"/>
      <c r="B335" s="3"/>
      <c r="C335" s="3"/>
      <c r="D335" s="3"/>
      <c r="E335" s="3"/>
      <c r="F335" s="3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3"/>
      <c r="B336" s="3"/>
      <c r="C336" s="3"/>
      <c r="D336" s="3"/>
      <c r="E336" s="3"/>
      <c r="F336" s="3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3"/>
      <c r="B337" s="3"/>
      <c r="C337" s="3"/>
      <c r="D337" s="3"/>
      <c r="E337" s="3"/>
      <c r="F337" s="3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3"/>
      <c r="B338" s="3"/>
      <c r="C338" s="3"/>
      <c r="D338" s="3"/>
      <c r="E338" s="3"/>
      <c r="F338" s="3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3"/>
      <c r="B339" s="3"/>
      <c r="C339" s="3"/>
      <c r="D339" s="3"/>
      <c r="E339" s="3"/>
      <c r="F339" s="3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3"/>
      <c r="B340" s="3"/>
      <c r="C340" s="3"/>
      <c r="D340" s="3"/>
      <c r="E340" s="3"/>
      <c r="F340" s="3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3"/>
      <c r="B341" s="3"/>
      <c r="C341" s="3"/>
      <c r="D341" s="3"/>
      <c r="E341" s="3"/>
      <c r="F341" s="3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3"/>
      <c r="B342" s="3"/>
      <c r="C342" s="3"/>
      <c r="D342" s="3"/>
      <c r="E342" s="3"/>
      <c r="F342" s="3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3"/>
      <c r="B343" s="3"/>
      <c r="C343" s="3"/>
      <c r="D343" s="3"/>
      <c r="E343" s="3"/>
      <c r="F343" s="3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3"/>
      <c r="B344" s="3"/>
      <c r="C344" s="3"/>
      <c r="D344" s="3"/>
      <c r="E344" s="3"/>
      <c r="F344" s="3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3"/>
      <c r="B345" s="3"/>
      <c r="C345" s="3"/>
      <c r="D345" s="3"/>
      <c r="E345" s="3"/>
      <c r="F345" s="3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3"/>
      <c r="B346" s="3"/>
      <c r="C346" s="3"/>
      <c r="D346" s="3"/>
      <c r="E346" s="3"/>
      <c r="F346" s="3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3"/>
      <c r="B347" s="3"/>
      <c r="C347" s="3"/>
      <c r="D347" s="3"/>
      <c r="E347" s="3"/>
      <c r="F347" s="3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3"/>
      <c r="B348" s="3"/>
      <c r="C348" s="3"/>
      <c r="D348" s="3"/>
      <c r="E348" s="3"/>
      <c r="F348" s="3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3"/>
      <c r="B349" s="3"/>
      <c r="C349" s="3"/>
      <c r="D349" s="3"/>
      <c r="E349" s="3"/>
      <c r="F349" s="3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3"/>
      <c r="B350" s="3"/>
      <c r="C350" s="3"/>
      <c r="D350" s="3"/>
      <c r="E350" s="3"/>
      <c r="F350" s="3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3"/>
      <c r="B351" s="3"/>
      <c r="C351" s="3"/>
      <c r="D351" s="3"/>
      <c r="E351" s="3"/>
      <c r="F351" s="3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3"/>
      <c r="B352" s="3"/>
      <c r="C352" s="3"/>
      <c r="D352" s="3"/>
      <c r="E352" s="3"/>
      <c r="F352" s="3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3"/>
      <c r="B353" s="3"/>
      <c r="C353" s="3"/>
      <c r="D353" s="3"/>
      <c r="E353" s="3"/>
      <c r="F353" s="3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3"/>
      <c r="B354" s="3"/>
      <c r="C354" s="3"/>
      <c r="D354" s="3"/>
      <c r="E354" s="3"/>
      <c r="F354" s="3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3"/>
      <c r="B355" s="3"/>
      <c r="C355" s="3"/>
      <c r="D355" s="3"/>
      <c r="E355" s="3"/>
      <c r="F355" s="3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3"/>
      <c r="B356" s="3"/>
      <c r="C356" s="3"/>
      <c r="D356" s="3"/>
      <c r="E356" s="3"/>
      <c r="F356" s="3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3"/>
      <c r="B357" s="3"/>
      <c r="C357" s="3"/>
      <c r="D357" s="3"/>
      <c r="E357" s="3"/>
      <c r="F357" s="3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3"/>
      <c r="B358" s="3"/>
      <c r="C358" s="3"/>
      <c r="D358" s="3"/>
      <c r="E358" s="3"/>
      <c r="F358" s="3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3"/>
      <c r="B359" s="3"/>
      <c r="C359" s="3"/>
      <c r="D359" s="3"/>
      <c r="E359" s="3"/>
      <c r="F359" s="3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3"/>
      <c r="B360" s="3"/>
      <c r="C360" s="3"/>
      <c r="D360" s="3"/>
      <c r="E360" s="3"/>
      <c r="F360" s="3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3"/>
      <c r="B361" s="3"/>
      <c r="C361" s="3"/>
      <c r="D361" s="3"/>
      <c r="E361" s="3"/>
      <c r="F361" s="3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3"/>
      <c r="B362" s="3"/>
      <c r="C362" s="3"/>
      <c r="D362" s="3"/>
      <c r="E362" s="3"/>
      <c r="F362" s="3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3"/>
      <c r="B363" s="3"/>
      <c r="C363" s="3"/>
      <c r="D363" s="3"/>
      <c r="E363" s="3"/>
      <c r="F363" s="3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3"/>
      <c r="B364" s="3"/>
      <c r="C364" s="3"/>
      <c r="D364" s="3"/>
      <c r="E364" s="3"/>
      <c r="F364" s="3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3"/>
      <c r="B365" s="3"/>
      <c r="C365" s="3"/>
      <c r="D365" s="3"/>
      <c r="E365" s="3"/>
      <c r="F365" s="3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3"/>
      <c r="B366" s="3"/>
      <c r="C366" s="3"/>
      <c r="D366" s="3"/>
      <c r="E366" s="3"/>
      <c r="F366" s="3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3"/>
      <c r="B367" s="3"/>
      <c r="C367" s="3"/>
      <c r="D367" s="3"/>
      <c r="E367" s="3"/>
      <c r="F367" s="3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3"/>
      <c r="B368" s="3"/>
      <c r="C368" s="3"/>
      <c r="D368" s="3"/>
      <c r="E368" s="3"/>
      <c r="F368" s="3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3"/>
      <c r="B369" s="3"/>
      <c r="C369" s="3"/>
      <c r="D369" s="3"/>
      <c r="E369" s="3"/>
      <c r="F369" s="3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3"/>
      <c r="B370" s="3"/>
      <c r="C370" s="3"/>
      <c r="D370" s="3"/>
      <c r="E370" s="3"/>
      <c r="F370" s="3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3"/>
      <c r="B371" s="3"/>
      <c r="C371" s="3"/>
      <c r="D371" s="3"/>
      <c r="E371" s="3"/>
      <c r="F371" s="3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3"/>
      <c r="B372" s="3"/>
      <c r="C372" s="3"/>
      <c r="D372" s="3"/>
      <c r="E372" s="3"/>
      <c r="F372" s="3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3"/>
      <c r="B373" s="3"/>
      <c r="C373" s="3"/>
      <c r="D373" s="3"/>
      <c r="E373" s="3"/>
      <c r="F373" s="3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3"/>
      <c r="B374" s="3"/>
      <c r="C374" s="3"/>
      <c r="D374" s="3"/>
      <c r="E374" s="3"/>
      <c r="F374" s="3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3"/>
      <c r="B375" s="3"/>
      <c r="C375" s="3"/>
      <c r="D375" s="3"/>
      <c r="E375" s="3"/>
      <c r="F375" s="3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3"/>
      <c r="B376" s="3"/>
      <c r="C376" s="3"/>
      <c r="D376" s="3"/>
      <c r="E376" s="3"/>
      <c r="F376" s="3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3"/>
      <c r="B377" s="3"/>
      <c r="C377" s="3"/>
      <c r="D377" s="3"/>
      <c r="E377" s="3"/>
      <c r="F377" s="3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3"/>
      <c r="B378" s="3"/>
      <c r="C378" s="3"/>
      <c r="D378" s="3"/>
      <c r="E378" s="3"/>
      <c r="F378" s="3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3"/>
      <c r="B379" s="3"/>
      <c r="C379" s="3"/>
      <c r="D379" s="3"/>
      <c r="E379" s="3"/>
      <c r="F379" s="3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3"/>
      <c r="B380" s="3"/>
      <c r="C380" s="3"/>
      <c r="D380" s="3"/>
      <c r="E380" s="3"/>
      <c r="F380" s="3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3"/>
      <c r="B381" s="3"/>
      <c r="C381" s="3"/>
      <c r="D381" s="3"/>
      <c r="E381" s="3"/>
      <c r="F381" s="3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3"/>
      <c r="B382" s="3"/>
      <c r="C382" s="3"/>
      <c r="D382" s="3"/>
      <c r="E382" s="3"/>
      <c r="F382" s="3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3"/>
      <c r="B383" s="3"/>
      <c r="C383" s="3"/>
      <c r="D383" s="3"/>
      <c r="E383" s="3"/>
      <c r="F383" s="3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3"/>
      <c r="B384" s="3"/>
      <c r="C384" s="3"/>
      <c r="D384" s="3"/>
      <c r="E384" s="3"/>
      <c r="F384" s="3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3"/>
      <c r="B385" s="3"/>
      <c r="C385" s="3"/>
      <c r="D385" s="3"/>
      <c r="E385" s="3"/>
      <c r="F385" s="3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3"/>
      <c r="B386" s="3"/>
      <c r="C386" s="3"/>
      <c r="D386" s="3"/>
      <c r="E386" s="3"/>
      <c r="F386" s="3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3"/>
      <c r="B387" s="3"/>
      <c r="C387" s="3"/>
      <c r="D387" s="3"/>
      <c r="E387" s="3"/>
      <c r="F387" s="3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3"/>
      <c r="B388" s="3"/>
      <c r="C388" s="3"/>
      <c r="D388" s="3"/>
      <c r="E388" s="3"/>
      <c r="F388" s="3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3"/>
      <c r="B389" s="3"/>
      <c r="C389" s="3"/>
      <c r="D389" s="3"/>
      <c r="E389" s="3"/>
      <c r="F389" s="3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3"/>
      <c r="B390" s="3"/>
      <c r="C390" s="3"/>
      <c r="D390" s="3"/>
      <c r="E390" s="3"/>
      <c r="F390" s="3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3"/>
      <c r="B391" s="3"/>
      <c r="C391" s="3"/>
      <c r="D391" s="3"/>
      <c r="E391" s="3"/>
      <c r="F391" s="3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3"/>
      <c r="B392" s="3"/>
      <c r="C392" s="3"/>
      <c r="D392" s="3"/>
      <c r="E392" s="3"/>
      <c r="F392" s="3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3"/>
      <c r="B393" s="3"/>
      <c r="C393" s="3"/>
      <c r="D393" s="3"/>
      <c r="E393" s="3"/>
      <c r="F393" s="3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3"/>
      <c r="B394" s="3"/>
      <c r="C394" s="3"/>
      <c r="D394" s="3"/>
      <c r="E394" s="3"/>
      <c r="F394" s="3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3"/>
      <c r="B395" s="3"/>
      <c r="C395" s="3"/>
      <c r="D395" s="3"/>
      <c r="E395" s="3"/>
      <c r="F395" s="3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3"/>
      <c r="B396" s="3"/>
      <c r="C396" s="3"/>
      <c r="D396" s="3"/>
      <c r="E396" s="3"/>
      <c r="F396" s="3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3"/>
      <c r="B397" s="3"/>
      <c r="C397" s="3"/>
      <c r="D397" s="3"/>
      <c r="E397" s="3"/>
      <c r="F397" s="3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3"/>
      <c r="B398" s="3"/>
      <c r="C398" s="3"/>
      <c r="D398" s="3"/>
      <c r="E398" s="3"/>
      <c r="F398" s="3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3"/>
      <c r="B399" s="3"/>
      <c r="C399" s="3"/>
      <c r="D399" s="3"/>
      <c r="E399" s="3"/>
      <c r="F399" s="3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3"/>
      <c r="B400" s="3"/>
      <c r="C400" s="3"/>
      <c r="D400" s="3"/>
      <c r="E400" s="3"/>
      <c r="F400" s="3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3"/>
      <c r="B401" s="3"/>
      <c r="C401" s="3"/>
      <c r="D401" s="3"/>
      <c r="E401" s="3"/>
      <c r="F401" s="3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3"/>
      <c r="B402" s="3"/>
      <c r="C402" s="3"/>
      <c r="D402" s="3"/>
      <c r="E402" s="3"/>
      <c r="F402" s="3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3"/>
      <c r="B403" s="3"/>
      <c r="C403" s="3"/>
      <c r="D403" s="3"/>
      <c r="E403" s="3"/>
      <c r="F403" s="3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3"/>
      <c r="B404" s="3"/>
      <c r="C404" s="3"/>
      <c r="D404" s="3"/>
      <c r="E404" s="3"/>
      <c r="F404" s="3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3"/>
      <c r="B405" s="3"/>
      <c r="C405" s="3"/>
      <c r="D405" s="3"/>
      <c r="E405" s="3"/>
      <c r="F405" s="3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3"/>
      <c r="B406" s="3"/>
      <c r="C406" s="3"/>
      <c r="D406" s="3"/>
      <c r="E406" s="3"/>
      <c r="F406" s="3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3"/>
      <c r="B407" s="3"/>
      <c r="C407" s="3"/>
      <c r="D407" s="3"/>
      <c r="E407" s="3"/>
      <c r="F407" s="3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3"/>
      <c r="B408" s="3"/>
      <c r="C408" s="3"/>
      <c r="D408" s="3"/>
      <c r="E408" s="3"/>
      <c r="F408" s="3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3"/>
      <c r="B409" s="3"/>
      <c r="C409" s="3"/>
      <c r="D409" s="3"/>
      <c r="E409" s="3"/>
      <c r="F409" s="3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3"/>
      <c r="B410" s="3"/>
      <c r="C410" s="3"/>
      <c r="D410" s="3"/>
      <c r="E410" s="3"/>
      <c r="F410" s="3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3"/>
      <c r="B411" s="3"/>
      <c r="C411" s="3"/>
      <c r="D411" s="3"/>
      <c r="E411" s="3"/>
      <c r="F411" s="3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3"/>
      <c r="B412" s="3"/>
      <c r="C412" s="3"/>
      <c r="D412" s="3"/>
      <c r="E412" s="3"/>
      <c r="F412" s="3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3"/>
      <c r="B413" s="3"/>
      <c r="C413" s="3"/>
      <c r="D413" s="3"/>
      <c r="E413" s="3"/>
      <c r="F413" s="3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3"/>
      <c r="B414" s="3"/>
      <c r="C414" s="3"/>
      <c r="D414" s="3"/>
      <c r="E414" s="3"/>
      <c r="F414" s="3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3"/>
      <c r="B415" s="3"/>
      <c r="C415" s="3"/>
      <c r="D415" s="3"/>
      <c r="E415" s="3"/>
      <c r="F415" s="3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3"/>
      <c r="B416" s="3"/>
      <c r="C416" s="3"/>
      <c r="D416" s="3"/>
      <c r="E416" s="3"/>
      <c r="F416" s="3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3"/>
      <c r="B417" s="3"/>
      <c r="C417" s="3"/>
      <c r="D417" s="3"/>
      <c r="E417" s="3"/>
      <c r="F417" s="3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3"/>
      <c r="B418" s="3"/>
      <c r="C418" s="3"/>
      <c r="D418" s="3"/>
      <c r="E418" s="3"/>
      <c r="F418" s="3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3"/>
      <c r="B419" s="3"/>
      <c r="C419" s="3"/>
      <c r="D419" s="3"/>
      <c r="E419" s="3"/>
      <c r="F419" s="3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3"/>
      <c r="B420" s="3"/>
      <c r="C420" s="3"/>
      <c r="D420" s="3"/>
      <c r="E420" s="3"/>
      <c r="F420" s="3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3"/>
      <c r="B421" s="3"/>
      <c r="C421" s="3"/>
      <c r="D421" s="3"/>
      <c r="E421" s="3"/>
      <c r="F421" s="3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3"/>
      <c r="B422" s="3"/>
      <c r="C422" s="3"/>
      <c r="D422" s="3"/>
      <c r="E422" s="3"/>
      <c r="F422" s="3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3"/>
      <c r="B423" s="3"/>
      <c r="C423" s="3"/>
      <c r="D423" s="3"/>
      <c r="E423" s="3"/>
      <c r="F423" s="3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3"/>
      <c r="B424" s="3"/>
      <c r="C424" s="3"/>
      <c r="D424" s="3"/>
      <c r="E424" s="3"/>
      <c r="F424" s="3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3"/>
      <c r="B425" s="3"/>
      <c r="C425" s="3"/>
      <c r="D425" s="3"/>
      <c r="E425" s="3"/>
      <c r="F425" s="3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3"/>
      <c r="B426" s="3"/>
      <c r="C426" s="3"/>
      <c r="D426" s="3"/>
      <c r="E426" s="3"/>
      <c r="F426" s="3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3"/>
      <c r="B427" s="3"/>
      <c r="C427" s="3"/>
      <c r="D427" s="3"/>
      <c r="E427" s="3"/>
      <c r="F427" s="3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3"/>
      <c r="B428" s="3"/>
      <c r="C428" s="3"/>
      <c r="D428" s="3"/>
      <c r="E428" s="3"/>
      <c r="F428" s="3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3"/>
      <c r="B429" s="3"/>
      <c r="C429" s="3"/>
      <c r="D429" s="3"/>
      <c r="E429" s="3"/>
      <c r="F429" s="3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3"/>
      <c r="B430" s="3"/>
      <c r="C430" s="3"/>
      <c r="D430" s="3"/>
      <c r="E430" s="3"/>
      <c r="F430" s="3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3"/>
      <c r="B431" s="3"/>
      <c r="C431" s="3"/>
      <c r="D431" s="3"/>
      <c r="E431" s="3"/>
      <c r="F431" s="3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3"/>
      <c r="B432" s="3"/>
      <c r="C432" s="3"/>
      <c r="D432" s="3"/>
      <c r="E432" s="3"/>
      <c r="F432" s="3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3"/>
      <c r="B433" s="3"/>
      <c r="C433" s="3"/>
      <c r="D433" s="3"/>
      <c r="E433" s="3"/>
      <c r="F433" s="3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3"/>
      <c r="B434" s="3"/>
      <c r="C434" s="3"/>
      <c r="D434" s="3"/>
      <c r="E434" s="3"/>
      <c r="F434" s="3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3"/>
      <c r="B435" s="3"/>
      <c r="C435" s="3"/>
      <c r="D435" s="3"/>
      <c r="E435" s="3"/>
      <c r="F435" s="3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3"/>
      <c r="B436" s="3"/>
      <c r="C436" s="3"/>
      <c r="D436" s="3"/>
      <c r="E436" s="3"/>
      <c r="F436" s="3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3"/>
      <c r="B437" s="3"/>
      <c r="C437" s="3"/>
      <c r="D437" s="3"/>
      <c r="E437" s="3"/>
      <c r="F437" s="3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3"/>
      <c r="B438" s="3"/>
      <c r="C438" s="3"/>
      <c r="D438" s="3"/>
      <c r="E438" s="3"/>
      <c r="F438" s="3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3"/>
      <c r="B439" s="3"/>
      <c r="C439" s="3"/>
      <c r="D439" s="3"/>
      <c r="E439" s="3"/>
      <c r="F439" s="3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3"/>
      <c r="B440" s="3"/>
      <c r="C440" s="3"/>
      <c r="D440" s="3"/>
      <c r="E440" s="3"/>
      <c r="F440" s="3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3"/>
      <c r="B441" s="3"/>
      <c r="C441" s="3"/>
      <c r="D441" s="3"/>
      <c r="E441" s="3"/>
      <c r="F441" s="3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3"/>
      <c r="B442" s="3"/>
      <c r="C442" s="3"/>
      <c r="D442" s="3"/>
      <c r="E442" s="3"/>
      <c r="F442" s="3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3"/>
      <c r="B443" s="3"/>
      <c r="C443" s="3"/>
      <c r="D443" s="3"/>
      <c r="E443" s="3"/>
      <c r="F443" s="3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3"/>
      <c r="B444" s="3"/>
      <c r="C444" s="3"/>
      <c r="D444" s="3"/>
      <c r="E444" s="3"/>
      <c r="F444" s="3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3"/>
      <c r="B445" s="3"/>
      <c r="C445" s="3"/>
      <c r="D445" s="3"/>
      <c r="E445" s="3"/>
      <c r="F445" s="3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3"/>
      <c r="B446" s="3"/>
      <c r="C446" s="3"/>
      <c r="D446" s="3"/>
      <c r="E446" s="3"/>
      <c r="F446" s="3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3"/>
      <c r="B447" s="3"/>
      <c r="C447" s="3"/>
      <c r="D447" s="3"/>
      <c r="E447" s="3"/>
      <c r="F447" s="3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3"/>
      <c r="B448" s="3"/>
      <c r="C448" s="3"/>
      <c r="D448" s="3"/>
      <c r="E448" s="3"/>
      <c r="F448" s="3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3"/>
      <c r="B449" s="3"/>
      <c r="C449" s="3"/>
      <c r="D449" s="3"/>
      <c r="E449" s="3"/>
      <c r="F449" s="3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3"/>
      <c r="B450" s="3"/>
      <c r="C450" s="3"/>
      <c r="D450" s="3"/>
      <c r="E450" s="3"/>
      <c r="F450" s="3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3"/>
      <c r="B451" s="3"/>
      <c r="C451" s="3"/>
      <c r="D451" s="3"/>
      <c r="E451" s="3"/>
      <c r="F451" s="3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3"/>
      <c r="B452" s="3"/>
      <c r="C452" s="3"/>
      <c r="D452" s="3"/>
      <c r="E452" s="3"/>
      <c r="F452" s="3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3"/>
      <c r="B453" s="3"/>
      <c r="C453" s="3"/>
      <c r="D453" s="3"/>
      <c r="E453" s="3"/>
      <c r="F453" s="3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3"/>
      <c r="B454" s="3"/>
      <c r="C454" s="3"/>
      <c r="D454" s="3"/>
      <c r="E454" s="3"/>
      <c r="F454" s="3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3"/>
      <c r="B455" s="3"/>
      <c r="C455" s="3"/>
      <c r="D455" s="3"/>
      <c r="E455" s="3"/>
      <c r="F455" s="3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3"/>
      <c r="B456" s="3"/>
      <c r="C456" s="3"/>
      <c r="D456" s="3"/>
      <c r="E456" s="3"/>
      <c r="F456" s="3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3"/>
      <c r="B457" s="3"/>
      <c r="C457" s="3"/>
      <c r="D457" s="3"/>
      <c r="E457" s="3"/>
      <c r="F457" s="3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3"/>
      <c r="B458" s="3"/>
      <c r="C458" s="3"/>
      <c r="D458" s="3"/>
      <c r="E458" s="3"/>
      <c r="F458" s="3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3"/>
      <c r="B459" s="3"/>
      <c r="C459" s="3"/>
      <c r="D459" s="3"/>
      <c r="E459" s="3"/>
      <c r="F459" s="3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3"/>
      <c r="B460" s="3"/>
      <c r="C460" s="3"/>
      <c r="D460" s="3"/>
      <c r="E460" s="3"/>
      <c r="F460" s="3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3"/>
      <c r="B461" s="3"/>
      <c r="C461" s="3"/>
      <c r="D461" s="3"/>
      <c r="E461" s="3"/>
      <c r="F461" s="3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3"/>
      <c r="B462" s="3"/>
      <c r="C462" s="3"/>
      <c r="D462" s="3"/>
      <c r="E462" s="3"/>
      <c r="F462" s="3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3"/>
      <c r="B463" s="3"/>
      <c r="C463" s="3"/>
      <c r="D463" s="3"/>
      <c r="E463" s="3"/>
      <c r="F463" s="3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3"/>
      <c r="B464" s="3"/>
      <c r="C464" s="3"/>
      <c r="D464" s="3"/>
      <c r="E464" s="3"/>
      <c r="F464" s="3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3"/>
      <c r="B465" s="3"/>
      <c r="C465" s="3"/>
      <c r="D465" s="3"/>
      <c r="E465" s="3"/>
      <c r="F465" s="3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3"/>
      <c r="B466" s="3"/>
      <c r="C466" s="3"/>
      <c r="D466" s="3"/>
      <c r="E466" s="3"/>
      <c r="F466" s="3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3"/>
      <c r="B467" s="3"/>
      <c r="C467" s="3"/>
      <c r="D467" s="3"/>
      <c r="E467" s="3"/>
      <c r="F467" s="3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3"/>
      <c r="B468" s="3"/>
      <c r="C468" s="3"/>
      <c r="D468" s="3"/>
      <c r="E468" s="3"/>
      <c r="F468" s="3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3"/>
      <c r="B469" s="3"/>
      <c r="C469" s="3"/>
      <c r="D469" s="3"/>
      <c r="E469" s="3"/>
      <c r="F469" s="3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3"/>
      <c r="B470" s="3"/>
      <c r="C470" s="3"/>
      <c r="D470" s="3"/>
      <c r="E470" s="3"/>
      <c r="F470" s="3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3"/>
      <c r="B471" s="3"/>
      <c r="C471" s="3"/>
      <c r="D471" s="3"/>
      <c r="E471" s="3"/>
      <c r="F471" s="3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3"/>
      <c r="B472" s="3"/>
      <c r="C472" s="3"/>
      <c r="D472" s="3"/>
      <c r="E472" s="3"/>
      <c r="F472" s="3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3"/>
      <c r="B473" s="3"/>
      <c r="C473" s="3"/>
      <c r="D473" s="3"/>
      <c r="E473" s="3"/>
      <c r="F473" s="3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3"/>
      <c r="B474" s="3"/>
      <c r="C474" s="3"/>
      <c r="D474" s="3"/>
      <c r="E474" s="3"/>
      <c r="F474" s="3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3"/>
      <c r="B475" s="3"/>
      <c r="C475" s="3"/>
      <c r="D475" s="3"/>
      <c r="E475" s="3"/>
      <c r="F475" s="3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3"/>
      <c r="B476" s="3"/>
      <c r="C476" s="3"/>
      <c r="D476" s="3"/>
      <c r="E476" s="3"/>
      <c r="F476" s="3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3"/>
      <c r="B477" s="3"/>
      <c r="C477" s="3"/>
      <c r="D477" s="3"/>
      <c r="E477" s="3"/>
      <c r="F477" s="3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3"/>
      <c r="B478" s="3"/>
      <c r="C478" s="3"/>
      <c r="D478" s="3"/>
      <c r="E478" s="3"/>
      <c r="F478" s="3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3"/>
      <c r="B479" s="3"/>
      <c r="C479" s="3"/>
      <c r="D479" s="3"/>
      <c r="E479" s="3"/>
      <c r="F479" s="3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3"/>
      <c r="B480" s="3"/>
      <c r="C480" s="3"/>
      <c r="D480" s="3"/>
      <c r="E480" s="3"/>
      <c r="F480" s="3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3"/>
      <c r="B481" s="3"/>
      <c r="C481" s="3"/>
      <c r="D481" s="3"/>
      <c r="E481" s="3"/>
      <c r="F481" s="3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3"/>
      <c r="B482" s="3"/>
      <c r="C482" s="3"/>
      <c r="D482" s="3"/>
      <c r="E482" s="3"/>
      <c r="F482" s="3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3"/>
      <c r="B483" s="3"/>
      <c r="C483" s="3"/>
      <c r="D483" s="3"/>
      <c r="E483" s="3"/>
      <c r="F483" s="3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3"/>
      <c r="B484" s="3"/>
      <c r="C484" s="3"/>
      <c r="D484" s="3"/>
      <c r="E484" s="3"/>
      <c r="F484" s="3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3"/>
      <c r="B485" s="3"/>
      <c r="C485" s="3"/>
      <c r="D485" s="3"/>
      <c r="E485" s="3"/>
      <c r="F485" s="3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3"/>
      <c r="B486" s="3"/>
      <c r="C486" s="3"/>
      <c r="D486" s="3"/>
      <c r="E486" s="3"/>
      <c r="F486" s="3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3"/>
      <c r="B487" s="3"/>
      <c r="C487" s="3"/>
      <c r="D487" s="3"/>
      <c r="E487" s="3"/>
      <c r="F487" s="3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3"/>
      <c r="B488" s="3"/>
      <c r="C488" s="3"/>
      <c r="D488" s="3"/>
      <c r="E488" s="3"/>
      <c r="F488" s="3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3"/>
      <c r="B489" s="3"/>
      <c r="C489" s="3"/>
      <c r="D489" s="3"/>
      <c r="E489" s="3"/>
      <c r="F489" s="3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3"/>
      <c r="B490" s="3"/>
      <c r="C490" s="3"/>
      <c r="D490" s="3"/>
      <c r="E490" s="3"/>
      <c r="F490" s="3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3"/>
      <c r="B491" s="3"/>
      <c r="C491" s="3"/>
      <c r="D491" s="3"/>
      <c r="E491" s="3"/>
      <c r="F491" s="3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3"/>
      <c r="B492" s="3"/>
      <c r="C492" s="3"/>
      <c r="D492" s="3"/>
      <c r="E492" s="3"/>
      <c r="F492" s="3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3"/>
      <c r="B493" s="3"/>
      <c r="C493" s="3"/>
      <c r="D493" s="3"/>
      <c r="E493" s="3"/>
      <c r="F493" s="3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3"/>
      <c r="B494" s="3"/>
      <c r="C494" s="3"/>
      <c r="D494" s="3"/>
      <c r="E494" s="3"/>
      <c r="F494" s="3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3"/>
      <c r="B495" s="3"/>
      <c r="C495" s="3"/>
      <c r="D495" s="3"/>
      <c r="E495" s="3"/>
      <c r="F495" s="3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3"/>
      <c r="B496" s="3"/>
      <c r="C496" s="3"/>
      <c r="D496" s="3"/>
      <c r="E496" s="3"/>
      <c r="F496" s="3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3"/>
      <c r="B497" s="3"/>
      <c r="C497" s="3"/>
      <c r="D497" s="3"/>
      <c r="E497" s="3"/>
      <c r="F497" s="3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3"/>
      <c r="B498" s="3"/>
      <c r="C498" s="3"/>
      <c r="D498" s="3"/>
      <c r="E498" s="3"/>
      <c r="F498" s="3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3"/>
      <c r="B499" s="3"/>
      <c r="C499" s="3"/>
      <c r="D499" s="3"/>
      <c r="E499" s="3"/>
      <c r="F499" s="3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3"/>
      <c r="B500" s="3"/>
      <c r="C500" s="3"/>
      <c r="D500" s="3"/>
      <c r="E500" s="3"/>
      <c r="F500" s="3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3"/>
      <c r="B501" s="3"/>
      <c r="C501" s="3"/>
      <c r="D501" s="3"/>
      <c r="E501" s="3"/>
      <c r="F501" s="3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3"/>
      <c r="B502" s="3"/>
      <c r="C502" s="3"/>
      <c r="D502" s="3"/>
      <c r="E502" s="3"/>
      <c r="F502" s="3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3"/>
      <c r="B503" s="3"/>
      <c r="C503" s="3"/>
      <c r="D503" s="3"/>
      <c r="E503" s="3"/>
      <c r="F503" s="3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3"/>
      <c r="B504" s="3"/>
      <c r="C504" s="3"/>
      <c r="D504" s="3"/>
      <c r="E504" s="3"/>
      <c r="F504" s="3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3"/>
      <c r="B505" s="3"/>
      <c r="C505" s="3"/>
      <c r="D505" s="3"/>
      <c r="E505" s="3"/>
      <c r="F505" s="3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3"/>
      <c r="B506" s="3"/>
      <c r="C506" s="3"/>
      <c r="D506" s="3"/>
      <c r="E506" s="3"/>
      <c r="F506" s="3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3"/>
      <c r="B507" s="3"/>
      <c r="C507" s="3"/>
      <c r="D507" s="3"/>
      <c r="E507" s="3"/>
      <c r="F507" s="3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3"/>
      <c r="B508" s="3"/>
      <c r="C508" s="3"/>
      <c r="D508" s="3"/>
      <c r="E508" s="3"/>
      <c r="F508" s="3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3"/>
      <c r="B509" s="3"/>
      <c r="C509" s="3"/>
      <c r="D509" s="3"/>
      <c r="E509" s="3"/>
      <c r="F509" s="3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3"/>
      <c r="B510" s="3"/>
      <c r="C510" s="3"/>
      <c r="D510" s="3"/>
      <c r="E510" s="3"/>
      <c r="F510" s="3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3"/>
      <c r="B511" s="3"/>
      <c r="C511" s="3"/>
      <c r="D511" s="3"/>
      <c r="E511" s="3"/>
      <c r="F511" s="3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3"/>
      <c r="B512" s="3"/>
      <c r="C512" s="3"/>
      <c r="D512" s="3"/>
      <c r="E512" s="3"/>
      <c r="F512" s="3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3"/>
      <c r="B513" s="3"/>
      <c r="C513" s="3"/>
      <c r="D513" s="3"/>
      <c r="E513" s="3"/>
      <c r="F513" s="3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3"/>
      <c r="B514" s="3"/>
      <c r="C514" s="3"/>
      <c r="D514" s="3"/>
      <c r="E514" s="3"/>
      <c r="F514" s="3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3"/>
      <c r="B515" s="3"/>
      <c r="C515" s="3"/>
      <c r="D515" s="3"/>
      <c r="E515" s="3"/>
      <c r="F515" s="3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3"/>
      <c r="B516" s="3"/>
      <c r="C516" s="3"/>
      <c r="D516" s="3"/>
      <c r="E516" s="3"/>
      <c r="F516" s="3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3"/>
      <c r="B517" s="3"/>
      <c r="C517" s="3"/>
      <c r="D517" s="3"/>
      <c r="E517" s="3"/>
      <c r="F517" s="3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3"/>
      <c r="B518" s="3"/>
      <c r="C518" s="3"/>
      <c r="D518" s="3"/>
      <c r="E518" s="3"/>
      <c r="F518" s="3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3"/>
      <c r="B519" s="3"/>
      <c r="C519" s="3"/>
      <c r="D519" s="3"/>
      <c r="E519" s="3"/>
      <c r="F519" s="3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3"/>
      <c r="B520" s="3"/>
      <c r="C520" s="3"/>
      <c r="D520" s="3"/>
      <c r="E520" s="3"/>
      <c r="F520" s="3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3"/>
      <c r="B521" s="3"/>
      <c r="C521" s="3"/>
      <c r="D521" s="3"/>
      <c r="E521" s="3"/>
      <c r="F521" s="3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3"/>
      <c r="B522" s="3"/>
      <c r="C522" s="3"/>
      <c r="D522" s="3"/>
      <c r="E522" s="3"/>
      <c r="F522" s="3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3"/>
      <c r="B523" s="3"/>
      <c r="C523" s="3"/>
      <c r="D523" s="3"/>
      <c r="E523" s="3"/>
      <c r="F523" s="3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3"/>
      <c r="B524" s="3"/>
      <c r="C524" s="3"/>
      <c r="D524" s="3"/>
      <c r="E524" s="3"/>
      <c r="F524" s="3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3"/>
      <c r="B525" s="3"/>
      <c r="C525" s="3"/>
      <c r="D525" s="3"/>
      <c r="E525" s="3"/>
      <c r="F525" s="3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3"/>
      <c r="B526" s="3"/>
      <c r="C526" s="3"/>
      <c r="D526" s="3"/>
      <c r="E526" s="3"/>
      <c r="F526" s="3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3"/>
      <c r="B527" s="3"/>
      <c r="C527" s="3"/>
      <c r="D527" s="3"/>
      <c r="E527" s="3"/>
      <c r="F527" s="3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3"/>
      <c r="B528" s="3"/>
      <c r="C528" s="3"/>
      <c r="D528" s="3"/>
      <c r="E528" s="3"/>
      <c r="F528" s="3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3"/>
      <c r="B529" s="3"/>
      <c r="C529" s="3"/>
      <c r="D529" s="3"/>
      <c r="E529" s="3"/>
      <c r="F529" s="3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3"/>
      <c r="B530" s="3"/>
      <c r="C530" s="3"/>
      <c r="D530" s="3"/>
      <c r="E530" s="3"/>
      <c r="F530" s="3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3"/>
      <c r="B531" s="3"/>
      <c r="C531" s="3"/>
      <c r="D531" s="3"/>
      <c r="E531" s="3"/>
      <c r="F531" s="3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3"/>
      <c r="B532" s="3"/>
      <c r="C532" s="3"/>
      <c r="D532" s="3"/>
      <c r="E532" s="3"/>
      <c r="F532" s="3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3"/>
      <c r="B533" s="3"/>
      <c r="C533" s="3"/>
      <c r="D533" s="3"/>
      <c r="E533" s="3"/>
      <c r="F533" s="3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3"/>
      <c r="B534" s="3"/>
      <c r="C534" s="3"/>
      <c r="D534" s="3"/>
      <c r="E534" s="3"/>
      <c r="F534" s="3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3"/>
      <c r="B535" s="3"/>
      <c r="C535" s="3"/>
      <c r="D535" s="3"/>
      <c r="E535" s="3"/>
      <c r="F535" s="3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3"/>
      <c r="B536" s="3"/>
      <c r="C536" s="3"/>
      <c r="D536" s="3"/>
      <c r="E536" s="3"/>
      <c r="F536" s="3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3"/>
      <c r="B537" s="3"/>
      <c r="C537" s="3"/>
      <c r="D537" s="3"/>
      <c r="E537" s="3"/>
      <c r="F537" s="3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3"/>
      <c r="B538" s="3"/>
      <c r="C538" s="3"/>
      <c r="D538" s="3"/>
      <c r="E538" s="3"/>
      <c r="F538" s="3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3"/>
      <c r="B539" s="3"/>
      <c r="C539" s="3"/>
      <c r="D539" s="3"/>
      <c r="E539" s="3"/>
      <c r="F539" s="3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3"/>
      <c r="B540" s="3"/>
      <c r="C540" s="3"/>
      <c r="D540" s="3"/>
      <c r="E540" s="3"/>
      <c r="F540" s="3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3"/>
      <c r="B541" s="3"/>
      <c r="C541" s="3"/>
      <c r="D541" s="3"/>
      <c r="E541" s="3"/>
      <c r="F541" s="3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3"/>
      <c r="B542" s="3"/>
      <c r="C542" s="3"/>
      <c r="D542" s="3"/>
      <c r="E542" s="3"/>
      <c r="F542" s="3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3"/>
      <c r="B543" s="3"/>
      <c r="C543" s="3"/>
      <c r="D543" s="3"/>
      <c r="E543" s="3"/>
      <c r="F543" s="3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3"/>
      <c r="B544" s="3"/>
      <c r="C544" s="3"/>
      <c r="D544" s="3"/>
      <c r="E544" s="3"/>
      <c r="F544" s="3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3"/>
      <c r="B545" s="3"/>
      <c r="C545" s="3"/>
      <c r="D545" s="3"/>
      <c r="E545" s="3"/>
      <c r="F545" s="3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3"/>
      <c r="B546" s="3"/>
      <c r="C546" s="3"/>
      <c r="D546" s="3"/>
      <c r="E546" s="3"/>
      <c r="F546" s="3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3"/>
      <c r="B547" s="3"/>
      <c r="C547" s="3"/>
      <c r="D547" s="3"/>
      <c r="E547" s="3"/>
      <c r="F547" s="3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3"/>
      <c r="B548" s="3"/>
      <c r="C548" s="3"/>
      <c r="D548" s="3"/>
      <c r="E548" s="3"/>
      <c r="F548" s="3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3"/>
      <c r="B549" s="3"/>
      <c r="C549" s="3"/>
      <c r="D549" s="3"/>
      <c r="E549" s="3"/>
      <c r="F549" s="3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3"/>
      <c r="B550" s="3"/>
      <c r="C550" s="3"/>
      <c r="D550" s="3"/>
      <c r="E550" s="3"/>
      <c r="F550" s="3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3"/>
      <c r="B551" s="3"/>
      <c r="C551" s="3"/>
      <c r="D551" s="3"/>
      <c r="E551" s="3"/>
      <c r="F551" s="3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3"/>
      <c r="B552" s="3"/>
      <c r="C552" s="3"/>
      <c r="D552" s="3"/>
      <c r="E552" s="3"/>
      <c r="F552" s="3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3"/>
      <c r="B553" s="3"/>
      <c r="C553" s="3"/>
      <c r="D553" s="3"/>
      <c r="E553" s="3"/>
      <c r="F553" s="3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3"/>
      <c r="B554" s="3"/>
      <c r="C554" s="3"/>
      <c r="D554" s="3"/>
      <c r="E554" s="3"/>
      <c r="F554" s="3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3"/>
      <c r="B555" s="3"/>
      <c r="C555" s="3"/>
      <c r="D555" s="3"/>
      <c r="E555" s="3"/>
      <c r="F555" s="3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3"/>
      <c r="B556" s="3"/>
      <c r="C556" s="3"/>
      <c r="D556" s="3"/>
      <c r="E556" s="3"/>
      <c r="F556" s="3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3"/>
      <c r="B557" s="3"/>
      <c r="C557" s="3"/>
      <c r="D557" s="3"/>
      <c r="E557" s="3"/>
      <c r="F557" s="3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3"/>
      <c r="B558" s="3"/>
      <c r="C558" s="3"/>
      <c r="D558" s="3"/>
      <c r="E558" s="3"/>
      <c r="F558" s="3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3"/>
      <c r="B559" s="3"/>
      <c r="C559" s="3"/>
      <c r="D559" s="3"/>
      <c r="E559" s="3"/>
      <c r="F559" s="3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3"/>
      <c r="B560" s="3"/>
      <c r="C560" s="3"/>
      <c r="D560" s="3"/>
      <c r="E560" s="3"/>
      <c r="F560" s="3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3"/>
      <c r="B561" s="3"/>
      <c r="C561" s="3"/>
      <c r="D561" s="3"/>
      <c r="E561" s="3"/>
      <c r="F561" s="3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3"/>
      <c r="B562" s="3"/>
      <c r="C562" s="3"/>
      <c r="D562" s="3"/>
      <c r="E562" s="3"/>
      <c r="F562" s="3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3"/>
      <c r="B563" s="3"/>
      <c r="C563" s="3"/>
      <c r="D563" s="3"/>
      <c r="E563" s="3"/>
      <c r="F563" s="3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3"/>
      <c r="B564" s="3"/>
      <c r="C564" s="3"/>
      <c r="D564" s="3"/>
      <c r="E564" s="3"/>
      <c r="F564" s="3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3"/>
      <c r="B565" s="3"/>
      <c r="C565" s="3"/>
      <c r="D565" s="3"/>
      <c r="E565" s="3"/>
      <c r="F565" s="3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3"/>
      <c r="B566" s="3"/>
      <c r="C566" s="3"/>
      <c r="D566" s="3"/>
      <c r="E566" s="3"/>
      <c r="F566" s="3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3"/>
      <c r="B567" s="3"/>
      <c r="C567" s="3"/>
      <c r="D567" s="3"/>
      <c r="E567" s="3"/>
      <c r="F567" s="3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3"/>
      <c r="B568" s="3"/>
      <c r="C568" s="3"/>
      <c r="D568" s="3"/>
      <c r="E568" s="3"/>
      <c r="F568" s="3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3"/>
      <c r="B569" s="3"/>
      <c r="C569" s="3"/>
      <c r="D569" s="3"/>
      <c r="E569" s="3"/>
      <c r="F569" s="3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3"/>
      <c r="B570" s="3"/>
      <c r="C570" s="3"/>
      <c r="D570" s="3"/>
      <c r="E570" s="3"/>
      <c r="F570" s="3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3"/>
      <c r="B571" s="3"/>
      <c r="C571" s="3"/>
      <c r="D571" s="3"/>
      <c r="E571" s="3"/>
      <c r="F571" s="3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3"/>
      <c r="B572" s="3"/>
      <c r="C572" s="3"/>
      <c r="D572" s="3"/>
      <c r="E572" s="3"/>
      <c r="F572" s="3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3"/>
      <c r="B573" s="3"/>
      <c r="C573" s="3"/>
      <c r="D573" s="3"/>
      <c r="E573" s="3"/>
      <c r="F573" s="3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3"/>
      <c r="B574" s="3"/>
      <c r="C574" s="3"/>
      <c r="D574" s="3"/>
      <c r="E574" s="3"/>
      <c r="F574" s="3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3"/>
      <c r="B575" s="3"/>
      <c r="C575" s="3"/>
      <c r="D575" s="3"/>
      <c r="E575" s="3"/>
      <c r="F575" s="3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3"/>
      <c r="B576" s="3"/>
      <c r="C576" s="3"/>
      <c r="D576" s="3"/>
      <c r="E576" s="3"/>
      <c r="F576" s="3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3"/>
      <c r="B577" s="3"/>
      <c r="C577" s="3"/>
      <c r="D577" s="3"/>
      <c r="E577" s="3"/>
      <c r="F577" s="3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3"/>
      <c r="B578" s="3"/>
      <c r="C578" s="3"/>
      <c r="D578" s="3"/>
      <c r="E578" s="3"/>
      <c r="F578" s="3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3"/>
      <c r="B579" s="3"/>
      <c r="C579" s="3"/>
      <c r="D579" s="3"/>
      <c r="E579" s="3"/>
      <c r="F579" s="3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3"/>
      <c r="B580" s="3"/>
      <c r="C580" s="3"/>
      <c r="D580" s="3"/>
      <c r="E580" s="3"/>
      <c r="F580" s="3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3"/>
      <c r="B581" s="3"/>
      <c r="C581" s="3"/>
      <c r="D581" s="3"/>
      <c r="E581" s="3"/>
      <c r="F581" s="3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3"/>
      <c r="B582" s="3"/>
      <c r="C582" s="3"/>
      <c r="D582" s="3"/>
      <c r="E582" s="3"/>
      <c r="F582" s="3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3"/>
      <c r="B583" s="3"/>
      <c r="C583" s="3"/>
      <c r="D583" s="3"/>
      <c r="E583" s="3"/>
      <c r="F583" s="3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3"/>
      <c r="B584" s="3"/>
      <c r="C584" s="3"/>
      <c r="D584" s="3"/>
      <c r="E584" s="3"/>
      <c r="F584" s="3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3"/>
      <c r="B585" s="3"/>
      <c r="C585" s="3"/>
      <c r="D585" s="3"/>
      <c r="E585" s="3"/>
      <c r="F585" s="3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3"/>
      <c r="B586" s="3"/>
      <c r="C586" s="3"/>
      <c r="D586" s="3"/>
      <c r="E586" s="3"/>
      <c r="F586" s="3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3"/>
      <c r="B587" s="3"/>
      <c r="C587" s="3"/>
      <c r="D587" s="3"/>
      <c r="E587" s="3"/>
      <c r="F587" s="3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3"/>
      <c r="B588" s="3"/>
      <c r="C588" s="3"/>
      <c r="D588" s="3"/>
      <c r="E588" s="3"/>
      <c r="F588" s="3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3"/>
      <c r="B589" s="3"/>
      <c r="C589" s="3"/>
      <c r="D589" s="3"/>
      <c r="E589" s="3"/>
      <c r="F589" s="3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3"/>
      <c r="B590" s="3"/>
      <c r="C590" s="3"/>
      <c r="D590" s="3"/>
      <c r="E590" s="3"/>
      <c r="F590" s="3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3"/>
      <c r="B591" s="3"/>
      <c r="C591" s="3"/>
      <c r="D591" s="3"/>
      <c r="E591" s="3"/>
      <c r="F591" s="3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3"/>
      <c r="B592" s="3"/>
      <c r="C592" s="3"/>
      <c r="D592" s="3"/>
      <c r="E592" s="3"/>
      <c r="F592" s="3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3"/>
      <c r="B593" s="3"/>
      <c r="C593" s="3"/>
      <c r="D593" s="3"/>
      <c r="E593" s="3"/>
      <c r="F593" s="3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3"/>
      <c r="B594" s="3"/>
      <c r="C594" s="3"/>
      <c r="D594" s="3"/>
      <c r="E594" s="3"/>
      <c r="F594" s="3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3"/>
      <c r="B595" s="3"/>
      <c r="C595" s="3"/>
      <c r="D595" s="3"/>
      <c r="E595" s="3"/>
      <c r="F595" s="3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3"/>
      <c r="B596" s="3"/>
      <c r="C596" s="3"/>
      <c r="D596" s="3"/>
      <c r="E596" s="3"/>
      <c r="F596" s="3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3"/>
      <c r="B597" s="3"/>
      <c r="C597" s="3"/>
      <c r="D597" s="3"/>
      <c r="E597" s="3"/>
      <c r="F597" s="3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3"/>
      <c r="B598" s="3"/>
      <c r="C598" s="3"/>
      <c r="D598" s="3"/>
      <c r="E598" s="3"/>
      <c r="F598" s="3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3"/>
      <c r="B599" s="3"/>
      <c r="C599" s="3"/>
      <c r="D599" s="3"/>
      <c r="E599" s="3"/>
      <c r="F599" s="3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3"/>
      <c r="B600" s="3"/>
      <c r="C600" s="3"/>
      <c r="D600" s="3"/>
      <c r="E600" s="3"/>
      <c r="F600" s="3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3"/>
      <c r="B601" s="3"/>
      <c r="C601" s="3"/>
      <c r="D601" s="3"/>
      <c r="E601" s="3"/>
      <c r="F601" s="3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3"/>
      <c r="B602" s="3"/>
      <c r="C602" s="3"/>
      <c r="D602" s="3"/>
      <c r="E602" s="3"/>
      <c r="F602" s="3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3"/>
      <c r="B603" s="3"/>
      <c r="C603" s="3"/>
      <c r="D603" s="3"/>
      <c r="E603" s="3"/>
      <c r="F603" s="3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3"/>
      <c r="B604" s="3"/>
      <c r="C604" s="3"/>
      <c r="D604" s="3"/>
      <c r="E604" s="3"/>
      <c r="F604" s="3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3"/>
      <c r="B605" s="3"/>
      <c r="C605" s="3"/>
      <c r="D605" s="3"/>
      <c r="E605" s="3"/>
      <c r="F605" s="3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3"/>
      <c r="B606" s="3"/>
      <c r="C606" s="3"/>
      <c r="D606" s="3"/>
      <c r="E606" s="3"/>
      <c r="F606" s="3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3"/>
      <c r="B607" s="3"/>
      <c r="C607" s="3"/>
      <c r="D607" s="3"/>
      <c r="E607" s="3"/>
      <c r="F607" s="3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3"/>
      <c r="B608" s="3"/>
      <c r="C608" s="3"/>
      <c r="D608" s="3"/>
      <c r="E608" s="3"/>
      <c r="F608" s="3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3"/>
      <c r="B609" s="3"/>
      <c r="C609" s="3"/>
      <c r="D609" s="3"/>
      <c r="E609" s="3"/>
      <c r="F609" s="3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3"/>
      <c r="B610" s="3"/>
      <c r="C610" s="3"/>
      <c r="D610" s="3"/>
      <c r="E610" s="3"/>
      <c r="F610" s="3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3"/>
      <c r="B611" s="3"/>
      <c r="C611" s="3"/>
      <c r="D611" s="3"/>
      <c r="E611" s="3"/>
      <c r="F611" s="3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3"/>
      <c r="B612" s="3"/>
      <c r="C612" s="3"/>
      <c r="D612" s="3"/>
      <c r="E612" s="3"/>
      <c r="F612" s="3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3"/>
      <c r="B613" s="3"/>
      <c r="C613" s="3"/>
      <c r="D613" s="3"/>
      <c r="E613" s="3"/>
      <c r="F613" s="3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3"/>
      <c r="B614" s="3"/>
      <c r="C614" s="3"/>
      <c r="D614" s="3"/>
      <c r="E614" s="3"/>
      <c r="F614" s="3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3"/>
      <c r="B615" s="3"/>
      <c r="C615" s="3"/>
      <c r="D615" s="3"/>
      <c r="E615" s="3"/>
      <c r="F615" s="3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3"/>
      <c r="B616" s="3"/>
      <c r="C616" s="3"/>
      <c r="D616" s="3"/>
      <c r="E616" s="3"/>
      <c r="F616" s="3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3"/>
      <c r="B617" s="3"/>
      <c r="C617" s="3"/>
      <c r="D617" s="3"/>
      <c r="E617" s="3"/>
      <c r="F617" s="3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3"/>
      <c r="B618" s="3"/>
      <c r="C618" s="3"/>
      <c r="D618" s="3"/>
      <c r="E618" s="3"/>
      <c r="F618" s="3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3"/>
      <c r="B619" s="3"/>
      <c r="C619" s="3"/>
      <c r="D619" s="3"/>
      <c r="E619" s="3"/>
      <c r="F619" s="3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3"/>
      <c r="B620" s="3"/>
      <c r="C620" s="3"/>
      <c r="D620" s="3"/>
      <c r="E620" s="3"/>
      <c r="F620" s="3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3"/>
      <c r="B621" s="3"/>
      <c r="C621" s="3"/>
      <c r="D621" s="3"/>
      <c r="E621" s="3"/>
      <c r="F621" s="3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3"/>
      <c r="B622" s="3"/>
      <c r="C622" s="3"/>
      <c r="D622" s="3"/>
      <c r="E622" s="3"/>
      <c r="F622" s="3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3"/>
      <c r="B623" s="3"/>
      <c r="C623" s="3"/>
      <c r="D623" s="3"/>
      <c r="E623" s="3"/>
      <c r="F623" s="3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3"/>
      <c r="B624" s="3"/>
      <c r="C624" s="3"/>
      <c r="D624" s="3"/>
      <c r="E624" s="3"/>
      <c r="F624" s="3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3"/>
      <c r="B625" s="3"/>
      <c r="C625" s="3"/>
      <c r="D625" s="3"/>
      <c r="E625" s="3"/>
      <c r="F625" s="3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3"/>
      <c r="B626" s="3"/>
      <c r="C626" s="3"/>
      <c r="D626" s="3"/>
      <c r="E626" s="3"/>
      <c r="F626" s="3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3"/>
      <c r="B627" s="3"/>
      <c r="C627" s="3"/>
      <c r="D627" s="3"/>
      <c r="E627" s="3"/>
      <c r="F627" s="3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3"/>
      <c r="B628" s="3"/>
      <c r="C628" s="3"/>
      <c r="D628" s="3"/>
      <c r="E628" s="3"/>
      <c r="F628" s="3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3"/>
      <c r="B629" s="3"/>
      <c r="C629" s="3"/>
      <c r="D629" s="3"/>
      <c r="E629" s="3"/>
      <c r="F629" s="3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3"/>
      <c r="B630" s="3"/>
      <c r="C630" s="3"/>
      <c r="D630" s="3"/>
      <c r="E630" s="3"/>
      <c r="F630" s="3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3"/>
      <c r="B631" s="3"/>
      <c r="C631" s="3"/>
      <c r="D631" s="3"/>
      <c r="E631" s="3"/>
      <c r="F631" s="3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3"/>
      <c r="B632" s="3"/>
      <c r="C632" s="3"/>
      <c r="D632" s="3"/>
      <c r="E632" s="3"/>
      <c r="F632" s="3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3"/>
      <c r="B633" s="3"/>
      <c r="C633" s="3"/>
      <c r="D633" s="3"/>
      <c r="E633" s="3"/>
      <c r="F633" s="3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3"/>
      <c r="B634" s="3"/>
      <c r="C634" s="3"/>
      <c r="D634" s="3"/>
      <c r="E634" s="3"/>
      <c r="F634" s="3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3"/>
      <c r="B635" s="3"/>
      <c r="C635" s="3"/>
      <c r="D635" s="3"/>
      <c r="E635" s="3"/>
      <c r="F635" s="3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3"/>
      <c r="B636" s="3"/>
      <c r="C636" s="3"/>
      <c r="D636" s="3"/>
      <c r="E636" s="3"/>
      <c r="F636" s="3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3"/>
      <c r="B637" s="3"/>
      <c r="C637" s="3"/>
      <c r="D637" s="3"/>
      <c r="E637" s="3"/>
      <c r="F637" s="3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3"/>
      <c r="B638" s="3"/>
      <c r="C638" s="3"/>
      <c r="D638" s="3"/>
      <c r="E638" s="3"/>
      <c r="F638" s="3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3"/>
      <c r="B639" s="3"/>
      <c r="C639" s="3"/>
      <c r="D639" s="3"/>
      <c r="E639" s="3"/>
      <c r="F639" s="3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3"/>
      <c r="B640" s="3"/>
      <c r="C640" s="3"/>
      <c r="D640" s="3"/>
      <c r="E640" s="3"/>
      <c r="F640" s="3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3"/>
      <c r="B641" s="3"/>
      <c r="C641" s="3"/>
      <c r="D641" s="3"/>
      <c r="E641" s="3"/>
      <c r="F641" s="3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3"/>
      <c r="B642" s="3"/>
      <c r="C642" s="3"/>
      <c r="D642" s="3"/>
      <c r="E642" s="3"/>
      <c r="F642" s="3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3"/>
      <c r="B643" s="3"/>
      <c r="C643" s="3"/>
      <c r="D643" s="3"/>
      <c r="E643" s="3"/>
      <c r="F643" s="3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3"/>
      <c r="B644" s="3"/>
      <c r="C644" s="3"/>
      <c r="D644" s="3"/>
      <c r="E644" s="3"/>
      <c r="F644" s="3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3"/>
      <c r="B645" s="3"/>
      <c r="C645" s="3"/>
      <c r="D645" s="3"/>
      <c r="E645" s="3"/>
      <c r="F645" s="3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3"/>
      <c r="B646" s="3"/>
      <c r="C646" s="3"/>
      <c r="D646" s="3"/>
      <c r="E646" s="3"/>
      <c r="F646" s="3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3"/>
      <c r="B647" s="3"/>
      <c r="C647" s="3"/>
      <c r="D647" s="3"/>
      <c r="E647" s="3"/>
      <c r="F647" s="3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3"/>
      <c r="B648" s="3"/>
      <c r="C648" s="3"/>
      <c r="D648" s="3"/>
      <c r="E648" s="3"/>
      <c r="F648" s="3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3"/>
      <c r="B649" s="3"/>
      <c r="C649" s="3"/>
      <c r="D649" s="3"/>
      <c r="E649" s="3"/>
      <c r="F649" s="3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3"/>
      <c r="B650" s="3"/>
      <c r="C650" s="3"/>
      <c r="D650" s="3"/>
      <c r="E650" s="3"/>
      <c r="F650" s="3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3"/>
      <c r="B651" s="3"/>
      <c r="C651" s="3"/>
      <c r="D651" s="3"/>
      <c r="E651" s="3"/>
      <c r="F651" s="3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3"/>
      <c r="B652" s="3"/>
      <c r="C652" s="3"/>
      <c r="D652" s="3"/>
      <c r="E652" s="3"/>
      <c r="F652" s="3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3"/>
      <c r="B653" s="3"/>
      <c r="C653" s="3"/>
      <c r="D653" s="3"/>
      <c r="E653" s="3"/>
      <c r="F653" s="3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3"/>
      <c r="B654" s="3"/>
      <c r="C654" s="3"/>
      <c r="D654" s="3"/>
      <c r="E654" s="3"/>
      <c r="F654" s="3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3"/>
      <c r="B655" s="3"/>
      <c r="C655" s="3"/>
      <c r="D655" s="3"/>
      <c r="E655" s="3"/>
      <c r="F655" s="3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3"/>
      <c r="B656" s="3"/>
      <c r="C656" s="3"/>
      <c r="D656" s="3"/>
      <c r="E656" s="3"/>
      <c r="F656" s="3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3"/>
      <c r="B657" s="3"/>
      <c r="C657" s="3"/>
      <c r="D657" s="3"/>
      <c r="E657" s="3"/>
      <c r="F657" s="3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3"/>
      <c r="B658" s="3"/>
      <c r="C658" s="3"/>
      <c r="D658" s="3"/>
      <c r="E658" s="3"/>
      <c r="F658" s="3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3"/>
      <c r="B659" s="3"/>
      <c r="C659" s="3"/>
      <c r="D659" s="3"/>
      <c r="E659" s="3"/>
      <c r="F659" s="3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3"/>
      <c r="B660" s="3"/>
      <c r="C660" s="3"/>
      <c r="D660" s="3"/>
      <c r="E660" s="3"/>
      <c r="F660" s="3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3"/>
      <c r="B661" s="3"/>
      <c r="C661" s="3"/>
      <c r="D661" s="3"/>
      <c r="E661" s="3"/>
      <c r="F661" s="3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3"/>
      <c r="B662" s="3"/>
      <c r="C662" s="3"/>
      <c r="D662" s="3"/>
      <c r="E662" s="3"/>
      <c r="F662" s="3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3"/>
      <c r="B663" s="3"/>
      <c r="C663" s="3"/>
      <c r="D663" s="3"/>
      <c r="E663" s="3"/>
      <c r="F663" s="3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3"/>
      <c r="B664" s="3"/>
      <c r="C664" s="3"/>
      <c r="D664" s="3"/>
      <c r="E664" s="3"/>
      <c r="F664" s="3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3"/>
      <c r="B665" s="3"/>
      <c r="C665" s="3"/>
      <c r="D665" s="3"/>
      <c r="E665" s="3"/>
      <c r="F665" s="3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3"/>
      <c r="B666" s="3"/>
      <c r="C666" s="3"/>
      <c r="D666" s="3"/>
      <c r="E666" s="3"/>
      <c r="F666" s="3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3"/>
      <c r="B667" s="3"/>
      <c r="C667" s="3"/>
      <c r="D667" s="3"/>
      <c r="E667" s="3"/>
      <c r="F667" s="3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3"/>
      <c r="B668" s="3"/>
      <c r="C668" s="3"/>
      <c r="D668" s="3"/>
      <c r="E668" s="3"/>
      <c r="F668" s="3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3"/>
      <c r="B669" s="3"/>
      <c r="C669" s="3"/>
      <c r="D669" s="3"/>
      <c r="E669" s="3"/>
      <c r="F669" s="3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3"/>
      <c r="B670" s="3"/>
      <c r="C670" s="3"/>
      <c r="D670" s="3"/>
      <c r="E670" s="3"/>
      <c r="F670" s="3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3"/>
      <c r="B671" s="3"/>
      <c r="C671" s="3"/>
      <c r="D671" s="3"/>
      <c r="E671" s="3"/>
      <c r="F671" s="3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3"/>
      <c r="B672" s="3"/>
      <c r="C672" s="3"/>
      <c r="D672" s="3"/>
      <c r="E672" s="3"/>
      <c r="F672" s="3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3"/>
      <c r="B673" s="3"/>
      <c r="C673" s="3"/>
      <c r="D673" s="3"/>
      <c r="E673" s="3"/>
      <c r="F673" s="3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3"/>
      <c r="B674" s="3"/>
      <c r="C674" s="3"/>
      <c r="D674" s="3"/>
      <c r="E674" s="3"/>
      <c r="F674" s="3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3"/>
      <c r="B675" s="3"/>
      <c r="C675" s="3"/>
      <c r="D675" s="3"/>
      <c r="E675" s="3"/>
      <c r="F675" s="3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3"/>
      <c r="B676" s="3"/>
      <c r="C676" s="3"/>
      <c r="D676" s="3"/>
      <c r="E676" s="3"/>
      <c r="F676" s="3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3"/>
      <c r="B677" s="3"/>
      <c r="C677" s="3"/>
      <c r="D677" s="3"/>
      <c r="E677" s="3"/>
      <c r="F677" s="3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3"/>
      <c r="B678" s="3"/>
      <c r="C678" s="3"/>
      <c r="D678" s="3"/>
      <c r="E678" s="3"/>
      <c r="F678" s="3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3"/>
      <c r="B679" s="3"/>
      <c r="C679" s="3"/>
      <c r="D679" s="3"/>
      <c r="E679" s="3"/>
      <c r="F679" s="3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3"/>
      <c r="B680" s="3"/>
      <c r="C680" s="3"/>
      <c r="D680" s="3"/>
      <c r="E680" s="3"/>
      <c r="F680" s="3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3"/>
      <c r="B681" s="3"/>
      <c r="C681" s="3"/>
      <c r="D681" s="3"/>
      <c r="E681" s="3"/>
      <c r="F681" s="3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3"/>
      <c r="B682" s="3"/>
      <c r="C682" s="3"/>
      <c r="D682" s="3"/>
      <c r="E682" s="3"/>
      <c r="F682" s="3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3"/>
      <c r="B683" s="3"/>
      <c r="C683" s="3"/>
      <c r="D683" s="3"/>
      <c r="E683" s="3"/>
      <c r="F683" s="3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3"/>
      <c r="B684" s="3"/>
      <c r="C684" s="3"/>
      <c r="D684" s="3"/>
      <c r="E684" s="3"/>
      <c r="F684" s="3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3"/>
      <c r="B685" s="3"/>
      <c r="C685" s="3"/>
      <c r="D685" s="3"/>
      <c r="E685" s="3"/>
      <c r="F685" s="3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3"/>
      <c r="B686" s="3"/>
      <c r="C686" s="3"/>
      <c r="D686" s="3"/>
      <c r="E686" s="3"/>
      <c r="F686" s="3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3"/>
      <c r="B687" s="3"/>
      <c r="C687" s="3"/>
      <c r="D687" s="3"/>
      <c r="E687" s="3"/>
      <c r="F687" s="3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3"/>
      <c r="B688" s="3"/>
      <c r="C688" s="3"/>
      <c r="D688" s="3"/>
      <c r="E688" s="3"/>
      <c r="F688" s="3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3"/>
      <c r="B689" s="3"/>
      <c r="C689" s="3"/>
      <c r="D689" s="3"/>
      <c r="E689" s="3"/>
      <c r="F689" s="3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3"/>
      <c r="B690" s="3"/>
      <c r="C690" s="3"/>
      <c r="D690" s="3"/>
      <c r="E690" s="3"/>
      <c r="F690" s="3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3"/>
      <c r="B691" s="3"/>
      <c r="C691" s="3"/>
      <c r="D691" s="3"/>
      <c r="E691" s="3"/>
      <c r="F691" s="3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3"/>
      <c r="B692" s="3"/>
      <c r="C692" s="3"/>
      <c r="D692" s="3"/>
      <c r="E692" s="3"/>
      <c r="F692" s="3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3"/>
      <c r="B693" s="3"/>
      <c r="C693" s="3"/>
      <c r="D693" s="3"/>
      <c r="E693" s="3"/>
      <c r="F693" s="3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3"/>
      <c r="B694" s="3"/>
      <c r="C694" s="3"/>
      <c r="D694" s="3"/>
      <c r="E694" s="3"/>
      <c r="F694" s="3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3"/>
      <c r="B695" s="3"/>
      <c r="C695" s="3"/>
      <c r="D695" s="3"/>
      <c r="E695" s="3"/>
      <c r="F695" s="3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3"/>
      <c r="B696" s="3"/>
      <c r="C696" s="3"/>
      <c r="D696" s="3"/>
      <c r="E696" s="3"/>
      <c r="F696" s="3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3"/>
      <c r="B697" s="3"/>
      <c r="C697" s="3"/>
      <c r="D697" s="3"/>
      <c r="E697" s="3"/>
      <c r="F697" s="3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3"/>
      <c r="B698" s="3"/>
      <c r="C698" s="3"/>
      <c r="D698" s="3"/>
      <c r="E698" s="3"/>
      <c r="F698" s="3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3"/>
      <c r="B699" s="3"/>
      <c r="C699" s="3"/>
      <c r="D699" s="3"/>
      <c r="E699" s="3"/>
      <c r="F699" s="3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3"/>
      <c r="B700" s="3"/>
      <c r="C700" s="3"/>
      <c r="D700" s="3"/>
      <c r="E700" s="3"/>
      <c r="F700" s="3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3"/>
      <c r="B701" s="3"/>
      <c r="C701" s="3"/>
      <c r="D701" s="3"/>
      <c r="E701" s="3"/>
      <c r="F701" s="3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3"/>
      <c r="B702" s="3"/>
      <c r="C702" s="3"/>
      <c r="D702" s="3"/>
      <c r="E702" s="3"/>
      <c r="F702" s="3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3"/>
      <c r="B703" s="3"/>
      <c r="C703" s="3"/>
      <c r="D703" s="3"/>
      <c r="E703" s="3"/>
      <c r="F703" s="3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3"/>
      <c r="B704" s="3"/>
      <c r="C704" s="3"/>
      <c r="D704" s="3"/>
      <c r="E704" s="3"/>
      <c r="F704" s="3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3"/>
      <c r="B705" s="3"/>
      <c r="C705" s="3"/>
      <c r="D705" s="3"/>
      <c r="E705" s="3"/>
      <c r="F705" s="3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3"/>
      <c r="B706" s="3"/>
      <c r="C706" s="3"/>
      <c r="D706" s="3"/>
      <c r="E706" s="3"/>
      <c r="F706" s="3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3"/>
      <c r="B707" s="3"/>
      <c r="C707" s="3"/>
      <c r="D707" s="3"/>
      <c r="E707" s="3"/>
      <c r="F707" s="3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3"/>
      <c r="B708" s="3"/>
      <c r="C708" s="3"/>
      <c r="D708" s="3"/>
      <c r="E708" s="3"/>
      <c r="F708" s="3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3"/>
      <c r="B709" s="3"/>
      <c r="C709" s="3"/>
      <c r="D709" s="3"/>
      <c r="E709" s="3"/>
      <c r="F709" s="3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3"/>
      <c r="B710" s="3"/>
      <c r="C710" s="3"/>
      <c r="D710" s="3"/>
      <c r="E710" s="3"/>
      <c r="F710" s="3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3"/>
      <c r="B711" s="3"/>
      <c r="C711" s="3"/>
      <c r="D711" s="3"/>
      <c r="E711" s="3"/>
      <c r="F711" s="3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3"/>
      <c r="B712" s="3"/>
      <c r="C712" s="3"/>
      <c r="D712" s="3"/>
      <c r="E712" s="3"/>
      <c r="F712" s="3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3"/>
      <c r="B713" s="3"/>
      <c r="C713" s="3"/>
      <c r="D713" s="3"/>
      <c r="E713" s="3"/>
      <c r="F713" s="3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3"/>
      <c r="B714" s="3"/>
      <c r="C714" s="3"/>
      <c r="D714" s="3"/>
      <c r="E714" s="3"/>
      <c r="F714" s="3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3"/>
      <c r="B715" s="3"/>
      <c r="C715" s="3"/>
      <c r="D715" s="3"/>
      <c r="E715" s="3"/>
      <c r="F715" s="3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3"/>
      <c r="B716" s="3"/>
      <c r="C716" s="3"/>
      <c r="D716" s="3"/>
      <c r="E716" s="3"/>
      <c r="F716" s="3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3"/>
      <c r="B717" s="3"/>
      <c r="C717" s="3"/>
      <c r="D717" s="3"/>
      <c r="E717" s="3"/>
      <c r="F717" s="3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3"/>
      <c r="B718" s="3"/>
      <c r="C718" s="3"/>
      <c r="D718" s="3"/>
      <c r="E718" s="3"/>
      <c r="F718" s="3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3"/>
      <c r="B719" s="3"/>
      <c r="C719" s="3"/>
      <c r="D719" s="3"/>
      <c r="E719" s="3"/>
      <c r="F719" s="3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3"/>
      <c r="B720" s="3"/>
      <c r="C720" s="3"/>
      <c r="D720" s="3"/>
      <c r="E720" s="3"/>
      <c r="F720" s="3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3"/>
      <c r="B721" s="3"/>
      <c r="C721" s="3"/>
      <c r="D721" s="3"/>
      <c r="E721" s="3"/>
      <c r="F721" s="3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3"/>
      <c r="B722" s="3"/>
      <c r="C722" s="3"/>
      <c r="D722" s="3"/>
      <c r="E722" s="3"/>
      <c r="F722" s="3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3"/>
      <c r="B723" s="3"/>
      <c r="C723" s="3"/>
      <c r="D723" s="3"/>
      <c r="E723" s="3"/>
      <c r="F723" s="3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3"/>
      <c r="B724" s="3"/>
      <c r="C724" s="3"/>
      <c r="D724" s="3"/>
      <c r="E724" s="3"/>
      <c r="F724" s="3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3"/>
      <c r="B725" s="3"/>
      <c r="C725" s="3"/>
      <c r="D725" s="3"/>
      <c r="E725" s="3"/>
      <c r="F725" s="3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3"/>
      <c r="B726" s="3"/>
      <c r="C726" s="3"/>
      <c r="D726" s="3"/>
      <c r="E726" s="3"/>
      <c r="F726" s="3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3"/>
      <c r="B727" s="3"/>
      <c r="C727" s="3"/>
      <c r="D727" s="3"/>
      <c r="E727" s="3"/>
      <c r="F727" s="3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3"/>
      <c r="B728" s="3"/>
      <c r="C728" s="3"/>
      <c r="D728" s="3"/>
      <c r="E728" s="3"/>
      <c r="F728" s="3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3"/>
      <c r="B729" s="3"/>
      <c r="C729" s="3"/>
      <c r="D729" s="3"/>
      <c r="E729" s="3"/>
      <c r="F729" s="3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3"/>
      <c r="B730" s="3"/>
      <c r="C730" s="3"/>
      <c r="D730" s="3"/>
      <c r="E730" s="3"/>
      <c r="F730" s="3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3"/>
      <c r="B731" s="3"/>
      <c r="C731" s="3"/>
      <c r="D731" s="3"/>
      <c r="E731" s="3"/>
      <c r="F731" s="3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3"/>
      <c r="B732" s="3"/>
      <c r="C732" s="3"/>
      <c r="D732" s="3"/>
      <c r="E732" s="3"/>
      <c r="F732" s="3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3"/>
      <c r="B733" s="3"/>
      <c r="C733" s="3"/>
      <c r="D733" s="3"/>
      <c r="E733" s="3"/>
      <c r="F733" s="3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3"/>
      <c r="B734" s="3"/>
      <c r="C734" s="3"/>
      <c r="D734" s="3"/>
      <c r="E734" s="3"/>
      <c r="F734" s="3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3"/>
      <c r="B735" s="3"/>
      <c r="C735" s="3"/>
      <c r="D735" s="3"/>
      <c r="E735" s="3"/>
      <c r="F735" s="3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3"/>
      <c r="B736" s="3"/>
      <c r="C736" s="3"/>
      <c r="D736" s="3"/>
      <c r="E736" s="3"/>
      <c r="F736" s="3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3"/>
      <c r="B737" s="3"/>
      <c r="C737" s="3"/>
      <c r="D737" s="3"/>
      <c r="E737" s="3"/>
      <c r="F737" s="3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3"/>
      <c r="B738" s="3"/>
      <c r="C738" s="3"/>
      <c r="D738" s="3"/>
      <c r="E738" s="3"/>
      <c r="F738" s="3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3"/>
      <c r="B739" s="3"/>
      <c r="C739" s="3"/>
      <c r="D739" s="3"/>
      <c r="E739" s="3"/>
      <c r="F739" s="3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3"/>
      <c r="B740" s="3"/>
      <c r="C740" s="3"/>
      <c r="D740" s="3"/>
      <c r="E740" s="3"/>
      <c r="F740" s="3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3"/>
      <c r="B741" s="3"/>
      <c r="C741" s="3"/>
      <c r="D741" s="3"/>
      <c r="E741" s="3"/>
      <c r="F741" s="3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3"/>
      <c r="B742" s="3"/>
      <c r="C742" s="3"/>
      <c r="D742" s="3"/>
      <c r="E742" s="3"/>
      <c r="F742" s="3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3"/>
      <c r="B743" s="3"/>
      <c r="C743" s="3"/>
      <c r="D743" s="3"/>
      <c r="E743" s="3"/>
      <c r="F743" s="3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3"/>
      <c r="B744" s="3"/>
      <c r="C744" s="3"/>
      <c r="D744" s="3"/>
      <c r="E744" s="3"/>
      <c r="F744" s="3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3"/>
      <c r="B745" s="3"/>
      <c r="C745" s="3"/>
      <c r="D745" s="3"/>
      <c r="E745" s="3"/>
      <c r="F745" s="3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3"/>
      <c r="B746" s="3"/>
      <c r="C746" s="3"/>
      <c r="D746" s="3"/>
      <c r="E746" s="3"/>
      <c r="F746" s="3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7.5" customHeight="1" x14ac:dyDescent="0.25">
      <c r="A747" s="3"/>
      <c r="B747" s="3"/>
      <c r="C747" s="3"/>
      <c r="D747" s="3"/>
      <c r="E747" s="3"/>
      <c r="F747" s="3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7.5" customHeight="1" x14ac:dyDescent="0.25">
      <c r="A748" s="3"/>
      <c r="B748" s="3"/>
      <c r="C748" s="3"/>
      <c r="D748" s="3"/>
      <c r="E748" s="3"/>
      <c r="F748" s="3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7.5" customHeight="1" x14ac:dyDescent="0.25">
      <c r="A749" s="3"/>
      <c r="B749" s="3"/>
      <c r="C749" s="3"/>
      <c r="D749" s="3"/>
      <c r="E749" s="3"/>
      <c r="F749" s="3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7.5" customHeight="1" x14ac:dyDescent="0.25">
      <c r="A750" s="3"/>
      <c r="B750" s="3"/>
      <c r="C750" s="3"/>
      <c r="D750" s="3"/>
      <c r="E750" s="3"/>
      <c r="F750" s="3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7.5" customHeight="1" x14ac:dyDescent="0.25">
      <c r="A751" s="3"/>
      <c r="B751" s="3"/>
      <c r="C751" s="3"/>
      <c r="D751" s="3"/>
      <c r="E751" s="3"/>
      <c r="F751" s="3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7.5" customHeight="1" x14ac:dyDescent="0.25">
      <c r="A752" s="3"/>
      <c r="B752" s="3"/>
      <c r="C752" s="3"/>
      <c r="D752" s="3"/>
      <c r="E752" s="3"/>
      <c r="F752" s="3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7.5" customHeight="1" x14ac:dyDescent="0.25">
      <c r="A753" s="3"/>
      <c r="B753" s="3"/>
      <c r="C753" s="3"/>
      <c r="D753" s="3"/>
      <c r="E753" s="3"/>
      <c r="F753" s="3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7.5" customHeight="1" x14ac:dyDescent="0.25">
      <c r="A754" s="3"/>
      <c r="B754" s="3"/>
      <c r="C754" s="3"/>
      <c r="D754" s="3"/>
      <c r="E754" s="3"/>
      <c r="F754" s="3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7.5" customHeight="1" x14ac:dyDescent="0.25">
      <c r="A755" s="3"/>
      <c r="B755" s="3"/>
      <c r="C755" s="3"/>
      <c r="D755" s="3"/>
      <c r="E755" s="3"/>
      <c r="F755" s="3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7.5" customHeight="1" x14ac:dyDescent="0.25">
      <c r="A756" s="3"/>
      <c r="B756" s="3"/>
      <c r="C756" s="3"/>
      <c r="D756" s="3"/>
      <c r="E756" s="3"/>
      <c r="F756" s="3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7.5" customHeight="1" x14ac:dyDescent="0.25">
      <c r="A757" s="3"/>
      <c r="B757" s="3"/>
      <c r="C757" s="3"/>
      <c r="D757" s="3"/>
      <c r="E757" s="3"/>
      <c r="F757" s="3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7.5" customHeight="1" x14ac:dyDescent="0.25">
      <c r="A758" s="3"/>
      <c r="B758" s="3"/>
      <c r="C758" s="3"/>
      <c r="D758" s="3"/>
      <c r="E758" s="3"/>
      <c r="F758" s="3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7.5" customHeight="1" x14ac:dyDescent="0.25">
      <c r="A759" s="3"/>
      <c r="B759" s="3"/>
      <c r="C759" s="3"/>
      <c r="D759" s="3"/>
      <c r="E759" s="3"/>
      <c r="F759" s="3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7.5" customHeight="1" x14ac:dyDescent="0.25">
      <c r="A760" s="3"/>
      <c r="B760" s="3"/>
      <c r="C760" s="3"/>
      <c r="D760" s="3"/>
      <c r="E760" s="3"/>
      <c r="F760" s="3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7.5" customHeight="1" x14ac:dyDescent="0.25">
      <c r="A761" s="3"/>
      <c r="B761" s="3"/>
      <c r="C761" s="3"/>
      <c r="D761" s="3"/>
      <c r="E761" s="3"/>
      <c r="F761" s="3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7.5" customHeight="1" x14ac:dyDescent="0.25">
      <c r="A762" s="3"/>
      <c r="B762" s="3"/>
      <c r="C762" s="3"/>
      <c r="D762" s="3"/>
      <c r="E762" s="3"/>
      <c r="F762" s="3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7.5" customHeight="1" x14ac:dyDescent="0.25">
      <c r="A763" s="3"/>
      <c r="B763" s="3"/>
      <c r="C763" s="3"/>
      <c r="D763" s="3"/>
      <c r="E763" s="3"/>
      <c r="F763" s="3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7.5" customHeight="1" x14ac:dyDescent="0.25">
      <c r="A764" s="3"/>
      <c r="B764" s="3"/>
      <c r="C764" s="3"/>
      <c r="D764" s="3"/>
      <c r="E764" s="3"/>
      <c r="F764" s="3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7.5" customHeight="1" x14ac:dyDescent="0.25">
      <c r="A765" s="3"/>
      <c r="B765" s="3"/>
      <c r="C765" s="3"/>
      <c r="D765" s="3"/>
      <c r="E765" s="3"/>
      <c r="F765" s="3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7.5" customHeight="1" x14ac:dyDescent="0.25">
      <c r="A766" s="3"/>
      <c r="B766" s="3"/>
      <c r="C766" s="3"/>
      <c r="D766" s="3"/>
      <c r="E766" s="3"/>
      <c r="F766" s="3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7.5" customHeight="1" x14ac:dyDescent="0.25">
      <c r="A767" s="3"/>
      <c r="B767" s="3"/>
      <c r="C767" s="3"/>
      <c r="D767" s="3"/>
      <c r="E767" s="3"/>
      <c r="F767" s="3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7.5" customHeight="1" x14ac:dyDescent="0.25">
      <c r="A768" s="3"/>
      <c r="B768" s="3"/>
      <c r="C768" s="3"/>
      <c r="D768" s="3"/>
      <c r="E768" s="3"/>
      <c r="F768" s="3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7.5" customHeight="1" x14ac:dyDescent="0.25">
      <c r="A769" s="3"/>
      <c r="B769" s="3"/>
      <c r="C769" s="3"/>
      <c r="D769" s="3"/>
      <c r="E769" s="3"/>
      <c r="F769" s="3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7.5" customHeight="1" x14ac:dyDescent="0.25">
      <c r="A770" s="3"/>
      <c r="B770" s="3"/>
      <c r="C770" s="3"/>
      <c r="D770" s="3"/>
      <c r="E770" s="3"/>
      <c r="F770" s="3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7.5" customHeight="1" x14ac:dyDescent="0.25">
      <c r="A771" s="3"/>
      <c r="B771" s="3"/>
      <c r="C771" s="3"/>
      <c r="D771" s="3"/>
      <c r="E771" s="3"/>
      <c r="F771" s="3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7.5" customHeight="1" x14ac:dyDescent="0.25">
      <c r="A772" s="3"/>
      <c r="B772" s="3"/>
      <c r="C772" s="3"/>
      <c r="D772" s="3"/>
      <c r="E772" s="3"/>
      <c r="F772" s="3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7.5" customHeight="1" x14ac:dyDescent="0.25">
      <c r="A773" s="3"/>
      <c r="B773" s="3"/>
      <c r="C773" s="3"/>
      <c r="D773" s="3"/>
      <c r="E773" s="3"/>
      <c r="F773" s="3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7.5" customHeight="1" x14ac:dyDescent="0.25">
      <c r="A774" s="3"/>
      <c r="B774" s="3"/>
      <c r="C774" s="3"/>
      <c r="D774" s="3"/>
      <c r="E774" s="3"/>
      <c r="F774" s="3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7.5" customHeight="1" x14ac:dyDescent="0.25">
      <c r="A775" s="3"/>
      <c r="B775" s="3"/>
      <c r="C775" s="3"/>
      <c r="D775" s="3"/>
      <c r="E775" s="3"/>
      <c r="F775" s="3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7.5" customHeight="1" x14ac:dyDescent="0.25">
      <c r="A776" s="3"/>
      <c r="B776" s="3"/>
      <c r="C776" s="3"/>
      <c r="D776" s="3"/>
      <c r="E776" s="3"/>
      <c r="F776" s="3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7.5" customHeight="1" x14ac:dyDescent="0.25">
      <c r="A777" s="3"/>
      <c r="B777" s="3"/>
      <c r="C777" s="3"/>
      <c r="D777" s="3"/>
      <c r="E777" s="3"/>
      <c r="F777" s="3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7.5" customHeight="1" x14ac:dyDescent="0.25">
      <c r="A778" s="3"/>
      <c r="B778" s="3"/>
      <c r="C778" s="3"/>
      <c r="D778" s="3"/>
      <c r="E778" s="3"/>
      <c r="F778" s="3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7.5" customHeight="1" x14ac:dyDescent="0.25">
      <c r="A779" s="3"/>
      <c r="B779" s="3"/>
      <c r="C779" s="3"/>
      <c r="D779" s="3"/>
      <c r="E779" s="3"/>
      <c r="F779" s="3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7.5" customHeight="1" x14ac:dyDescent="0.25">
      <c r="A780" s="3"/>
      <c r="B780" s="3"/>
      <c r="C780" s="3"/>
      <c r="D780" s="3"/>
      <c r="E780" s="3"/>
      <c r="F780" s="3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7.5" customHeight="1" x14ac:dyDescent="0.25">
      <c r="A781" s="3"/>
      <c r="B781" s="3"/>
      <c r="C781" s="3"/>
      <c r="D781" s="3"/>
      <c r="E781" s="3"/>
      <c r="F781" s="3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7.5" customHeight="1" x14ac:dyDescent="0.25">
      <c r="A782" s="3"/>
      <c r="B782" s="3"/>
      <c r="C782" s="3"/>
      <c r="D782" s="3"/>
      <c r="E782" s="3"/>
      <c r="F782" s="3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7.5" customHeight="1" x14ac:dyDescent="0.25">
      <c r="A783" s="3"/>
      <c r="B783" s="3"/>
      <c r="C783" s="3"/>
      <c r="D783" s="3"/>
      <c r="E783" s="3"/>
      <c r="F783" s="3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7.5" customHeight="1" x14ac:dyDescent="0.25">
      <c r="A784" s="3"/>
      <c r="B784" s="3"/>
      <c r="C784" s="3"/>
      <c r="D784" s="3"/>
      <c r="E784" s="3"/>
      <c r="F784" s="3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7.5" customHeight="1" x14ac:dyDescent="0.25">
      <c r="A785" s="3"/>
      <c r="B785" s="3"/>
      <c r="C785" s="3"/>
      <c r="D785" s="3"/>
      <c r="E785" s="3"/>
      <c r="F785" s="3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7.5" customHeight="1" x14ac:dyDescent="0.25">
      <c r="A786" s="3"/>
      <c r="B786" s="3"/>
      <c r="C786" s="3"/>
      <c r="D786" s="3"/>
      <c r="E786" s="3"/>
      <c r="F786" s="3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7.5" customHeight="1" x14ac:dyDescent="0.25">
      <c r="A787" s="3"/>
      <c r="B787" s="3"/>
      <c r="C787" s="3"/>
      <c r="D787" s="3"/>
      <c r="E787" s="3"/>
      <c r="F787" s="3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7.5" customHeight="1" x14ac:dyDescent="0.25">
      <c r="A788" s="3"/>
      <c r="B788" s="3"/>
      <c r="C788" s="3"/>
      <c r="D788" s="3"/>
      <c r="E788" s="3"/>
      <c r="F788" s="3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7.5" customHeight="1" x14ac:dyDescent="0.25">
      <c r="A789" s="3"/>
      <c r="B789" s="3"/>
      <c r="C789" s="3"/>
      <c r="D789" s="3"/>
      <c r="E789" s="3"/>
      <c r="F789" s="3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7.5" customHeight="1" x14ac:dyDescent="0.25">
      <c r="A790" s="3"/>
      <c r="B790" s="3"/>
      <c r="C790" s="3"/>
      <c r="D790" s="3"/>
      <c r="E790" s="3"/>
      <c r="F790" s="3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7.5" customHeight="1" x14ac:dyDescent="0.25">
      <c r="A791" s="3"/>
      <c r="B791" s="3"/>
      <c r="C791" s="3"/>
      <c r="D791" s="3"/>
      <c r="E791" s="3"/>
      <c r="F791" s="3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7.5" customHeight="1" x14ac:dyDescent="0.25">
      <c r="A792" s="3"/>
      <c r="B792" s="3"/>
      <c r="C792" s="3"/>
      <c r="D792" s="3"/>
      <c r="E792" s="3"/>
      <c r="F792" s="3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7.5" customHeight="1" x14ac:dyDescent="0.25">
      <c r="A793" s="3"/>
      <c r="B793" s="3"/>
      <c r="C793" s="3"/>
      <c r="D793" s="3"/>
      <c r="E793" s="3"/>
      <c r="F793" s="3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7.5" customHeight="1" x14ac:dyDescent="0.25">
      <c r="A794" s="3"/>
      <c r="B794" s="3"/>
      <c r="C794" s="3"/>
      <c r="D794" s="3"/>
      <c r="E794" s="3"/>
      <c r="F794" s="3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7.5" customHeight="1" x14ac:dyDescent="0.25">
      <c r="A795" s="3"/>
      <c r="B795" s="3"/>
      <c r="C795" s="3"/>
      <c r="D795" s="3"/>
      <c r="E795" s="3"/>
      <c r="F795" s="3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7.5" customHeight="1" x14ac:dyDescent="0.25">
      <c r="A796" s="3"/>
      <c r="B796" s="3"/>
      <c r="C796" s="3"/>
      <c r="D796" s="3"/>
      <c r="E796" s="3"/>
      <c r="F796" s="3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7.5" customHeight="1" x14ac:dyDescent="0.25">
      <c r="A797" s="3"/>
      <c r="B797" s="3"/>
      <c r="C797" s="3"/>
      <c r="D797" s="3"/>
      <c r="E797" s="3"/>
      <c r="F797" s="3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7.5" customHeight="1" x14ac:dyDescent="0.25">
      <c r="A798" s="3"/>
      <c r="B798" s="3"/>
      <c r="C798" s="3"/>
      <c r="D798" s="3"/>
      <c r="E798" s="3"/>
      <c r="F798" s="3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7.5" customHeight="1" x14ac:dyDescent="0.25">
      <c r="A799" s="3"/>
      <c r="B799" s="3"/>
      <c r="C799" s="3"/>
      <c r="D799" s="3"/>
      <c r="E799" s="3"/>
      <c r="F799" s="3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7.5" customHeight="1" x14ac:dyDescent="0.25">
      <c r="A800" s="3"/>
      <c r="B800" s="3"/>
      <c r="C800" s="3"/>
      <c r="D800" s="3"/>
      <c r="E800" s="3"/>
      <c r="F800" s="3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7.5" customHeight="1" x14ac:dyDescent="0.25">
      <c r="A801" s="3"/>
      <c r="B801" s="3"/>
      <c r="C801" s="3"/>
      <c r="D801" s="3"/>
      <c r="E801" s="3"/>
      <c r="F801" s="3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7.5" customHeight="1" x14ac:dyDescent="0.25">
      <c r="A802" s="3"/>
      <c r="B802" s="3"/>
      <c r="C802" s="3"/>
      <c r="D802" s="3"/>
      <c r="E802" s="3"/>
      <c r="F802" s="3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7.5" customHeight="1" x14ac:dyDescent="0.25">
      <c r="A803" s="3"/>
      <c r="B803" s="3"/>
      <c r="C803" s="3"/>
      <c r="D803" s="3"/>
      <c r="E803" s="3"/>
      <c r="F803" s="3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7.5" customHeight="1" x14ac:dyDescent="0.25">
      <c r="A804" s="3"/>
      <c r="B804" s="3"/>
      <c r="C804" s="3"/>
      <c r="D804" s="3"/>
      <c r="E804" s="3"/>
      <c r="F804" s="3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7.5" customHeight="1" x14ac:dyDescent="0.25">
      <c r="A805" s="3"/>
      <c r="B805" s="3"/>
      <c r="C805" s="3"/>
      <c r="D805" s="3"/>
      <c r="E805" s="3"/>
      <c r="F805" s="3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7.5" customHeight="1" x14ac:dyDescent="0.25">
      <c r="A806" s="3"/>
      <c r="B806" s="3"/>
      <c r="C806" s="3"/>
      <c r="D806" s="3"/>
      <c r="E806" s="3"/>
      <c r="F806" s="3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7.5" customHeight="1" x14ac:dyDescent="0.25">
      <c r="A807" s="3"/>
      <c r="B807" s="3"/>
      <c r="C807" s="3"/>
      <c r="D807" s="3"/>
      <c r="E807" s="3"/>
      <c r="F807" s="3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7.5" customHeight="1" x14ac:dyDescent="0.25">
      <c r="A808" s="3"/>
      <c r="B808" s="3"/>
      <c r="C808" s="3"/>
      <c r="D808" s="3"/>
      <c r="E808" s="3"/>
      <c r="F808" s="3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7.5" customHeight="1" x14ac:dyDescent="0.25">
      <c r="A809" s="3"/>
      <c r="B809" s="3"/>
      <c r="C809" s="3"/>
      <c r="D809" s="3"/>
      <c r="E809" s="3"/>
      <c r="F809" s="3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7.5" customHeight="1" x14ac:dyDescent="0.25">
      <c r="A810" s="3"/>
      <c r="B810" s="3"/>
      <c r="C810" s="3"/>
      <c r="D810" s="3"/>
      <c r="E810" s="3"/>
      <c r="F810" s="3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7.5" customHeight="1" x14ac:dyDescent="0.25">
      <c r="A811" s="3"/>
      <c r="B811" s="3"/>
      <c r="C811" s="3"/>
      <c r="D811" s="3"/>
      <c r="E811" s="3"/>
      <c r="F811" s="3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7.5" customHeight="1" x14ac:dyDescent="0.25">
      <c r="A812" s="3"/>
      <c r="B812" s="3"/>
      <c r="C812" s="3"/>
      <c r="D812" s="3"/>
      <c r="E812" s="3"/>
      <c r="F812" s="3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7.5" customHeight="1" x14ac:dyDescent="0.25">
      <c r="A813" s="3"/>
      <c r="B813" s="3"/>
      <c r="C813" s="3"/>
      <c r="D813" s="3"/>
      <c r="E813" s="3"/>
      <c r="F813" s="3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7.5" customHeight="1" x14ac:dyDescent="0.25">
      <c r="A814" s="3"/>
      <c r="B814" s="3"/>
      <c r="C814" s="3"/>
      <c r="D814" s="3"/>
      <c r="E814" s="3"/>
      <c r="F814" s="3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7.5" customHeight="1" x14ac:dyDescent="0.25">
      <c r="A815" s="3"/>
      <c r="B815" s="3"/>
      <c r="C815" s="3"/>
      <c r="D815" s="3"/>
      <c r="E815" s="3"/>
      <c r="F815" s="3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7.5" customHeight="1" x14ac:dyDescent="0.25">
      <c r="A816" s="3"/>
      <c r="B816" s="3"/>
      <c r="C816" s="3"/>
      <c r="D816" s="3"/>
      <c r="E816" s="3"/>
      <c r="F816" s="3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7.5" customHeight="1" x14ac:dyDescent="0.25">
      <c r="A817" s="3"/>
      <c r="B817" s="3"/>
      <c r="C817" s="3"/>
      <c r="D817" s="3"/>
      <c r="E817" s="3"/>
      <c r="F817" s="3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7.5" customHeight="1" x14ac:dyDescent="0.25">
      <c r="A818" s="3"/>
      <c r="B818" s="3"/>
      <c r="C818" s="3"/>
      <c r="D818" s="3"/>
      <c r="E818" s="3"/>
      <c r="F818" s="3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7.5" customHeight="1" x14ac:dyDescent="0.25">
      <c r="A819" s="3"/>
      <c r="B819" s="3"/>
      <c r="C819" s="3"/>
      <c r="D819" s="3"/>
      <c r="E819" s="3"/>
      <c r="F819" s="3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7.5" customHeight="1" x14ac:dyDescent="0.25">
      <c r="A820" s="3"/>
      <c r="B820" s="3"/>
      <c r="C820" s="3"/>
      <c r="D820" s="3"/>
      <c r="E820" s="3"/>
      <c r="F820" s="3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7.5" customHeight="1" x14ac:dyDescent="0.25">
      <c r="A821" s="3"/>
      <c r="B821" s="3"/>
      <c r="C821" s="3"/>
      <c r="D821" s="3"/>
      <c r="E821" s="3"/>
      <c r="F821" s="3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7.5" customHeight="1" x14ac:dyDescent="0.25">
      <c r="A822" s="3"/>
      <c r="B822" s="3"/>
      <c r="C822" s="3"/>
      <c r="D822" s="3"/>
      <c r="E822" s="3"/>
      <c r="F822" s="3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7.5" customHeight="1" x14ac:dyDescent="0.25">
      <c r="A823" s="3"/>
      <c r="B823" s="3"/>
      <c r="C823" s="3"/>
      <c r="D823" s="3"/>
      <c r="E823" s="3"/>
      <c r="F823" s="3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7.5" customHeight="1" x14ac:dyDescent="0.25">
      <c r="A824" s="3"/>
      <c r="B824" s="3"/>
      <c r="C824" s="3"/>
      <c r="D824" s="3"/>
      <c r="E824" s="3"/>
      <c r="F824" s="3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7.5" customHeight="1" x14ac:dyDescent="0.25">
      <c r="A825" s="3"/>
      <c r="B825" s="3"/>
      <c r="C825" s="3"/>
      <c r="D825" s="3"/>
      <c r="E825" s="3"/>
      <c r="F825" s="3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7.5" customHeight="1" x14ac:dyDescent="0.25">
      <c r="A826" s="3"/>
      <c r="B826" s="3"/>
      <c r="C826" s="3"/>
      <c r="D826" s="3"/>
      <c r="E826" s="3"/>
      <c r="F826" s="3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7.5" customHeight="1" x14ac:dyDescent="0.25">
      <c r="A827" s="3"/>
      <c r="B827" s="3"/>
      <c r="C827" s="3"/>
      <c r="D827" s="3"/>
      <c r="E827" s="3"/>
      <c r="F827" s="3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7.5" customHeight="1" x14ac:dyDescent="0.25">
      <c r="A828" s="3"/>
      <c r="B828" s="3"/>
      <c r="C828" s="3"/>
      <c r="D828" s="3"/>
      <c r="E828" s="3"/>
      <c r="F828" s="3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7.5" customHeight="1" x14ac:dyDescent="0.25">
      <c r="A829" s="3"/>
      <c r="B829" s="3"/>
      <c r="C829" s="3"/>
      <c r="D829" s="3"/>
      <c r="E829" s="3"/>
      <c r="F829" s="3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7.5" customHeight="1" x14ac:dyDescent="0.25">
      <c r="A830" s="3"/>
      <c r="B830" s="3"/>
      <c r="C830" s="3"/>
      <c r="D830" s="3"/>
      <c r="E830" s="3"/>
      <c r="F830" s="3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7.5" customHeight="1" x14ac:dyDescent="0.25">
      <c r="A831" s="3"/>
      <c r="B831" s="3"/>
      <c r="C831" s="3"/>
      <c r="D831" s="3"/>
      <c r="E831" s="3"/>
      <c r="F831" s="3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7.5" customHeight="1" x14ac:dyDescent="0.25">
      <c r="A832" s="3"/>
      <c r="B832" s="3"/>
      <c r="C832" s="3"/>
      <c r="D832" s="3"/>
      <c r="E832" s="3"/>
      <c r="F832" s="3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7.5" customHeight="1" x14ac:dyDescent="0.25">
      <c r="A833" s="3"/>
      <c r="B833" s="3"/>
      <c r="C833" s="3"/>
      <c r="D833" s="3"/>
      <c r="E833" s="3"/>
      <c r="F833" s="3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7.5" customHeight="1" x14ac:dyDescent="0.25">
      <c r="A834" s="3"/>
      <c r="B834" s="3"/>
      <c r="C834" s="3"/>
      <c r="D834" s="3"/>
      <c r="E834" s="3"/>
      <c r="F834" s="3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7.5" customHeight="1" x14ac:dyDescent="0.25">
      <c r="A835" s="3"/>
      <c r="B835" s="3"/>
      <c r="C835" s="3"/>
      <c r="D835" s="3"/>
      <c r="E835" s="3"/>
      <c r="F835" s="3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7.5" customHeight="1" x14ac:dyDescent="0.25">
      <c r="A836" s="3"/>
      <c r="B836" s="3"/>
      <c r="C836" s="3"/>
      <c r="D836" s="3"/>
      <c r="E836" s="3"/>
      <c r="F836" s="3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7.5" customHeight="1" x14ac:dyDescent="0.25">
      <c r="A837" s="3"/>
      <c r="B837" s="3"/>
      <c r="C837" s="3"/>
      <c r="D837" s="3"/>
      <c r="E837" s="3"/>
      <c r="F837" s="3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7.5" customHeight="1" x14ac:dyDescent="0.25">
      <c r="A838" s="3"/>
      <c r="B838" s="3"/>
      <c r="C838" s="3"/>
      <c r="D838" s="3"/>
      <c r="E838" s="3"/>
      <c r="F838" s="3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7.5" customHeight="1" x14ac:dyDescent="0.25">
      <c r="A839" s="3"/>
      <c r="B839" s="3"/>
      <c r="C839" s="3"/>
      <c r="D839" s="3"/>
      <c r="E839" s="3"/>
      <c r="F839" s="3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7.5" customHeight="1" x14ac:dyDescent="0.25">
      <c r="A840" s="3"/>
      <c r="B840" s="3"/>
      <c r="C840" s="3"/>
      <c r="D840" s="3"/>
      <c r="E840" s="3"/>
      <c r="F840" s="3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7.5" customHeight="1" x14ac:dyDescent="0.25">
      <c r="A841" s="3"/>
      <c r="B841" s="3"/>
      <c r="C841" s="3"/>
      <c r="D841" s="3"/>
      <c r="E841" s="3"/>
      <c r="F841" s="3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7.5" customHeight="1" x14ac:dyDescent="0.25">
      <c r="A842" s="3"/>
      <c r="B842" s="3"/>
      <c r="C842" s="3"/>
      <c r="D842" s="3"/>
      <c r="E842" s="3"/>
      <c r="F842" s="3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7.5" customHeight="1" x14ac:dyDescent="0.25">
      <c r="A843" s="3"/>
      <c r="B843" s="3"/>
      <c r="C843" s="3"/>
      <c r="D843" s="3"/>
      <c r="E843" s="3"/>
      <c r="F843" s="3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7.5" customHeight="1" x14ac:dyDescent="0.25">
      <c r="A844" s="3"/>
      <c r="B844" s="3"/>
      <c r="C844" s="3"/>
      <c r="D844" s="3"/>
      <c r="E844" s="3"/>
      <c r="F844" s="3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7.5" customHeight="1" x14ac:dyDescent="0.25">
      <c r="A845" s="3"/>
      <c r="B845" s="3"/>
      <c r="C845" s="3"/>
      <c r="D845" s="3"/>
      <c r="E845" s="3"/>
      <c r="F845" s="3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7.5" customHeight="1" x14ac:dyDescent="0.25">
      <c r="A846" s="3"/>
      <c r="B846" s="3"/>
      <c r="C846" s="3"/>
      <c r="D846" s="3"/>
      <c r="E846" s="3"/>
      <c r="F846" s="3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7.5" customHeight="1" x14ac:dyDescent="0.25">
      <c r="A847" s="3"/>
      <c r="B847" s="3"/>
      <c r="C847" s="3"/>
      <c r="D847" s="3"/>
      <c r="E847" s="3"/>
      <c r="F847" s="3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7.5" customHeight="1" x14ac:dyDescent="0.25">
      <c r="A848" s="3"/>
      <c r="B848" s="3"/>
      <c r="C848" s="3"/>
      <c r="D848" s="3"/>
      <c r="E848" s="3"/>
      <c r="F848" s="3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7.5" customHeight="1" x14ac:dyDescent="0.25">
      <c r="A849" s="3"/>
      <c r="B849" s="3"/>
      <c r="C849" s="3"/>
      <c r="D849" s="3"/>
      <c r="E849" s="3"/>
      <c r="F849" s="3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7.5" customHeight="1" x14ac:dyDescent="0.25">
      <c r="A850" s="3"/>
      <c r="B850" s="3"/>
      <c r="C850" s="3"/>
      <c r="D850" s="3"/>
      <c r="E850" s="3"/>
      <c r="F850" s="3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7.5" customHeight="1" x14ac:dyDescent="0.25">
      <c r="A851" s="3"/>
      <c r="B851" s="3"/>
      <c r="C851" s="3"/>
      <c r="D851" s="3"/>
      <c r="E851" s="3"/>
      <c r="F851" s="3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7.5" customHeight="1" x14ac:dyDescent="0.25">
      <c r="A852" s="3"/>
      <c r="B852" s="3"/>
      <c r="C852" s="3"/>
      <c r="D852" s="3"/>
      <c r="E852" s="3"/>
      <c r="F852" s="3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7.5" customHeight="1" x14ac:dyDescent="0.25">
      <c r="A853" s="3"/>
      <c r="B853" s="3"/>
      <c r="C853" s="3"/>
      <c r="D853" s="3"/>
      <c r="E853" s="3"/>
      <c r="F853" s="3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7.5" customHeight="1" x14ac:dyDescent="0.25">
      <c r="A854" s="3"/>
      <c r="B854" s="3"/>
      <c r="C854" s="3"/>
      <c r="D854" s="3"/>
      <c r="E854" s="3"/>
      <c r="F854" s="3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7.5" customHeight="1" x14ac:dyDescent="0.25">
      <c r="A855" s="3"/>
      <c r="B855" s="3"/>
      <c r="C855" s="3"/>
      <c r="D855" s="3"/>
      <c r="E855" s="3"/>
      <c r="F855" s="3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7.5" customHeight="1" x14ac:dyDescent="0.25">
      <c r="A856" s="3"/>
      <c r="B856" s="3"/>
      <c r="C856" s="3"/>
      <c r="D856" s="3"/>
      <c r="E856" s="3"/>
      <c r="F856" s="3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7.5" customHeight="1" x14ac:dyDescent="0.25">
      <c r="A857" s="3"/>
      <c r="B857" s="3"/>
      <c r="C857" s="3"/>
      <c r="D857" s="3"/>
      <c r="E857" s="3"/>
      <c r="F857" s="3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7.5" customHeight="1" x14ac:dyDescent="0.25">
      <c r="A858" s="3"/>
      <c r="B858" s="3"/>
      <c r="C858" s="3"/>
      <c r="D858" s="3"/>
      <c r="E858" s="3"/>
      <c r="F858" s="3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7.5" customHeight="1" x14ac:dyDescent="0.25">
      <c r="A859" s="3"/>
      <c r="B859" s="3"/>
      <c r="C859" s="3"/>
      <c r="D859" s="3"/>
      <c r="E859" s="3"/>
      <c r="F859" s="3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7.5" customHeight="1" x14ac:dyDescent="0.25">
      <c r="A860" s="3"/>
      <c r="B860" s="3"/>
      <c r="C860" s="3"/>
      <c r="D860" s="3"/>
      <c r="E860" s="3"/>
      <c r="F860" s="3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7.5" customHeight="1" x14ac:dyDescent="0.25">
      <c r="A861" s="3"/>
      <c r="B861" s="3"/>
      <c r="C861" s="3"/>
      <c r="D861" s="3"/>
      <c r="E861" s="3"/>
      <c r="F861" s="3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7.5" customHeight="1" x14ac:dyDescent="0.25">
      <c r="A862" s="3"/>
      <c r="B862" s="3"/>
      <c r="C862" s="3"/>
      <c r="D862" s="3"/>
      <c r="E862" s="3"/>
      <c r="F862" s="3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7.5" customHeight="1" x14ac:dyDescent="0.25">
      <c r="A863" s="3"/>
      <c r="B863" s="3"/>
      <c r="C863" s="3"/>
      <c r="D863" s="3"/>
      <c r="E863" s="3"/>
      <c r="F863" s="3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7.5" customHeight="1" x14ac:dyDescent="0.25">
      <c r="A864" s="3"/>
      <c r="B864" s="3"/>
      <c r="C864" s="3"/>
      <c r="D864" s="3"/>
      <c r="E864" s="3"/>
      <c r="F864" s="3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7.5" customHeight="1" x14ac:dyDescent="0.25">
      <c r="A865" s="3"/>
      <c r="B865" s="3"/>
      <c r="C865" s="3"/>
      <c r="D865" s="3"/>
      <c r="E865" s="3"/>
      <c r="F865" s="3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7.5" customHeight="1" x14ac:dyDescent="0.25">
      <c r="A866" s="3"/>
      <c r="B866" s="3"/>
      <c r="C866" s="3"/>
      <c r="D866" s="3"/>
      <c r="E866" s="3"/>
      <c r="F866" s="3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7.5" customHeight="1" x14ac:dyDescent="0.25">
      <c r="A867" s="3"/>
      <c r="B867" s="3"/>
      <c r="C867" s="3"/>
      <c r="D867" s="3"/>
      <c r="E867" s="3"/>
      <c r="F867" s="3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7.5" customHeight="1" x14ac:dyDescent="0.25">
      <c r="A868" s="3"/>
      <c r="B868" s="3"/>
      <c r="C868" s="3"/>
      <c r="D868" s="3"/>
      <c r="E868" s="3"/>
      <c r="F868" s="3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7.5" customHeight="1" x14ac:dyDescent="0.25">
      <c r="A869" s="3"/>
      <c r="B869" s="3"/>
      <c r="C869" s="3"/>
      <c r="D869" s="3"/>
      <c r="E869" s="3"/>
      <c r="F869" s="3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7.5" customHeight="1" x14ac:dyDescent="0.25">
      <c r="A870" s="3"/>
      <c r="B870" s="3"/>
      <c r="C870" s="3"/>
      <c r="D870" s="3"/>
      <c r="E870" s="3"/>
      <c r="F870" s="3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7.5" customHeight="1" x14ac:dyDescent="0.25">
      <c r="A871" s="3"/>
      <c r="B871" s="3"/>
      <c r="C871" s="3"/>
      <c r="D871" s="3"/>
      <c r="E871" s="3"/>
      <c r="F871" s="3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7.5" customHeight="1" x14ac:dyDescent="0.25">
      <c r="A872" s="3"/>
      <c r="B872" s="3"/>
      <c r="C872" s="3"/>
      <c r="D872" s="3"/>
      <c r="E872" s="3"/>
      <c r="F872" s="3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7.5" customHeight="1" x14ac:dyDescent="0.25">
      <c r="A873" s="3"/>
      <c r="B873" s="3"/>
      <c r="C873" s="3"/>
      <c r="D873" s="3"/>
      <c r="E873" s="3"/>
      <c r="F873" s="3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7.5" customHeight="1" x14ac:dyDescent="0.25">
      <c r="A874" s="3"/>
      <c r="B874" s="3"/>
      <c r="C874" s="3"/>
      <c r="D874" s="3"/>
      <c r="E874" s="3"/>
      <c r="F874" s="3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7.5" customHeight="1" x14ac:dyDescent="0.25">
      <c r="A875" s="3"/>
      <c r="B875" s="3"/>
      <c r="C875" s="3"/>
      <c r="D875" s="3"/>
      <c r="E875" s="3"/>
      <c r="F875" s="3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7.5" customHeight="1" x14ac:dyDescent="0.25">
      <c r="A876" s="3"/>
      <c r="B876" s="3"/>
      <c r="C876" s="3"/>
      <c r="D876" s="3"/>
      <c r="E876" s="3"/>
      <c r="F876" s="3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7.5" customHeight="1" x14ac:dyDescent="0.25">
      <c r="A877" s="3"/>
      <c r="B877" s="3"/>
      <c r="C877" s="3"/>
      <c r="D877" s="3"/>
      <c r="E877" s="3"/>
      <c r="F877" s="3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7.5" customHeight="1" x14ac:dyDescent="0.25">
      <c r="A878" s="3"/>
      <c r="B878" s="3"/>
      <c r="C878" s="3"/>
      <c r="D878" s="3"/>
      <c r="E878" s="3"/>
      <c r="F878" s="3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7.5" customHeight="1" x14ac:dyDescent="0.25">
      <c r="A879" s="3"/>
      <c r="B879" s="3"/>
      <c r="C879" s="3"/>
      <c r="D879" s="3"/>
      <c r="E879" s="3"/>
      <c r="F879" s="3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7.5" customHeight="1" x14ac:dyDescent="0.25">
      <c r="A880" s="3"/>
      <c r="B880" s="3"/>
      <c r="C880" s="3"/>
      <c r="D880" s="3"/>
      <c r="E880" s="3"/>
      <c r="F880" s="3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7.5" customHeight="1" x14ac:dyDescent="0.25">
      <c r="A881" s="3"/>
      <c r="B881" s="3"/>
      <c r="C881" s="3"/>
      <c r="D881" s="3"/>
      <c r="E881" s="3"/>
      <c r="F881" s="3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7.5" customHeight="1" x14ac:dyDescent="0.25">
      <c r="A882" s="3"/>
      <c r="B882" s="3"/>
      <c r="C882" s="3"/>
      <c r="D882" s="3"/>
      <c r="E882" s="3"/>
      <c r="F882" s="3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7.5" customHeight="1" x14ac:dyDescent="0.25">
      <c r="A883" s="3"/>
      <c r="B883" s="3"/>
      <c r="C883" s="3"/>
      <c r="D883" s="3"/>
      <c r="E883" s="3"/>
      <c r="F883" s="3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7.5" customHeight="1" x14ac:dyDescent="0.25">
      <c r="A884" s="3"/>
      <c r="B884" s="3"/>
      <c r="C884" s="3"/>
      <c r="D884" s="3"/>
      <c r="E884" s="3"/>
      <c r="F884" s="3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7.5" customHeight="1" x14ac:dyDescent="0.25">
      <c r="A885" s="3"/>
      <c r="B885" s="3"/>
      <c r="C885" s="3"/>
      <c r="D885" s="3"/>
      <c r="E885" s="3"/>
      <c r="F885" s="3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7.5" customHeight="1" x14ac:dyDescent="0.25">
      <c r="A886" s="3"/>
      <c r="B886" s="3"/>
      <c r="C886" s="3"/>
      <c r="D886" s="3"/>
      <c r="E886" s="3"/>
      <c r="F886" s="3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7.5" customHeight="1" x14ac:dyDescent="0.25">
      <c r="A887" s="3"/>
      <c r="B887" s="3"/>
      <c r="C887" s="3"/>
      <c r="D887" s="3"/>
      <c r="E887" s="3"/>
      <c r="F887" s="3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7.5" customHeight="1" x14ac:dyDescent="0.25">
      <c r="A888" s="3"/>
      <c r="B888" s="3"/>
      <c r="C888" s="3"/>
      <c r="D888" s="3"/>
      <c r="E888" s="3"/>
      <c r="F888" s="3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7.5" customHeight="1" x14ac:dyDescent="0.25">
      <c r="A889" s="3"/>
      <c r="B889" s="3"/>
      <c r="C889" s="3"/>
      <c r="D889" s="3"/>
      <c r="E889" s="3"/>
      <c r="F889" s="3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7.5" customHeight="1" x14ac:dyDescent="0.25">
      <c r="A890" s="3"/>
      <c r="B890" s="3"/>
      <c r="C890" s="3"/>
      <c r="D890" s="3"/>
      <c r="E890" s="3"/>
      <c r="F890" s="3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7.5" customHeight="1" x14ac:dyDescent="0.25">
      <c r="A891" s="3"/>
      <c r="B891" s="3"/>
      <c r="C891" s="3"/>
      <c r="D891" s="3"/>
      <c r="E891" s="3"/>
      <c r="F891" s="3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7.5" customHeight="1" x14ac:dyDescent="0.25">
      <c r="A892" s="3"/>
      <c r="B892" s="3"/>
      <c r="C892" s="3"/>
      <c r="D892" s="3"/>
      <c r="E892" s="3"/>
      <c r="F892" s="3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7.5" customHeight="1" x14ac:dyDescent="0.25">
      <c r="A893" s="3"/>
      <c r="B893" s="3"/>
      <c r="C893" s="3"/>
      <c r="D893" s="3"/>
      <c r="E893" s="3"/>
      <c r="F893" s="3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7.5" customHeight="1" x14ac:dyDescent="0.25">
      <c r="A894" s="3"/>
      <c r="B894" s="3"/>
      <c r="C894" s="3"/>
      <c r="D894" s="3"/>
      <c r="E894" s="3"/>
      <c r="F894" s="3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7.5" customHeight="1" x14ac:dyDescent="0.25">
      <c r="A895" s="3"/>
      <c r="B895" s="3"/>
      <c r="C895" s="3"/>
      <c r="D895" s="3"/>
      <c r="E895" s="3"/>
      <c r="F895" s="3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7.5" customHeight="1" x14ac:dyDescent="0.25">
      <c r="A896" s="3"/>
      <c r="B896" s="3"/>
      <c r="C896" s="3"/>
      <c r="D896" s="3"/>
      <c r="E896" s="3"/>
      <c r="F896" s="3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7.5" customHeight="1" x14ac:dyDescent="0.25">
      <c r="A897" s="3"/>
      <c r="B897" s="3"/>
      <c r="C897" s="3"/>
      <c r="D897" s="3"/>
      <c r="E897" s="3"/>
      <c r="F897" s="3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7.5" customHeight="1" x14ac:dyDescent="0.25">
      <c r="A898" s="3"/>
      <c r="B898" s="3"/>
      <c r="C898" s="3"/>
      <c r="D898" s="3"/>
      <c r="E898" s="3"/>
      <c r="F898" s="3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7.5" customHeight="1" x14ac:dyDescent="0.25">
      <c r="A899" s="3"/>
      <c r="B899" s="3"/>
      <c r="C899" s="3"/>
      <c r="D899" s="3"/>
      <c r="E899" s="3"/>
      <c r="F899" s="3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7.5" customHeight="1" x14ac:dyDescent="0.25">
      <c r="A900" s="3"/>
      <c r="B900" s="3"/>
      <c r="C900" s="3"/>
      <c r="D900" s="3"/>
      <c r="E900" s="3"/>
      <c r="F900" s="3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7.5" customHeight="1" x14ac:dyDescent="0.25">
      <c r="A901" s="3"/>
      <c r="B901" s="3"/>
      <c r="C901" s="3"/>
      <c r="D901" s="3"/>
      <c r="E901" s="3"/>
      <c r="F901" s="3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7.5" customHeight="1" x14ac:dyDescent="0.25">
      <c r="A902" s="3"/>
      <c r="B902" s="3"/>
      <c r="C902" s="3"/>
      <c r="D902" s="3"/>
      <c r="E902" s="3"/>
      <c r="F902" s="3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7.5" customHeight="1" x14ac:dyDescent="0.25">
      <c r="A903" s="3"/>
      <c r="B903" s="3"/>
      <c r="C903" s="3"/>
      <c r="D903" s="3"/>
      <c r="E903" s="3"/>
      <c r="F903" s="3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7.5" customHeight="1" x14ac:dyDescent="0.25">
      <c r="A904" s="3"/>
      <c r="B904" s="3"/>
      <c r="C904" s="3"/>
      <c r="D904" s="3"/>
      <c r="E904" s="3"/>
      <c r="F904" s="3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7.5" customHeight="1" x14ac:dyDescent="0.25">
      <c r="A905" s="3"/>
      <c r="B905" s="3"/>
      <c r="C905" s="3"/>
      <c r="D905" s="3"/>
      <c r="E905" s="3"/>
      <c r="F905" s="3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7.5" customHeight="1" x14ac:dyDescent="0.25">
      <c r="A906" s="3"/>
      <c r="B906" s="3"/>
      <c r="C906" s="3"/>
      <c r="D906" s="3"/>
      <c r="E906" s="3"/>
      <c r="F906" s="3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7.5" customHeight="1" x14ac:dyDescent="0.25">
      <c r="A907" s="3"/>
      <c r="B907" s="3"/>
      <c r="C907" s="3"/>
      <c r="D907" s="3"/>
      <c r="E907" s="3"/>
      <c r="F907" s="3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7.5" customHeight="1" x14ac:dyDescent="0.25">
      <c r="A908" s="3"/>
      <c r="B908" s="3"/>
      <c r="C908" s="3"/>
      <c r="D908" s="3"/>
      <c r="E908" s="3"/>
      <c r="F908" s="3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7.5" customHeight="1" x14ac:dyDescent="0.25">
      <c r="A909" s="3"/>
      <c r="B909" s="3"/>
      <c r="C909" s="3"/>
      <c r="D909" s="3"/>
      <c r="E909" s="3"/>
      <c r="F909" s="3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7.5" customHeight="1" x14ac:dyDescent="0.25">
      <c r="A910" s="3"/>
      <c r="B910" s="3"/>
      <c r="C910" s="3"/>
      <c r="D910" s="3"/>
      <c r="E910" s="3"/>
      <c r="F910" s="3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7.5" customHeight="1" x14ac:dyDescent="0.25">
      <c r="A911" s="3"/>
      <c r="B911" s="3"/>
      <c r="C911" s="3"/>
      <c r="D911" s="3"/>
      <c r="E911" s="3"/>
      <c r="F911" s="3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7.5" customHeight="1" x14ac:dyDescent="0.25">
      <c r="A912" s="3"/>
      <c r="B912" s="3"/>
      <c r="C912" s="3"/>
      <c r="D912" s="3"/>
      <c r="E912" s="3"/>
      <c r="F912" s="3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7.5" customHeight="1" x14ac:dyDescent="0.25">
      <c r="A913" s="3"/>
      <c r="B913" s="3"/>
      <c r="C913" s="3"/>
      <c r="D913" s="3"/>
      <c r="E913" s="3"/>
      <c r="F913" s="3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7.5" customHeight="1" x14ac:dyDescent="0.25">
      <c r="A914" s="3"/>
      <c r="B914" s="3"/>
      <c r="C914" s="3"/>
      <c r="D914" s="3"/>
      <c r="E914" s="3"/>
      <c r="F914" s="3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customHeight="1" x14ac:dyDescent="0.25"/>
    <row r="916" spans="1:26" ht="15" customHeight="1" x14ac:dyDescent="0.25"/>
    <row r="917" spans="1:26" ht="15" customHeight="1" x14ac:dyDescent="0.25"/>
    <row r="918" spans="1:26" ht="15" customHeight="1" x14ac:dyDescent="0.25"/>
    <row r="919" spans="1:26" ht="15" customHeight="1" x14ac:dyDescent="0.25"/>
    <row r="920" spans="1:26" ht="15" customHeight="1" x14ac:dyDescent="0.25"/>
    <row r="921" spans="1:26" ht="15" customHeight="1" x14ac:dyDescent="0.25"/>
    <row r="922" spans="1:26" ht="15" customHeight="1" x14ac:dyDescent="0.25"/>
    <row r="923" spans="1:26" ht="15" customHeight="1" x14ac:dyDescent="0.25"/>
    <row r="924" spans="1:26" ht="15" customHeight="1" x14ac:dyDescent="0.25"/>
    <row r="925" spans="1:26" ht="15" customHeight="1" x14ac:dyDescent="0.25"/>
    <row r="926" spans="1:26" ht="15" customHeight="1" x14ac:dyDescent="0.25"/>
    <row r="927" spans="1:26" ht="15" customHeight="1" x14ac:dyDescent="0.25"/>
    <row r="928" spans="1:26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</sheetData>
  <mergeCells count="303">
    <mergeCell ref="A288:E288"/>
    <mergeCell ref="A289:E289"/>
    <mergeCell ref="A290:E290"/>
    <mergeCell ref="A291:E291"/>
    <mergeCell ref="A282:E282"/>
    <mergeCell ref="A283:E283"/>
    <mergeCell ref="A284:E284"/>
    <mergeCell ref="A285:E285"/>
    <mergeCell ref="A286:E286"/>
    <mergeCell ref="A287:E287"/>
    <mergeCell ref="A276:G276"/>
    <mergeCell ref="A277:E277"/>
    <mergeCell ref="A278:E278"/>
    <mergeCell ref="A279:E279"/>
    <mergeCell ref="A280:E280"/>
    <mergeCell ref="A281:E281"/>
    <mergeCell ref="A271:G271"/>
    <mergeCell ref="A272:E272"/>
    <mergeCell ref="A273:E273"/>
    <mergeCell ref="A274:G274"/>
    <mergeCell ref="A275:G275"/>
    <mergeCell ref="A266:G266"/>
    <mergeCell ref="A267:E267"/>
    <mergeCell ref="A268:E268"/>
    <mergeCell ref="A269:E269"/>
    <mergeCell ref="A270:E270"/>
    <mergeCell ref="A259:G259"/>
    <mergeCell ref="A260:E260"/>
    <mergeCell ref="A261:E261"/>
    <mergeCell ref="A262:E262"/>
    <mergeCell ref="A263:E263"/>
    <mergeCell ref="A264:G264"/>
    <mergeCell ref="A265:E265"/>
    <mergeCell ref="A253:E253"/>
    <mergeCell ref="A254:E254"/>
    <mergeCell ref="A255:E255"/>
    <mergeCell ref="A256:E256"/>
    <mergeCell ref="A257:G257"/>
    <mergeCell ref="A258:E258"/>
    <mergeCell ref="F247:G247"/>
    <mergeCell ref="F248:G248"/>
    <mergeCell ref="A249:G249"/>
    <mergeCell ref="A250:E250"/>
    <mergeCell ref="A251:E251"/>
    <mergeCell ref="A252:G252"/>
    <mergeCell ref="A246:C246"/>
    <mergeCell ref="A247:C247"/>
    <mergeCell ref="A248:C248"/>
    <mergeCell ref="F240:G240"/>
    <mergeCell ref="F241:G241"/>
    <mergeCell ref="F242:G242"/>
    <mergeCell ref="F243:G243"/>
    <mergeCell ref="F244:G244"/>
    <mergeCell ref="F245:G245"/>
    <mergeCell ref="F246:G246"/>
    <mergeCell ref="A240:C240"/>
    <mergeCell ref="A241:C241"/>
    <mergeCell ref="A242:C242"/>
    <mergeCell ref="A243:C243"/>
    <mergeCell ref="A244:C244"/>
    <mergeCell ref="A245:C245"/>
    <mergeCell ref="A234:E234"/>
    <mergeCell ref="A235:E235"/>
    <mergeCell ref="A236:E236"/>
    <mergeCell ref="A237:E237"/>
    <mergeCell ref="A238:G238"/>
    <mergeCell ref="F239:G239"/>
    <mergeCell ref="A239:C239"/>
    <mergeCell ref="A221:G221"/>
    <mergeCell ref="A225:G225"/>
    <mergeCell ref="A226:G226"/>
    <mergeCell ref="B227:C227"/>
    <mergeCell ref="A230:G230"/>
    <mergeCell ref="B231:C231"/>
    <mergeCell ref="D217:E217"/>
    <mergeCell ref="A217:A218"/>
    <mergeCell ref="F217:G218"/>
    <mergeCell ref="B217:C218"/>
    <mergeCell ref="A213:E213"/>
    <mergeCell ref="A214:E214"/>
    <mergeCell ref="A215:E215"/>
    <mergeCell ref="A207:G207"/>
    <mergeCell ref="A209:G209"/>
    <mergeCell ref="A216:G216"/>
    <mergeCell ref="A208:E208"/>
    <mergeCell ref="A210:E210"/>
    <mergeCell ref="A211:E211"/>
    <mergeCell ref="A212:E212"/>
    <mergeCell ref="A201:E201"/>
    <mergeCell ref="A202:E202"/>
    <mergeCell ref="A203:E203"/>
    <mergeCell ref="A204:G204"/>
    <mergeCell ref="A205:E205"/>
    <mergeCell ref="A206:E206"/>
    <mergeCell ref="A195:E195"/>
    <mergeCell ref="A196:E196"/>
    <mergeCell ref="A197:E197"/>
    <mergeCell ref="A198:E198"/>
    <mergeCell ref="A199:E199"/>
    <mergeCell ref="A200:E200"/>
    <mergeCell ref="A189:E189"/>
    <mergeCell ref="A192:G192"/>
    <mergeCell ref="A193:E193"/>
    <mergeCell ref="A190:E190"/>
    <mergeCell ref="A191:E191"/>
    <mergeCell ref="A194:E194"/>
    <mergeCell ref="A185:E185"/>
    <mergeCell ref="A186:E186"/>
    <mergeCell ref="A187:E187"/>
    <mergeCell ref="A163:E163"/>
    <mergeCell ref="A164:E164"/>
    <mergeCell ref="A166:E166"/>
    <mergeCell ref="A175:G175"/>
    <mergeCell ref="A182:G182"/>
    <mergeCell ref="A188:G188"/>
    <mergeCell ref="A181:E181"/>
    <mergeCell ref="A183:E183"/>
    <mergeCell ref="A184:E184"/>
    <mergeCell ref="A177:E177"/>
    <mergeCell ref="A178:E178"/>
    <mergeCell ref="A179:E179"/>
    <mergeCell ref="A180:E180"/>
    <mergeCell ref="A165:G165"/>
    <mergeCell ref="A172:G172"/>
    <mergeCell ref="A173:E173"/>
    <mergeCell ref="A174:E174"/>
    <mergeCell ref="A176:E176"/>
    <mergeCell ref="A167:E167"/>
    <mergeCell ref="A168:E168"/>
    <mergeCell ref="A169:E169"/>
    <mergeCell ref="A170:E170"/>
    <mergeCell ref="A171:E171"/>
    <mergeCell ref="A154:E154"/>
    <mergeCell ref="A155:E155"/>
    <mergeCell ref="A156:E156"/>
    <mergeCell ref="A157:E157"/>
    <mergeCell ref="A159:E159"/>
    <mergeCell ref="A160:E160"/>
    <mergeCell ref="A153:G153"/>
    <mergeCell ref="A161:E161"/>
    <mergeCell ref="A162:E162"/>
    <mergeCell ref="A158:G158"/>
    <mergeCell ref="A147:E147"/>
    <mergeCell ref="A148:E148"/>
    <mergeCell ref="A149:E149"/>
    <mergeCell ref="A150:E150"/>
    <mergeCell ref="A151:E151"/>
    <mergeCell ref="A152:E152"/>
    <mergeCell ref="A133:E133"/>
    <mergeCell ref="A144:E144"/>
    <mergeCell ref="A145:E145"/>
    <mergeCell ref="A146:G146"/>
    <mergeCell ref="A143:E143"/>
    <mergeCell ref="A142:E142"/>
    <mergeCell ref="A141:E141"/>
    <mergeCell ref="A140:E140"/>
    <mergeCell ref="A139:E139"/>
    <mergeCell ref="A138:E138"/>
    <mergeCell ref="A137:E137"/>
    <mergeCell ref="A134:G134"/>
    <mergeCell ref="A135:E135"/>
    <mergeCell ref="A136:E136"/>
    <mergeCell ref="A128:G128"/>
    <mergeCell ref="A129:E129"/>
    <mergeCell ref="A131:G131"/>
    <mergeCell ref="A130:E130"/>
    <mergeCell ref="A132:E132"/>
    <mergeCell ref="D126:E126"/>
    <mergeCell ref="F126:G126"/>
    <mergeCell ref="A123:C124"/>
    <mergeCell ref="D123:E123"/>
    <mergeCell ref="F123:G123"/>
    <mergeCell ref="D124:E124"/>
    <mergeCell ref="F124:G124"/>
    <mergeCell ref="A119:G119"/>
    <mergeCell ref="B125:C125"/>
    <mergeCell ref="D125:E125"/>
    <mergeCell ref="F125:G125"/>
    <mergeCell ref="A127:E127"/>
    <mergeCell ref="A120:E120"/>
    <mergeCell ref="A121:E121"/>
    <mergeCell ref="A122:E122"/>
    <mergeCell ref="B126:C126"/>
    <mergeCell ref="F127:G127"/>
    <mergeCell ref="A106:G106"/>
    <mergeCell ref="A107:A108"/>
    <mergeCell ref="B107:C107"/>
    <mergeCell ref="D107:E107"/>
    <mergeCell ref="F107:G107"/>
    <mergeCell ref="A88:C88"/>
    <mergeCell ref="A89:C89"/>
    <mergeCell ref="A90:C90"/>
    <mergeCell ref="B92:C92"/>
    <mergeCell ref="D92:E92"/>
    <mergeCell ref="F92:G92"/>
    <mergeCell ref="A92:A93"/>
    <mergeCell ref="A91:G91"/>
    <mergeCell ref="A53:C53"/>
    <mergeCell ref="A54:C54"/>
    <mergeCell ref="A83:C83"/>
    <mergeCell ref="A85:C85"/>
    <mergeCell ref="A86:C86"/>
    <mergeCell ref="A87:C87"/>
    <mergeCell ref="A47:C47"/>
    <mergeCell ref="A48:C48"/>
    <mergeCell ref="A49:C49"/>
    <mergeCell ref="A50:C50"/>
    <mergeCell ref="A51:C51"/>
    <mergeCell ref="A52:C52"/>
    <mergeCell ref="A59:E59"/>
    <mergeCell ref="A60:E60"/>
    <mergeCell ref="F86:G86"/>
    <mergeCell ref="F87:G87"/>
    <mergeCell ref="F88:G88"/>
    <mergeCell ref="F89:G89"/>
    <mergeCell ref="F90:G90"/>
    <mergeCell ref="B1:E3"/>
    <mergeCell ref="A43:C43"/>
    <mergeCell ref="A44:C44"/>
    <mergeCell ref="A45:C45"/>
    <mergeCell ref="A46:C46"/>
    <mergeCell ref="A80:G80"/>
    <mergeCell ref="A81:G81"/>
    <mergeCell ref="A82:C82"/>
    <mergeCell ref="A84:G84"/>
    <mergeCell ref="F85:G85"/>
    <mergeCell ref="A61:E61"/>
    <mergeCell ref="A75:E75"/>
    <mergeCell ref="A76:E76"/>
    <mergeCell ref="A77:E77"/>
    <mergeCell ref="A78:E78"/>
    <mergeCell ref="A79:E79"/>
    <mergeCell ref="A38:E38"/>
    <mergeCell ref="A39:E39"/>
    <mergeCell ref="A40:E40"/>
    <mergeCell ref="A24:E24"/>
    <mergeCell ref="A25:E25"/>
    <mergeCell ref="A42:G42"/>
    <mergeCell ref="A34:E34"/>
    <mergeCell ref="A35:E35"/>
    <mergeCell ref="A36:E36"/>
    <mergeCell ref="A37:E37"/>
    <mergeCell ref="A31:G31"/>
    <mergeCell ref="A26:E26"/>
    <mergeCell ref="A28:E28"/>
    <mergeCell ref="A27:E27"/>
    <mergeCell ref="A72:E72"/>
    <mergeCell ref="A73:E73"/>
    <mergeCell ref="A74:G74"/>
    <mergeCell ref="A63:E63"/>
    <mergeCell ref="A64:G64"/>
    <mergeCell ref="A65:E65"/>
    <mergeCell ref="A66:E66"/>
    <mergeCell ref="A67:E67"/>
    <mergeCell ref="A68:E68"/>
    <mergeCell ref="A9:G9"/>
    <mergeCell ref="A6:E6"/>
    <mergeCell ref="A11:E11"/>
    <mergeCell ref="A12:E12"/>
    <mergeCell ref="A13:E13"/>
    <mergeCell ref="A14:E14"/>
    <mergeCell ref="A69:E69"/>
    <mergeCell ref="A70:E70"/>
    <mergeCell ref="A71:E71"/>
    <mergeCell ref="A62:E62"/>
    <mergeCell ref="A57:E57"/>
    <mergeCell ref="A58:E58"/>
    <mergeCell ref="A41:E41"/>
    <mergeCell ref="F43:G43"/>
    <mergeCell ref="F44:G44"/>
    <mergeCell ref="A29:E29"/>
    <mergeCell ref="A30:E30"/>
    <mergeCell ref="A32:E32"/>
    <mergeCell ref="A33:E33"/>
    <mergeCell ref="A19:E19"/>
    <mergeCell ref="A20:G20"/>
    <mergeCell ref="A21:E21"/>
    <mergeCell ref="A22:E22"/>
    <mergeCell ref="A23:E23"/>
    <mergeCell ref="A15:E15"/>
    <mergeCell ref="A16:E16"/>
    <mergeCell ref="A17:E17"/>
    <mergeCell ref="A18:E18"/>
    <mergeCell ref="A10:G10"/>
    <mergeCell ref="A1:A3"/>
    <mergeCell ref="A4:G4"/>
    <mergeCell ref="A5:G5"/>
    <mergeCell ref="F83:G83"/>
    <mergeCell ref="F53:G53"/>
    <mergeCell ref="F54:G54"/>
    <mergeCell ref="F51:G51"/>
    <mergeCell ref="F52:G52"/>
    <mergeCell ref="A55:G55"/>
    <mergeCell ref="A56:E56"/>
    <mergeCell ref="F45:G45"/>
    <mergeCell ref="F46:G46"/>
    <mergeCell ref="F48:G48"/>
    <mergeCell ref="F49:G49"/>
    <mergeCell ref="F50:G50"/>
    <mergeCell ref="F47:G47"/>
    <mergeCell ref="F82:G82"/>
    <mergeCell ref="A7:E7"/>
    <mergeCell ref="A8:E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7FC6-0F75-4494-9EBA-0FBB22C5EF6D}">
  <sheetPr>
    <tabColor theme="7" tint="0.59999389629810485"/>
  </sheetPr>
  <dimension ref="A1:V918"/>
  <sheetViews>
    <sheetView zoomScaleNormal="100" workbookViewId="0">
      <selection activeCell="A60" sqref="A60:E60"/>
    </sheetView>
  </sheetViews>
  <sheetFormatPr baseColWidth="10" defaultColWidth="14.42578125" defaultRowHeight="15" x14ac:dyDescent="0.25"/>
  <cols>
    <col min="1" max="1" width="34.140625" style="2" customWidth="1"/>
    <col min="2" max="2" width="21.42578125" style="2" customWidth="1"/>
    <col min="3" max="3" width="20" style="2" customWidth="1"/>
    <col min="4" max="4" width="14" style="2" bestFit="1" customWidth="1"/>
    <col min="5" max="5" width="12.85546875" style="2" customWidth="1"/>
    <col min="6" max="22" width="10.7109375" style="2" customWidth="1"/>
    <col min="23" max="16384" width="14.42578125" style="2"/>
  </cols>
  <sheetData>
    <row r="1" spans="1:22" x14ac:dyDescent="0.25">
      <c r="A1" s="166"/>
      <c r="B1" s="185" t="s">
        <v>10</v>
      </c>
      <c r="C1" s="186"/>
      <c r="D1" s="4" t="s">
        <v>8</v>
      </c>
      <c r="E1" s="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167"/>
      <c r="B2" s="187"/>
      <c r="C2" s="188"/>
      <c r="D2" s="5" t="s">
        <v>3</v>
      </c>
      <c r="E2" s="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67"/>
      <c r="B3" s="189"/>
      <c r="C3" s="190"/>
      <c r="D3" s="5" t="s">
        <v>9</v>
      </c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361" t="s">
        <v>317</v>
      </c>
      <c r="B4" s="361"/>
      <c r="C4" s="361"/>
      <c r="D4" s="361"/>
      <c r="E4" s="36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362" t="s">
        <v>364</v>
      </c>
      <c r="B5" s="362"/>
      <c r="C5" s="362"/>
      <c r="D5" s="362"/>
      <c r="E5" s="36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48" t="s">
        <v>318</v>
      </c>
      <c r="B6" s="168"/>
      <c r="C6" s="169"/>
      <c r="D6" s="170"/>
      <c r="E6" s="17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48" t="s">
        <v>319</v>
      </c>
      <c r="B7" s="175"/>
      <c r="C7" s="176"/>
      <c r="D7" s="177"/>
      <c r="E7" s="178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4.75" x14ac:dyDescent="0.25">
      <c r="A8" s="49" t="s">
        <v>320</v>
      </c>
      <c r="B8" s="179"/>
      <c r="C8" s="180"/>
      <c r="D8" s="181"/>
      <c r="E8" s="18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359" t="s">
        <v>365</v>
      </c>
      <c r="B9" s="360"/>
      <c r="C9" s="360"/>
      <c r="D9" s="360"/>
      <c r="E9" s="36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365" t="s">
        <v>366</v>
      </c>
      <c r="B10" s="366"/>
      <c r="C10" s="366"/>
      <c r="D10" s="366"/>
      <c r="E10" s="36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57" t="s">
        <v>45</v>
      </c>
      <c r="B11" s="158"/>
      <c r="C11" s="158"/>
      <c r="D11" s="12" t="s">
        <v>35</v>
      </c>
      <c r="E11" s="13" t="s">
        <v>36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345" t="s">
        <v>321</v>
      </c>
      <c r="B12" s="347"/>
      <c r="C12" s="347"/>
      <c r="D12" s="347"/>
      <c r="E12" s="37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345" t="s">
        <v>322</v>
      </c>
      <c r="B13" s="347"/>
      <c r="C13" s="347"/>
      <c r="D13" s="91">
        <v>0</v>
      </c>
      <c r="E13" s="92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345" t="s">
        <v>328</v>
      </c>
      <c r="B14" s="347"/>
      <c r="C14" s="347"/>
      <c r="D14" s="91">
        <v>0</v>
      </c>
      <c r="E14" s="92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345" t="s">
        <v>327</v>
      </c>
      <c r="B15" s="347"/>
      <c r="C15" s="347"/>
      <c r="D15" s="91">
        <v>0</v>
      </c>
      <c r="E15" s="92"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345" t="s">
        <v>323</v>
      </c>
      <c r="B16" s="347"/>
      <c r="C16" s="347"/>
      <c r="D16" s="347"/>
      <c r="E16" s="37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345" t="s">
        <v>324</v>
      </c>
      <c r="B17" s="347"/>
      <c r="C17" s="347"/>
      <c r="D17" s="91">
        <v>0</v>
      </c>
      <c r="E17" s="92"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345" t="s">
        <v>325</v>
      </c>
      <c r="B18" s="347"/>
      <c r="C18" s="347"/>
      <c r="D18" s="91">
        <v>0</v>
      </c>
      <c r="E18" s="92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363" t="s">
        <v>326</v>
      </c>
      <c r="B19" s="364"/>
      <c r="C19" s="364"/>
      <c r="D19" s="93">
        <v>0</v>
      </c>
      <c r="E19" s="94"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365" t="s">
        <v>367</v>
      </c>
      <c r="B20" s="366"/>
      <c r="C20" s="366"/>
      <c r="D20" s="366"/>
      <c r="E20" s="36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57" t="s">
        <v>45</v>
      </c>
      <c r="B21" s="158"/>
      <c r="C21" s="158"/>
      <c r="D21" s="12" t="s">
        <v>35</v>
      </c>
      <c r="E21" s="13" t="s">
        <v>36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345" t="s">
        <v>329</v>
      </c>
      <c r="B22" s="347"/>
      <c r="C22" s="347"/>
      <c r="D22" s="37">
        <v>0</v>
      </c>
      <c r="E22" s="40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345" t="s">
        <v>330</v>
      </c>
      <c r="B23" s="347"/>
      <c r="C23" s="347"/>
      <c r="D23" s="37">
        <v>0</v>
      </c>
      <c r="E23" s="40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9.25" customHeight="1" x14ac:dyDescent="0.25">
      <c r="A24" s="345" t="s">
        <v>331</v>
      </c>
      <c r="B24" s="347"/>
      <c r="C24" s="347"/>
      <c r="D24" s="37">
        <v>0</v>
      </c>
      <c r="E24" s="40"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345" t="s">
        <v>332</v>
      </c>
      <c r="B25" s="347"/>
      <c r="C25" s="347"/>
      <c r="D25" s="37">
        <v>0</v>
      </c>
      <c r="E25" s="40"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345" t="s">
        <v>333</v>
      </c>
      <c r="B26" s="347"/>
      <c r="C26" s="347"/>
      <c r="D26" s="37">
        <v>0</v>
      </c>
      <c r="E26" s="40"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345" t="s">
        <v>334</v>
      </c>
      <c r="B27" s="347"/>
      <c r="C27" s="347"/>
      <c r="D27" s="37">
        <v>0</v>
      </c>
      <c r="E27" s="40"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363" t="s">
        <v>335</v>
      </c>
      <c r="B28" s="364"/>
      <c r="C28" s="364"/>
      <c r="D28" s="37">
        <v>0</v>
      </c>
      <c r="E28" s="51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365" t="s">
        <v>368</v>
      </c>
      <c r="B29" s="366"/>
      <c r="C29" s="366"/>
      <c r="D29" s="366"/>
      <c r="E29" s="36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57" t="s">
        <v>45</v>
      </c>
      <c r="B30" s="158"/>
      <c r="C30" s="158"/>
      <c r="D30" s="12" t="s">
        <v>35</v>
      </c>
      <c r="E30" s="13" t="s">
        <v>36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30" customHeight="1" x14ac:dyDescent="0.25">
      <c r="A31" s="345" t="s">
        <v>336</v>
      </c>
      <c r="B31" s="347"/>
      <c r="C31" s="347"/>
      <c r="D31" s="37">
        <v>0</v>
      </c>
      <c r="E31" s="40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345" t="s">
        <v>337</v>
      </c>
      <c r="B32" s="347"/>
      <c r="C32" s="347"/>
      <c r="D32" s="37">
        <v>0</v>
      </c>
      <c r="E32" s="40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345" t="s">
        <v>338</v>
      </c>
      <c r="B33" s="347"/>
      <c r="C33" s="347"/>
      <c r="D33" s="37">
        <v>0</v>
      </c>
      <c r="E33" s="40"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9.25" customHeight="1" x14ac:dyDescent="0.25">
      <c r="A34" s="345" t="s">
        <v>339</v>
      </c>
      <c r="B34" s="347"/>
      <c r="C34" s="347"/>
      <c r="D34" s="37">
        <v>0</v>
      </c>
      <c r="E34" s="40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345" t="s">
        <v>340</v>
      </c>
      <c r="B35" s="347"/>
      <c r="C35" s="347"/>
      <c r="D35" s="37">
        <v>0</v>
      </c>
      <c r="E35" s="40"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345" t="s">
        <v>341</v>
      </c>
      <c r="B36" s="347"/>
      <c r="C36" s="347"/>
      <c r="D36" s="37">
        <v>0</v>
      </c>
      <c r="E36" s="40"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363" t="s">
        <v>342</v>
      </c>
      <c r="B37" s="364"/>
      <c r="C37" s="364"/>
      <c r="D37" s="50">
        <v>0</v>
      </c>
      <c r="E37" s="51"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365" t="s">
        <v>369</v>
      </c>
      <c r="B38" s="366"/>
      <c r="C38" s="366"/>
      <c r="D38" s="366"/>
      <c r="E38" s="36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57" t="s">
        <v>45</v>
      </c>
      <c r="B39" s="158"/>
      <c r="C39" s="158"/>
      <c r="D39" s="12" t="s">
        <v>35</v>
      </c>
      <c r="E39" s="13" t="s">
        <v>36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345" t="s">
        <v>343</v>
      </c>
      <c r="B40" s="347"/>
      <c r="C40" s="347"/>
      <c r="D40" s="37">
        <v>0</v>
      </c>
      <c r="E40" s="40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345" t="s">
        <v>344</v>
      </c>
      <c r="B41" s="347"/>
      <c r="C41" s="347"/>
      <c r="D41" s="37">
        <v>0</v>
      </c>
      <c r="E41" s="40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345" t="s">
        <v>345</v>
      </c>
      <c r="B42" s="347"/>
      <c r="C42" s="347"/>
      <c r="D42" s="37">
        <v>0</v>
      </c>
      <c r="E42" s="40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363" t="s">
        <v>346</v>
      </c>
      <c r="B43" s="364"/>
      <c r="C43" s="364"/>
      <c r="D43" s="37">
        <v>0</v>
      </c>
      <c r="E43" s="5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365" t="s">
        <v>370</v>
      </c>
      <c r="B44" s="366"/>
      <c r="C44" s="366"/>
      <c r="D44" s="366"/>
      <c r="E44" s="36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368" t="s">
        <v>45</v>
      </c>
      <c r="B45" s="238"/>
      <c r="C45" s="238"/>
      <c r="D45" s="52" t="s">
        <v>35</v>
      </c>
      <c r="E45" s="53" t="s">
        <v>36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369" t="s">
        <v>347</v>
      </c>
      <c r="B46" s="370"/>
      <c r="C46" s="370"/>
      <c r="D46" s="370"/>
      <c r="E46" s="37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372" t="s">
        <v>355</v>
      </c>
      <c r="B47" s="373"/>
      <c r="C47" s="373"/>
      <c r="D47" s="56"/>
      <c r="E47" s="5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" customHeight="1" x14ac:dyDescent="0.25">
      <c r="A48" s="369" t="s">
        <v>348</v>
      </c>
      <c r="B48" s="370"/>
      <c r="C48" s="370"/>
      <c r="D48" s="370"/>
      <c r="E48" s="37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375" t="s">
        <v>350</v>
      </c>
      <c r="B49" s="376"/>
      <c r="C49" s="376"/>
      <c r="D49" s="54"/>
      <c r="E49" s="5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377" t="s">
        <v>351</v>
      </c>
      <c r="B50" s="378"/>
      <c r="C50" s="378"/>
      <c r="D50" s="58"/>
      <c r="E50" s="5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369" t="s">
        <v>349</v>
      </c>
      <c r="B51" s="370"/>
      <c r="C51" s="370"/>
      <c r="D51" s="370"/>
      <c r="E51" s="37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379" t="s">
        <v>352</v>
      </c>
      <c r="B52" s="380"/>
      <c r="C52" s="380"/>
      <c r="D52" s="60"/>
      <c r="E52" s="6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45" t="s">
        <v>353</v>
      </c>
      <c r="B53" s="347"/>
      <c r="C53" s="347"/>
      <c r="D53" s="37"/>
      <c r="E53" s="4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345" t="s">
        <v>354</v>
      </c>
      <c r="B54" s="347"/>
      <c r="C54" s="347"/>
      <c r="D54" s="37"/>
      <c r="E54" s="4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345" t="s">
        <v>356</v>
      </c>
      <c r="B55" s="347"/>
      <c r="C55" s="347"/>
      <c r="D55" s="37">
        <v>0</v>
      </c>
      <c r="E55" s="4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345" t="s">
        <v>357</v>
      </c>
      <c r="B56" s="347"/>
      <c r="C56" s="347"/>
      <c r="D56" s="37">
        <v>0</v>
      </c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30" customHeight="1" x14ac:dyDescent="0.25">
      <c r="A57" s="345" t="s">
        <v>358</v>
      </c>
      <c r="B57" s="347"/>
      <c r="C57" s="347"/>
      <c r="D57" s="37">
        <v>0</v>
      </c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345" t="s">
        <v>359</v>
      </c>
      <c r="B58" s="347"/>
      <c r="C58" s="347"/>
      <c r="D58" s="37">
        <v>0</v>
      </c>
      <c r="E58" s="4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363" t="s">
        <v>360</v>
      </c>
      <c r="B59" s="364"/>
      <c r="C59" s="364"/>
      <c r="D59" s="50">
        <v>0</v>
      </c>
      <c r="E59" s="5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65" t="s">
        <v>371</v>
      </c>
      <c r="B60" s="366"/>
      <c r="C60" s="366"/>
      <c r="D60" s="366"/>
      <c r="E60" s="36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x14ac:dyDescent="0.25">
      <c r="A61" s="368" t="s">
        <v>45</v>
      </c>
      <c r="B61" s="238"/>
      <c r="C61" s="238"/>
      <c r="D61" s="52" t="s">
        <v>35</v>
      </c>
      <c r="E61" s="53" t="s">
        <v>36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x14ac:dyDescent="0.25">
      <c r="A62" s="345" t="s">
        <v>361</v>
      </c>
      <c r="B62" s="347"/>
      <c r="C62" s="347"/>
      <c r="D62" s="37">
        <v>0</v>
      </c>
      <c r="E62" s="40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x14ac:dyDescent="0.25">
      <c r="A63" s="345" t="s">
        <v>362</v>
      </c>
      <c r="B63" s="347"/>
      <c r="C63" s="347"/>
      <c r="D63" s="37">
        <v>0</v>
      </c>
      <c r="E63" s="40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9.25" customHeight="1" x14ac:dyDescent="0.25">
      <c r="A64" s="363" t="s">
        <v>363</v>
      </c>
      <c r="B64" s="364"/>
      <c r="C64" s="364"/>
      <c r="D64" s="50">
        <v>0</v>
      </c>
      <c r="E64" s="51"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x14ac:dyDescent="0.25">
      <c r="A65" s="3"/>
      <c r="B65" s="3"/>
      <c r="C65" s="3"/>
      <c r="D65" s="3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x14ac:dyDescent="0.25">
      <c r="A66" s="3"/>
      <c r="B66" s="3"/>
      <c r="C66" s="3"/>
      <c r="D66" s="3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25">
      <c r="A67" s="3"/>
      <c r="B67" s="3"/>
      <c r="C67" s="3"/>
      <c r="D67" s="3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x14ac:dyDescent="0.25">
      <c r="A68" s="3"/>
      <c r="B68" s="3"/>
      <c r="C68" s="3"/>
      <c r="D68" s="3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x14ac:dyDescent="0.25">
      <c r="A69" s="3"/>
      <c r="B69" s="3"/>
      <c r="C69" s="3"/>
      <c r="D69" s="3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x14ac:dyDescent="0.25">
      <c r="A70" s="3"/>
      <c r="B70" s="3"/>
      <c r="C70" s="3"/>
      <c r="D70" s="3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x14ac:dyDescent="0.25">
      <c r="A71" s="3"/>
      <c r="B71" s="3"/>
      <c r="C71" s="3"/>
      <c r="D71" s="3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x14ac:dyDescent="0.25">
      <c r="A72" s="3"/>
      <c r="B72" s="3"/>
      <c r="C72" s="3"/>
      <c r="D72" s="3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x14ac:dyDescent="0.25">
      <c r="A73" s="3"/>
      <c r="B73" s="3"/>
      <c r="C73" s="3"/>
      <c r="D73" s="3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x14ac:dyDescent="0.25">
      <c r="A74" s="3"/>
      <c r="B74" s="3"/>
      <c r="C74" s="3"/>
      <c r="D74" s="3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x14ac:dyDescent="0.25">
      <c r="A75" s="3"/>
      <c r="B75" s="3"/>
      <c r="C75" s="3"/>
      <c r="D75" s="3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x14ac:dyDescent="0.25">
      <c r="A76" s="3"/>
      <c r="B76" s="3"/>
      <c r="C76" s="3"/>
      <c r="D76" s="3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x14ac:dyDescent="0.25">
      <c r="A77" s="3"/>
      <c r="B77" s="3"/>
      <c r="C77" s="3"/>
      <c r="D77" s="3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x14ac:dyDescent="0.25">
      <c r="A78" s="3"/>
      <c r="B78" s="3"/>
      <c r="C78" s="3"/>
      <c r="D78" s="3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x14ac:dyDescent="0.25">
      <c r="A79" s="3"/>
      <c r="B79" s="3"/>
      <c r="C79" s="3"/>
      <c r="D79" s="3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x14ac:dyDescent="0.25">
      <c r="A80" s="3"/>
      <c r="B80" s="3"/>
      <c r="C80" s="3"/>
      <c r="D80" s="3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25">
      <c r="A81" s="3"/>
      <c r="B81" s="3"/>
      <c r="C81" s="3"/>
      <c r="D81" s="3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25">
      <c r="A82" s="3"/>
      <c r="B82" s="3"/>
      <c r="C82" s="3"/>
      <c r="D82" s="3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25">
      <c r="A83" s="3"/>
      <c r="B83" s="3"/>
      <c r="C83" s="3"/>
      <c r="D83" s="3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25">
      <c r="A84" s="3"/>
      <c r="B84" s="3"/>
      <c r="C84" s="3"/>
      <c r="D84" s="3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25">
      <c r="A85" s="3"/>
      <c r="B85" s="3"/>
      <c r="C85" s="3"/>
      <c r="D85" s="3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25">
      <c r="A86" s="3"/>
      <c r="B86" s="3"/>
      <c r="C86" s="3"/>
      <c r="D86" s="3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25">
      <c r="A87" s="3"/>
      <c r="B87" s="3"/>
      <c r="C87" s="3"/>
      <c r="D87" s="3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25">
      <c r="A88" s="3"/>
      <c r="B88" s="3"/>
      <c r="C88" s="3"/>
      <c r="D88" s="3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x14ac:dyDescent="0.25">
      <c r="A89" s="3"/>
      <c r="B89" s="3"/>
      <c r="C89" s="3"/>
      <c r="D89" s="3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x14ac:dyDescent="0.25">
      <c r="A90" s="3"/>
      <c r="B90" s="3"/>
      <c r="C90" s="3"/>
      <c r="D90" s="3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x14ac:dyDescent="0.25">
      <c r="A91" s="3"/>
      <c r="B91" s="3"/>
      <c r="C91" s="3"/>
      <c r="D91" s="3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x14ac:dyDescent="0.25">
      <c r="A92" s="3"/>
      <c r="B92" s="3"/>
      <c r="C92" s="3"/>
      <c r="D92" s="3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x14ac:dyDescent="0.25">
      <c r="A93" s="3"/>
      <c r="B93" s="3"/>
      <c r="C93" s="3"/>
      <c r="D93" s="3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x14ac:dyDescent="0.25">
      <c r="A94" s="3"/>
      <c r="B94" s="3"/>
      <c r="C94" s="3"/>
      <c r="D94" s="3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x14ac:dyDescent="0.25">
      <c r="A95" s="3"/>
      <c r="B95" s="3"/>
      <c r="C95" s="3"/>
      <c r="D95" s="3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25">
      <c r="A96" s="3"/>
      <c r="B96" s="3"/>
      <c r="C96" s="3"/>
      <c r="D96" s="3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25">
      <c r="A97" s="3"/>
      <c r="B97" s="3"/>
      <c r="C97" s="3"/>
      <c r="D97" s="3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25">
      <c r="A98" s="3"/>
      <c r="B98" s="3"/>
      <c r="C98" s="3"/>
      <c r="D98" s="3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25">
      <c r="A99" s="3"/>
      <c r="B99" s="3"/>
      <c r="C99" s="3"/>
      <c r="D99" s="3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25">
      <c r="A100" s="3"/>
      <c r="B100" s="3"/>
      <c r="C100" s="3"/>
      <c r="D100" s="3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25">
      <c r="A101" s="3"/>
      <c r="B101" s="3"/>
      <c r="C101" s="3"/>
      <c r="D101" s="3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25">
      <c r="A102" s="3"/>
      <c r="B102" s="3"/>
      <c r="C102" s="3"/>
      <c r="D102" s="3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25">
      <c r="A103" s="3"/>
      <c r="B103" s="3"/>
      <c r="C103" s="3"/>
      <c r="D103" s="3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x14ac:dyDescent="0.25">
      <c r="A104" s="3"/>
      <c r="B104" s="3"/>
      <c r="C104" s="3"/>
      <c r="D104" s="3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x14ac:dyDescent="0.25">
      <c r="A105" s="3"/>
      <c r="B105" s="3"/>
      <c r="C105" s="3"/>
      <c r="D105" s="3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x14ac:dyDescent="0.25">
      <c r="A106" s="3"/>
      <c r="B106" s="3"/>
      <c r="C106" s="3"/>
      <c r="D106" s="3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x14ac:dyDescent="0.25">
      <c r="A107" s="3"/>
      <c r="B107" s="3"/>
      <c r="C107" s="3"/>
      <c r="D107" s="3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x14ac:dyDescent="0.25">
      <c r="A108" s="3"/>
      <c r="B108" s="3"/>
      <c r="C108" s="3"/>
      <c r="D108" s="3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x14ac:dyDescent="0.25">
      <c r="A109" s="3"/>
      <c r="B109" s="3"/>
      <c r="C109" s="3"/>
      <c r="D109" s="3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x14ac:dyDescent="0.25">
      <c r="A110" s="3"/>
      <c r="B110" s="3"/>
      <c r="C110" s="3"/>
      <c r="D110" s="3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x14ac:dyDescent="0.25">
      <c r="A111" s="3"/>
      <c r="B111" s="3"/>
      <c r="C111" s="3"/>
      <c r="D111" s="3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x14ac:dyDescent="0.25">
      <c r="A112" s="3"/>
      <c r="B112" s="3"/>
      <c r="C112" s="3"/>
      <c r="D112" s="3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x14ac:dyDescent="0.25">
      <c r="A113" s="3"/>
      <c r="B113" s="3"/>
      <c r="C113" s="3"/>
      <c r="D113" s="3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x14ac:dyDescent="0.25">
      <c r="A114" s="3"/>
      <c r="B114" s="3"/>
      <c r="C114" s="3"/>
      <c r="D114" s="3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x14ac:dyDescent="0.25">
      <c r="A115" s="3"/>
      <c r="B115" s="3"/>
      <c r="C115" s="3"/>
      <c r="D115" s="3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x14ac:dyDescent="0.25">
      <c r="A116" s="3"/>
      <c r="B116" s="3"/>
      <c r="C116" s="3"/>
      <c r="D116" s="3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x14ac:dyDescent="0.25">
      <c r="A117" s="3"/>
      <c r="B117" s="3"/>
      <c r="C117" s="3"/>
      <c r="D117" s="3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x14ac:dyDescent="0.25">
      <c r="A118" s="3"/>
      <c r="B118" s="3"/>
      <c r="C118" s="3"/>
      <c r="D118" s="3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x14ac:dyDescent="0.25">
      <c r="A119" s="3"/>
      <c r="B119" s="3"/>
      <c r="C119" s="3"/>
      <c r="D119" s="3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x14ac:dyDescent="0.25">
      <c r="A120" s="3"/>
      <c r="B120" s="3"/>
      <c r="C120" s="3"/>
      <c r="D120" s="3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x14ac:dyDescent="0.25">
      <c r="A121" s="3"/>
      <c r="B121" s="3"/>
      <c r="C121" s="3"/>
      <c r="D121" s="3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x14ac:dyDescent="0.25">
      <c r="A122" s="3"/>
      <c r="B122" s="3"/>
      <c r="C122" s="3"/>
      <c r="D122" s="3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x14ac:dyDescent="0.25">
      <c r="A123" s="3"/>
      <c r="B123" s="3"/>
      <c r="C123" s="3"/>
      <c r="D123" s="3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x14ac:dyDescent="0.25">
      <c r="A124" s="3"/>
      <c r="B124" s="3"/>
      <c r="C124" s="3"/>
      <c r="D124" s="3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x14ac:dyDescent="0.25">
      <c r="A125" s="3"/>
      <c r="B125" s="3"/>
      <c r="C125" s="3"/>
      <c r="D125" s="3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x14ac:dyDescent="0.25">
      <c r="A126" s="3"/>
      <c r="B126" s="3"/>
      <c r="C126" s="3"/>
      <c r="D126" s="3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x14ac:dyDescent="0.25">
      <c r="A127" s="3"/>
      <c r="B127" s="3"/>
      <c r="C127" s="3"/>
      <c r="D127" s="3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x14ac:dyDescent="0.25">
      <c r="A128" s="3"/>
      <c r="B128" s="3"/>
      <c r="C128" s="3"/>
      <c r="D128" s="3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x14ac:dyDescent="0.25">
      <c r="A129" s="3"/>
      <c r="B129" s="3"/>
      <c r="C129" s="3"/>
      <c r="D129" s="3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x14ac:dyDescent="0.25">
      <c r="A130" s="3"/>
      <c r="B130" s="3"/>
      <c r="C130" s="3"/>
      <c r="D130" s="3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x14ac:dyDescent="0.25">
      <c r="A131" s="3"/>
      <c r="B131" s="3"/>
      <c r="C131" s="3"/>
      <c r="D131" s="3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x14ac:dyDescent="0.25">
      <c r="A132" s="3"/>
      <c r="B132" s="3"/>
      <c r="C132" s="3"/>
      <c r="D132" s="3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x14ac:dyDescent="0.25">
      <c r="A133" s="3"/>
      <c r="B133" s="3"/>
      <c r="C133" s="3"/>
      <c r="D133" s="3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x14ac:dyDescent="0.25">
      <c r="A134" s="3"/>
      <c r="B134" s="3"/>
      <c r="C134" s="3"/>
      <c r="D134" s="3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x14ac:dyDescent="0.25">
      <c r="A135" s="3"/>
      <c r="B135" s="3"/>
      <c r="C135" s="3"/>
      <c r="D135" s="3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x14ac:dyDescent="0.25">
      <c r="A136" s="3"/>
      <c r="B136" s="3"/>
      <c r="C136" s="3"/>
      <c r="D136" s="3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x14ac:dyDescent="0.25">
      <c r="A137" s="3"/>
      <c r="B137" s="3"/>
      <c r="C137" s="3"/>
      <c r="D137" s="3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x14ac:dyDescent="0.25">
      <c r="A138" s="3"/>
      <c r="B138" s="3"/>
      <c r="C138" s="3"/>
      <c r="D138" s="3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x14ac:dyDescent="0.25">
      <c r="A139" s="3"/>
      <c r="B139" s="3"/>
      <c r="C139" s="3"/>
      <c r="D139" s="3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x14ac:dyDescent="0.25">
      <c r="A140" s="3"/>
      <c r="B140" s="3"/>
      <c r="C140" s="3"/>
      <c r="D140" s="3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x14ac:dyDescent="0.25">
      <c r="A141" s="3"/>
      <c r="B141" s="3"/>
      <c r="C141" s="3"/>
      <c r="D141" s="3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x14ac:dyDescent="0.25">
      <c r="A142" s="3"/>
      <c r="B142" s="3"/>
      <c r="C142" s="3"/>
      <c r="D142" s="3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x14ac:dyDescent="0.25">
      <c r="A143" s="3"/>
      <c r="B143" s="3"/>
      <c r="C143" s="3"/>
      <c r="D143" s="3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x14ac:dyDescent="0.25">
      <c r="A144" s="3"/>
      <c r="B144" s="3"/>
      <c r="C144" s="3"/>
      <c r="D144" s="3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x14ac:dyDescent="0.25">
      <c r="A145" s="3"/>
      <c r="B145" s="3"/>
      <c r="C145" s="3"/>
      <c r="D145" s="3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x14ac:dyDescent="0.25">
      <c r="A146" s="3"/>
      <c r="B146" s="3"/>
      <c r="C146" s="3"/>
      <c r="D146" s="3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x14ac:dyDescent="0.25">
      <c r="A147" s="3"/>
      <c r="B147" s="3"/>
      <c r="C147" s="3"/>
      <c r="D147" s="3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x14ac:dyDescent="0.25">
      <c r="A148" s="3"/>
      <c r="B148" s="3"/>
      <c r="C148" s="3"/>
      <c r="D148" s="3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x14ac:dyDescent="0.25">
      <c r="A149" s="3"/>
      <c r="B149" s="3"/>
      <c r="C149" s="3"/>
      <c r="D149" s="3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x14ac:dyDescent="0.25">
      <c r="A150" s="3"/>
      <c r="B150" s="3"/>
      <c r="C150" s="3"/>
      <c r="D150" s="3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x14ac:dyDescent="0.25">
      <c r="A151" s="3"/>
      <c r="B151" s="3"/>
      <c r="C151" s="3"/>
      <c r="D151" s="3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x14ac:dyDescent="0.25">
      <c r="A152" s="3"/>
      <c r="B152" s="3"/>
      <c r="C152" s="3"/>
      <c r="D152" s="3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x14ac:dyDescent="0.25">
      <c r="A153" s="3"/>
      <c r="B153" s="3"/>
      <c r="C153" s="3"/>
      <c r="D153" s="3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x14ac:dyDescent="0.25">
      <c r="A154" s="3"/>
      <c r="B154" s="3"/>
      <c r="C154" s="3"/>
      <c r="D154" s="3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x14ac:dyDescent="0.25">
      <c r="A155" s="3"/>
      <c r="B155" s="3"/>
      <c r="C155" s="3"/>
      <c r="D155" s="3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x14ac:dyDescent="0.25">
      <c r="A156" s="3"/>
      <c r="B156" s="3"/>
      <c r="C156" s="3"/>
      <c r="D156" s="3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x14ac:dyDescent="0.25">
      <c r="A157" s="3"/>
      <c r="B157" s="3"/>
      <c r="C157" s="3"/>
      <c r="D157" s="3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x14ac:dyDescent="0.25">
      <c r="A158" s="3"/>
      <c r="B158" s="3"/>
      <c r="C158" s="3"/>
      <c r="D158" s="3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x14ac:dyDescent="0.25">
      <c r="A159" s="3"/>
      <c r="B159" s="3"/>
      <c r="C159" s="3"/>
      <c r="D159" s="3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x14ac:dyDescent="0.25">
      <c r="A160" s="3"/>
      <c r="B160" s="3"/>
      <c r="C160" s="3"/>
      <c r="D160" s="3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x14ac:dyDescent="0.25">
      <c r="A161" s="3"/>
      <c r="B161" s="3"/>
      <c r="C161" s="3"/>
      <c r="D161" s="3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x14ac:dyDescent="0.25">
      <c r="A162" s="3"/>
      <c r="B162" s="3"/>
      <c r="C162" s="3"/>
      <c r="D162" s="3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x14ac:dyDescent="0.25">
      <c r="A163" s="3"/>
      <c r="B163" s="3"/>
      <c r="C163" s="3"/>
      <c r="D163" s="3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x14ac:dyDescent="0.25">
      <c r="A164" s="3"/>
      <c r="B164" s="3"/>
      <c r="C164" s="3"/>
      <c r="D164" s="3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x14ac:dyDescent="0.25">
      <c r="A165" s="3"/>
      <c r="B165" s="3"/>
      <c r="C165" s="3"/>
      <c r="D165" s="3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x14ac:dyDescent="0.25">
      <c r="A166" s="3"/>
      <c r="B166" s="3"/>
      <c r="C166" s="3"/>
      <c r="D166" s="3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x14ac:dyDescent="0.25">
      <c r="A167" s="3"/>
      <c r="B167" s="3"/>
      <c r="C167" s="3"/>
      <c r="D167" s="3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x14ac:dyDescent="0.25">
      <c r="A168" s="3"/>
      <c r="B168" s="3"/>
      <c r="C168" s="3"/>
      <c r="D168" s="3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x14ac:dyDescent="0.25">
      <c r="A169" s="3"/>
      <c r="B169" s="3"/>
      <c r="C169" s="3"/>
      <c r="D169" s="3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37.5" customHeight="1" x14ac:dyDescent="0.25">
      <c r="A170" s="3"/>
      <c r="B170" s="3"/>
      <c r="C170" s="3"/>
      <c r="D170" s="3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37.5" customHeight="1" x14ac:dyDescent="0.25">
      <c r="A171" s="3"/>
      <c r="B171" s="3"/>
      <c r="C171" s="3"/>
      <c r="D171" s="3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37.5" customHeight="1" x14ac:dyDescent="0.25">
      <c r="A172" s="3"/>
      <c r="B172" s="3"/>
      <c r="C172" s="3"/>
      <c r="D172" s="3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37.5" customHeight="1" x14ac:dyDescent="0.25">
      <c r="A173" s="3"/>
      <c r="B173" s="3"/>
      <c r="C173" s="3"/>
      <c r="D173" s="3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37.5" customHeight="1" x14ac:dyDescent="0.25">
      <c r="A174" s="3"/>
      <c r="B174" s="3"/>
      <c r="C174" s="3"/>
      <c r="D174" s="3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37.5" customHeight="1" x14ac:dyDescent="0.25">
      <c r="A175" s="3"/>
      <c r="B175" s="3"/>
      <c r="C175" s="3"/>
      <c r="D175" s="3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37.5" customHeight="1" x14ac:dyDescent="0.25">
      <c r="A176" s="3"/>
      <c r="B176" s="3"/>
      <c r="C176" s="3"/>
      <c r="D176" s="3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37.5" customHeight="1" x14ac:dyDescent="0.25">
      <c r="A177" s="3"/>
      <c r="B177" s="3"/>
      <c r="C177" s="3"/>
      <c r="D177" s="3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37.5" customHeight="1" x14ac:dyDescent="0.25">
      <c r="A178" s="3"/>
      <c r="B178" s="3"/>
      <c r="C178" s="3"/>
      <c r="D178" s="3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37.5" customHeight="1" x14ac:dyDescent="0.25">
      <c r="A179" s="3"/>
      <c r="B179" s="3"/>
      <c r="C179" s="3"/>
      <c r="D179" s="3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37.5" customHeight="1" x14ac:dyDescent="0.25">
      <c r="A180" s="3"/>
      <c r="B180" s="3"/>
      <c r="C180" s="3"/>
      <c r="D180" s="3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37.5" customHeight="1" x14ac:dyDescent="0.25">
      <c r="A181" s="3"/>
      <c r="B181" s="3"/>
      <c r="C181" s="3"/>
      <c r="D181" s="3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37.5" customHeight="1" x14ac:dyDescent="0.25">
      <c r="A182" s="3"/>
      <c r="B182" s="3"/>
      <c r="C182" s="3"/>
      <c r="D182" s="3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37.5" customHeight="1" x14ac:dyDescent="0.25">
      <c r="A183" s="3"/>
      <c r="B183" s="3"/>
      <c r="C183" s="3"/>
      <c r="D183" s="3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37.5" customHeight="1" x14ac:dyDescent="0.25">
      <c r="A184" s="3"/>
      <c r="B184" s="3"/>
      <c r="C184" s="3"/>
      <c r="D184" s="3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37.5" customHeight="1" x14ac:dyDescent="0.25">
      <c r="A185" s="3"/>
      <c r="B185" s="3"/>
      <c r="C185" s="3"/>
      <c r="D185" s="3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37.5" customHeight="1" x14ac:dyDescent="0.25">
      <c r="A186" s="3"/>
      <c r="B186" s="3"/>
      <c r="C186" s="3"/>
      <c r="D186" s="3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37.5" customHeight="1" x14ac:dyDescent="0.25">
      <c r="A187" s="3"/>
      <c r="B187" s="3"/>
      <c r="C187" s="3"/>
      <c r="D187" s="3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37.5" customHeight="1" x14ac:dyDescent="0.25">
      <c r="A188" s="3"/>
      <c r="B188" s="3"/>
      <c r="C188" s="3"/>
      <c r="D188" s="3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37.5" customHeight="1" x14ac:dyDescent="0.25">
      <c r="A189" s="3"/>
      <c r="B189" s="3"/>
      <c r="C189" s="3"/>
      <c r="D189" s="3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37.5" customHeight="1" x14ac:dyDescent="0.25">
      <c r="A190" s="3"/>
      <c r="B190" s="3"/>
      <c r="C190" s="3"/>
      <c r="D190" s="3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37.5" customHeight="1" x14ac:dyDescent="0.25">
      <c r="A191" s="3"/>
      <c r="B191" s="3"/>
      <c r="C191" s="3"/>
      <c r="D191" s="3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37.5" customHeight="1" x14ac:dyDescent="0.25">
      <c r="A192" s="3"/>
      <c r="B192" s="3"/>
      <c r="C192" s="3"/>
      <c r="D192" s="3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37.5" customHeight="1" x14ac:dyDescent="0.25">
      <c r="A193" s="3"/>
      <c r="B193" s="3"/>
      <c r="C193" s="3"/>
      <c r="D193" s="3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37.5" customHeight="1" x14ac:dyDescent="0.25">
      <c r="A194" s="3"/>
      <c r="B194" s="3"/>
      <c r="C194" s="3"/>
      <c r="D194" s="3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37.5" customHeight="1" x14ac:dyDescent="0.25">
      <c r="A195" s="3"/>
      <c r="B195" s="3"/>
      <c r="C195" s="3"/>
      <c r="D195" s="3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37.5" customHeight="1" x14ac:dyDescent="0.25">
      <c r="A196" s="3"/>
      <c r="B196" s="3"/>
      <c r="C196" s="3"/>
      <c r="D196" s="3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37.5" customHeight="1" x14ac:dyDescent="0.25">
      <c r="A197" s="3"/>
      <c r="B197" s="3"/>
      <c r="C197" s="3"/>
      <c r="D197" s="3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37.5" customHeight="1" x14ac:dyDescent="0.25">
      <c r="A198" s="3"/>
      <c r="B198" s="3"/>
      <c r="C198" s="3"/>
      <c r="D198" s="3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37.5" customHeight="1" x14ac:dyDescent="0.25">
      <c r="A199" s="3"/>
      <c r="B199" s="3"/>
      <c r="C199" s="3"/>
      <c r="D199" s="3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37.5" customHeight="1" x14ac:dyDescent="0.25">
      <c r="A200" s="3"/>
      <c r="B200" s="3"/>
      <c r="C200" s="3"/>
      <c r="D200" s="3"/>
      <c r="E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37.5" customHeight="1" x14ac:dyDescent="0.25">
      <c r="A201" s="3"/>
      <c r="B201" s="3"/>
      <c r="C201" s="3"/>
      <c r="D201" s="3"/>
      <c r="E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37.5" customHeight="1" x14ac:dyDescent="0.25">
      <c r="A202" s="3"/>
      <c r="B202" s="3"/>
      <c r="C202" s="3"/>
      <c r="D202" s="3"/>
      <c r="E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37.5" customHeight="1" x14ac:dyDescent="0.25">
      <c r="A203" s="3"/>
      <c r="B203" s="3"/>
      <c r="C203" s="3"/>
      <c r="D203" s="3"/>
      <c r="E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37.5" customHeight="1" x14ac:dyDescent="0.25">
      <c r="A204" s="3"/>
      <c r="B204" s="3"/>
      <c r="C204" s="3"/>
      <c r="D204" s="3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37.5" customHeight="1" x14ac:dyDescent="0.25">
      <c r="A205" s="3"/>
      <c r="B205" s="3"/>
      <c r="C205" s="3"/>
      <c r="D205" s="3"/>
      <c r="E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37.5" customHeight="1" x14ac:dyDescent="0.25">
      <c r="A206" s="3"/>
      <c r="B206" s="3"/>
      <c r="C206" s="3"/>
      <c r="D206" s="3"/>
      <c r="E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37.5" customHeight="1" x14ac:dyDescent="0.25">
      <c r="A207" s="3"/>
      <c r="B207" s="3"/>
      <c r="C207" s="3"/>
      <c r="D207" s="3"/>
      <c r="E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37.5" customHeight="1" x14ac:dyDescent="0.25">
      <c r="A208" s="3"/>
      <c r="B208" s="3"/>
      <c r="C208" s="3"/>
      <c r="D208" s="3"/>
      <c r="E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37.5" customHeight="1" x14ac:dyDescent="0.25">
      <c r="A209" s="3"/>
      <c r="B209" s="3"/>
      <c r="C209" s="3"/>
      <c r="D209" s="3"/>
      <c r="E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37.5" customHeight="1" x14ac:dyDescent="0.25">
      <c r="A210" s="3"/>
      <c r="B210" s="3"/>
      <c r="C210" s="3"/>
      <c r="D210" s="3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37.5" customHeight="1" x14ac:dyDescent="0.25">
      <c r="A211" s="3"/>
      <c r="B211" s="3"/>
      <c r="C211" s="3"/>
      <c r="D211" s="3"/>
      <c r="E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37.5" customHeight="1" x14ac:dyDescent="0.25">
      <c r="A212" s="3"/>
      <c r="B212" s="3"/>
      <c r="C212" s="3"/>
      <c r="D212" s="3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37.5" customHeight="1" x14ac:dyDescent="0.25">
      <c r="A213" s="3"/>
      <c r="B213" s="3"/>
      <c r="C213" s="3"/>
      <c r="D213" s="3"/>
      <c r="E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37.5" customHeight="1" x14ac:dyDescent="0.25">
      <c r="A214" s="3"/>
      <c r="B214" s="3"/>
      <c r="C214" s="3"/>
      <c r="D214" s="3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37.5" customHeight="1" x14ac:dyDescent="0.25">
      <c r="A215" s="3"/>
      <c r="B215" s="3"/>
      <c r="C215" s="3"/>
      <c r="D215" s="3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37.5" customHeight="1" x14ac:dyDescent="0.25">
      <c r="A216" s="3"/>
      <c r="B216" s="3"/>
      <c r="C216" s="3"/>
      <c r="D216" s="3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37.5" customHeight="1" x14ac:dyDescent="0.25">
      <c r="A217" s="3"/>
      <c r="B217" s="3"/>
      <c r="C217" s="3"/>
      <c r="D217" s="3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37.5" customHeight="1" x14ac:dyDescent="0.25">
      <c r="A218" s="3"/>
      <c r="B218" s="3"/>
      <c r="C218" s="3"/>
      <c r="D218" s="3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37.5" customHeight="1" x14ac:dyDescent="0.25">
      <c r="A219" s="3"/>
      <c r="B219" s="3"/>
      <c r="C219" s="3"/>
      <c r="D219" s="3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37.5" customHeight="1" x14ac:dyDescent="0.25">
      <c r="A220" s="3"/>
      <c r="B220" s="3"/>
      <c r="C220" s="3"/>
      <c r="D220" s="3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37.5" customHeight="1" x14ac:dyDescent="0.25">
      <c r="A221" s="3"/>
      <c r="B221" s="3"/>
      <c r="C221" s="3"/>
      <c r="D221" s="3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37.5" customHeight="1" x14ac:dyDescent="0.25">
      <c r="A222" s="3"/>
      <c r="B222" s="3"/>
      <c r="C222" s="3"/>
      <c r="D222" s="3"/>
      <c r="E222" s="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37.5" customHeight="1" x14ac:dyDescent="0.25">
      <c r="A223" s="3"/>
      <c r="B223" s="3"/>
      <c r="C223" s="3"/>
      <c r="D223" s="3"/>
      <c r="E223" s="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37.5" customHeight="1" x14ac:dyDescent="0.25">
      <c r="A224" s="3"/>
      <c r="B224" s="3"/>
      <c r="C224" s="3"/>
      <c r="D224" s="3"/>
      <c r="E224" s="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37.5" customHeight="1" x14ac:dyDescent="0.25">
      <c r="A225" s="3"/>
      <c r="B225" s="3"/>
      <c r="C225" s="3"/>
      <c r="D225" s="3"/>
      <c r="E225" s="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37.5" customHeight="1" x14ac:dyDescent="0.25">
      <c r="A226" s="3"/>
      <c r="B226" s="3"/>
      <c r="C226" s="3"/>
      <c r="D226" s="3"/>
      <c r="E226" s="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37.5" customHeight="1" x14ac:dyDescent="0.25">
      <c r="A227" s="3"/>
      <c r="B227" s="3"/>
      <c r="C227" s="3"/>
      <c r="D227" s="3"/>
      <c r="E227" s="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37.5" customHeight="1" x14ac:dyDescent="0.25">
      <c r="A228" s="3"/>
      <c r="B228" s="3"/>
      <c r="C228" s="3"/>
      <c r="D228" s="3"/>
      <c r="E228" s="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37.5" customHeight="1" x14ac:dyDescent="0.25">
      <c r="A229" s="3"/>
      <c r="B229" s="3"/>
      <c r="C229" s="3"/>
      <c r="D229" s="3"/>
      <c r="E229" s="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37.5" customHeight="1" x14ac:dyDescent="0.25">
      <c r="A230" s="3"/>
      <c r="B230" s="3"/>
      <c r="C230" s="3"/>
      <c r="D230" s="3"/>
      <c r="E230" s="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37.5" customHeight="1" x14ac:dyDescent="0.25">
      <c r="A231" s="3"/>
      <c r="B231" s="3"/>
      <c r="C231" s="3"/>
      <c r="D231" s="3"/>
      <c r="E231" s="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37.5" customHeight="1" x14ac:dyDescent="0.25">
      <c r="A232" s="3"/>
      <c r="B232" s="3"/>
      <c r="C232" s="3"/>
      <c r="D232" s="3"/>
      <c r="E232" s="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37.5" customHeight="1" x14ac:dyDescent="0.25">
      <c r="A233" s="3"/>
      <c r="B233" s="3"/>
      <c r="C233" s="3"/>
      <c r="D233" s="3"/>
      <c r="E233" s="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37.5" customHeight="1" x14ac:dyDescent="0.25">
      <c r="A234" s="3"/>
      <c r="B234" s="3"/>
      <c r="C234" s="3"/>
      <c r="D234" s="3"/>
      <c r="E234" s="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37.5" customHeight="1" x14ac:dyDescent="0.25">
      <c r="A235" s="3"/>
      <c r="B235" s="3"/>
      <c r="C235" s="3"/>
      <c r="D235" s="3"/>
      <c r="E235" s="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37.5" customHeight="1" x14ac:dyDescent="0.25">
      <c r="A236" s="3"/>
      <c r="B236" s="3"/>
      <c r="C236" s="3"/>
      <c r="D236" s="3"/>
      <c r="E236" s="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37.5" customHeight="1" x14ac:dyDescent="0.25">
      <c r="A237" s="3"/>
      <c r="B237" s="3"/>
      <c r="C237" s="3"/>
      <c r="D237" s="3"/>
      <c r="E237" s="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37.5" customHeight="1" x14ac:dyDescent="0.25">
      <c r="A238" s="3"/>
      <c r="B238" s="3"/>
      <c r="C238" s="3"/>
      <c r="D238" s="3"/>
      <c r="E238" s="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37.5" customHeight="1" x14ac:dyDescent="0.25">
      <c r="A239" s="3"/>
      <c r="B239" s="3"/>
      <c r="C239" s="3"/>
      <c r="D239" s="3"/>
      <c r="E239" s="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37.5" customHeight="1" x14ac:dyDescent="0.25">
      <c r="A240" s="3"/>
      <c r="B240" s="3"/>
      <c r="C240" s="3"/>
      <c r="D240" s="3"/>
      <c r="E240" s="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37.5" customHeight="1" x14ac:dyDescent="0.25">
      <c r="A241" s="3"/>
      <c r="B241" s="3"/>
      <c r="C241" s="3"/>
      <c r="D241" s="3"/>
      <c r="E241" s="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37.5" customHeight="1" x14ac:dyDescent="0.25">
      <c r="A242" s="3"/>
      <c r="B242" s="3"/>
      <c r="C242" s="3"/>
      <c r="D242" s="3"/>
      <c r="E242" s="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37.5" customHeight="1" x14ac:dyDescent="0.25">
      <c r="A243" s="3"/>
      <c r="B243" s="3"/>
      <c r="C243" s="3"/>
      <c r="D243" s="3"/>
      <c r="E243" s="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37.5" customHeight="1" x14ac:dyDescent="0.25">
      <c r="A244" s="3"/>
      <c r="B244" s="3"/>
      <c r="C244" s="3"/>
      <c r="D244" s="3"/>
      <c r="E244" s="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37.5" customHeight="1" x14ac:dyDescent="0.25">
      <c r="A245" s="3"/>
      <c r="B245" s="3"/>
      <c r="C245" s="3"/>
      <c r="D245" s="3"/>
      <c r="E245" s="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37.5" customHeight="1" x14ac:dyDescent="0.25">
      <c r="A246" s="3"/>
      <c r="B246" s="3"/>
      <c r="C246" s="3"/>
      <c r="D246" s="3"/>
      <c r="E246" s="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37.5" customHeight="1" x14ac:dyDescent="0.25">
      <c r="A247" s="3"/>
      <c r="B247" s="3"/>
      <c r="C247" s="3"/>
      <c r="D247" s="3"/>
      <c r="E247" s="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37.5" customHeight="1" x14ac:dyDescent="0.25">
      <c r="A248" s="3"/>
      <c r="B248" s="3"/>
      <c r="C248" s="3"/>
      <c r="D248" s="3"/>
      <c r="E248" s="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37.5" customHeight="1" x14ac:dyDescent="0.25">
      <c r="A249" s="3"/>
      <c r="B249" s="3"/>
      <c r="C249" s="3"/>
      <c r="D249" s="3"/>
      <c r="E249" s="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37.5" customHeight="1" x14ac:dyDescent="0.25">
      <c r="A250" s="3"/>
      <c r="B250" s="3"/>
      <c r="C250" s="3"/>
      <c r="D250" s="3"/>
      <c r="E250" s="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37.5" customHeight="1" x14ac:dyDescent="0.25">
      <c r="A251" s="3"/>
      <c r="B251" s="3"/>
      <c r="C251" s="3"/>
      <c r="D251" s="3"/>
      <c r="E251" s="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37.5" customHeight="1" x14ac:dyDescent="0.25">
      <c r="A252" s="3"/>
      <c r="B252" s="3"/>
      <c r="C252" s="3"/>
      <c r="D252" s="3"/>
      <c r="E252" s="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37.5" customHeight="1" x14ac:dyDescent="0.25">
      <c r="A253" s="3"/>
      <c r="B253" s="3"/>
      <c r="C253" s="3"/>
      <c r="D253" s="3"/>
      <c r="E253" s="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37.5" customHeight="1" x14ac:dyDescent="0.25">
      <c r="A254" s="3"/>
      <c r="B254" s="3"/>
      <c r="C254" s="3"/>
      <c r="D254" s="3"/>
      <c r="E254" s="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37.5" customHeight="1" x14ac:dyDescent="0.25">
      <c r="A255" s="3"/>
      <c r="B255" s="3"/>
      <c r="C255" s="3"/>
      <c r="D255" s="3"/>
      <c r="E255" s="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37.5" customHeight="1" x14ac:dyDescent="0.25">
      <c r="A256" s="3"/>
      <c r="B256" s="3"/>
      <c r="C256" s="3"/>
      <c r="D256" s="3"/>
      <c r="E256" s="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37.5" customHeight="1" x14ac:dyDescent="0.25">
      <c r="A257" s="3"/>
      <c r="B257" s="3"/>
      <c r="C257" s="3"/>
      <c r="D257" s="3"/>
      <c r="E257" s="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37.5" customHeight="1" x14ac:dyDescent="0.25">
      <c r="A258" s="3"/>
      <c r="B258" s="3"/>
      <c r="C258" s="3"/>
      <c r="D258" s="3"/>
      <c r="E258" s="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37.5" customHeight="1" x14ac:dyDescent="0.25">
      <c r="A259" s="3"/>
      <c r="B259" s="3"/>
      <c r="C259" s="3"/>
      <c r="D259" s="3"/>
      <c r="E259" s="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37.5" customHeight="1" x14ac:dyDescent="0.25">
      <c r="A260" s="3"/>
      <c r="B260" s="3"/>
      <c r="C260" s="3"/>
      <c r="D260" s="3"/>
      <c r="E260" s="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37.5" customHeight="1" x14ac:dyDescent="0.25">
      <c r="A261" s="3"/>
      <c r="B261" s="3"/>
      <c r="C261" s="3"/>
      <c r="D261" s="3"/>
      <c r="E261" s="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37.5" customHeight="1" x14ac:dyDescent="0.25">
      <c r="A262" s="3"/>
      <c r="B262" s="3"/>
      <c r="C262" s="3"/>
      <c r="D262" s="3"/>
      <c r="E262" s="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37.5" customHeight="1" x14ac:dyDescent="0.25">
      <c r="A263" s="3"/>
      <c r="B263" s="3"/>
      <c r="C263" s="3"/>
      <c r="D263" s="3"/>
      <c r="E263" s="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37.5" customHeight="1" x14ac:dyDescent="0.25">
      <c r="A264" s="3"/>
      <c r="B264" s="3"/>
      <c r="C264" s="3"/>
      <c r="D264" s="3"/>
      <c r="E264" s="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37.5" customHeight="1" x14ac:dyDescent="0.25">
      <c r="A265" s="3"/>
      <c r="B265" s="3"/>
      <c r="C265" s="3"/>
      <c r="D265" s="3"/>
      <c r="E265" s="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37.5" customHeight="1" x14ac:dyDescent="0.25">
      <c r="A266" s="3"/>
      <c r="B266" s="3"/>
      <c r="C266" s="3"/>
      <c r="D266" s="3"/>
      <c r="E266" s="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37.5" customHeight="1" x14ac:dyDescent="0.25">
      <c r="A267" s="3"/>
      <c r="B267" s="3"/>
      <c r="C267" s="3"/>
      <c r="D267" s="3"/>
      <c r="E267" s="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37.5" customHeight="1" x14ac:dyDescent="0.25">
      <c r="A268" s="3"/>
      <c r="B268" s="3"/>
      <c r="C268" s="3"/>
      <c r="D268" s="3"/>
      <c r="E268" s="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37.5" customHeight="1" x14ac:dyDescent="0.25">
      <c r="A269" s="3"/>
      <c r="B269" s="3"/>
      <c r="C269" s="3"/>
      <c r="D269" s="3"/>
      <c r="E269" s="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37.5" customHeight="1" x14ac:dyDescent="0.25">
      <c r="A270" s="3"/>
      <c r="B270" s="3"/>
      <c r="C270" s="3"/>
      <c r="D270" s="3"/>
      <c r="E270" s="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37.5" customHeight="1" x14ac:dyDescent="0.25">
      <c r="A271" s="3"/>
      <c r="B271" s="3"/>
      <c r="C271" s="3"/>
      <c r="D271" s="3"/>
      <c r="E271" s="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37.5" customHeight="1" x14ac:dyDescent="0.25">
      <c r="A272" s="3"/>
      <c r="B272" s="3"/>
      <c r="C272" s="3"/>
      <c r="D272" s="3"/>
      <c r="E272" s="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37.5" customHeight="1" x14ac:dyDescent="0.25">
      <c r="A273" s="3"/>
      <c r="B273" s="3"/>
      <c r="C273" s="3"/>
      <c r="D273" s="3"/>
      <c r="E273" s="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37.5" customHeight="1" x14ac:dyDescent="0.25">
      <c r="A274" s="3"/>
      <c r="B274" s="3"/>
      <c r="C274" s="3"/>
      <c r="D274" s="3"/>
      <c r="E274" s="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37.5" customHeight="1" x14ac:dyDescent="0.25">
      <c r="A275" s="3"/>
      <c r="B275" s="3"/>
      <c r="C275" s="3"/>
      <c r="D275" s="3"/>
      <c r="E275" s="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37.5" customHeight="1" x14ac:dyDescent="0.25">
      <c r="A276" s="3"/>
      <c r="B276" s="3"/>
      <c r="C276" s="3"/>
      <c r="D276" s="3"/>
      <c r="E276" s="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37.5" customHeight="1" x14ac:dyDescent="0.25">
      <c r="A277" s="3"/>
      <c r="B277" s="3"/>
      <c r="C277" s="3"/>
      <c r="D277" s="3"/>
      <c r="E277" s="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37.5" customHeight="1" x14ac:dyDescent="0.25">
      <c r="A278" s="3"/>
      <c r="B278" s="3"/>
      <c r="C278" s="3"/>
      <c r="D278" s="3"/>
      <c r="E278" s="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37.5" customHeight="1" x14ac:dyDescent="0.25">
      <c r="A279" s="3"/>
      <c r="B279" s="3"/>
      <c r="C279" s="3"/>
      <c r="D279" s="3"/>
      <c r="E279" s="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37.5" customHeight="1" x14ac:dyDescent="0.25">
      <c r="A280" s="3"/>
      <c r="B280" s="3"/>
      <c r="C280" s="3"/>
      <c r="D280" s="3"/>
      <c r="E280" s="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37.5" customHeight="1" x14ac:dyDescent="0.25">
      <c r="A281" s="3"/>
      <c r="B281" s="3"/>
      <c r="C281" s="3"/>
      <c r="D281" s="3"/>
      <c r="E281" s="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37.5" customHeight="1" x14ac:dyDescent="0.25">
      <c r="A282" s="3"/>
      <c r="B282" s="3"/>
      <c r="C282" s="3"/>
      <c r="D282" s="3"/>
      <c r="E282" s="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37.5" customHeight="1" x14ac:dyDescent="0.25">
      <c r="A283" s="3"/>
      <c r="B283" s="3"/>
      <c r="C283" s="3"/>
      <c r="D283" s="3"/>
      <c r="E283" s="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37.5" customHeight="1" x14ac:dyDescent="0.25">
      <c r="A284" s="3"/>
      <c r="B284" s="3"/>
      <c r="C284" s="3"/>
      <c r="D284" s="3"/>
      <c r="E284" s="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37.5" customHeight="1" x14ac:dyDescent="0.25">
      <c r="A285" s="3"/>
      <c r="B285" s="3"/>
      <c r="C285" s="3"/>
      <c r="D285" s="3"/>
      <c r="E285" s="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37.5" customHeight="1" x14ac:dyDescent="0.25">
      <c r="A286" s="3"/>
      <c r="B286" s="3"/>
      <c r="C286" s="3"/>
      <c r="D286" s="3"/>
      <c r="E286" s="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37.5" customHeight="1" x14ac:dyDescent="0.25">
      <c r="A287" s="3"/>
      <c r="B287" s="3"/>
      <c r="C287" s="3"/>
      <c r="D287" s="3"/>
      <c r="E287" s="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37.5" customHeight="1" x14ac:dyDescent="0.25">
      <c r="A288" s="3"/>
      <c r="B288" s="3"/>
      <c r="C288" s="3"/>
      <c r="D288" s="3"/>
      <c r="E288" s="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37.5" customHeight="1" x14ac:dyDescent="0.25">
      <c r="A289" s="3"/>
      <c r="B289" s="3"/>
      <c r="C289" s="3"/>
      <c r="D289" s="3"/>
      <c r="E289" s="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37.5" customHeight="1" x14ac:dyDescent="0.25">
      <c r="A290" s="3"/>
      <c r="B290" s="3"/>
      <c r="C290" s="3"/>
      <c r="D290" s="3"/>
      <c r="E290" s="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37.5" customHeight="1" x14ac:dyDescent="0.25">
      <c r="A291" s="3"/>
      <c r="B291" s="3"/>
      <c r="C291" s="3"/>
      <c r="D291" s="3"/>
      <c r="E291" s="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37.5" customHeight="1" x14ac:dyDescent="0.25">
      <c r="A292" s="3"/>
      <c r="B292" s="3"/>
      <c r="C292" s="3"/>
      <c r="D292" s="3"/>
      <c r="E292" s="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37.5" customHeight="1" x14ac:dyDescent="0.25">
      <c r="A293" s="3"/>
      <c r="B293" s="3"/>
      <c r="C293" s="3"/>
      <c r="D293" s="3"/>
      <c r="E293" s="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37.5" customHeight="1" x14ac:dyDescent="0.25">
      <c r="A294" s="3"/>
      <c r="B294" s="3"/>
      <c r="C294" s="3"/>
      <c r="D294" s="3"/>
      <c r="E294" s="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37.5" customHeight="1" x14ac:dyDescent="0.25">
      <c r="A295" s="3"/>
      <c r="B295" s="3"/>
      <c r="C295" s="3"/>
      <c r="D295" s="3"/>
      <c r="E295" s="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37.5" customHeight="1" x14ac:dyDescent="0.25">
      <c r="A296" s="3"/>
      <c r="B296" s="3"/>
      <c r="C296" s="3"/>
      <c r="D296" s="3"/>
      <c r="E296" s="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37.5" customHeight="1" x14ac:dyDescent="0.25">
      <c r="A297" s="3"/>
      <c r="B297" s="3"/>
      <c r="C297" s="3"/>
      <c r="D297" s="3"/>
      <c r="E297" s="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37.5" customHeight="1" x14ac:dyDescent="0.25">
      <c r="A298" s="3"/>
      <c r="B298" s="3"/>
      <c r="C298" s="3"/>
      <c r="D298" s="3"/>
      <c r="E298" s="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37.5" customHeight="1" x14ac:dyDescent="0.25">
      <c r="A299" s="3"/>
      <c r="B299" s="3"/>
      <c r="C299" s="3"/>
      <c r="D299" s="3"/>
      <c r="E299" s="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37.5" customHeight="1" x14ac:dyDescent="0.25">
      <c r="A300" s="3"/>
      <c r="B300" s="3"/>
      <c r="C300" s="3"/>
      <c r="D300" s="3"/>
      <c r="E300" s="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37.5" customHeight="1" x14ac:dyDescent="0.25">
      <c r="A301" s="3"/>
      <c r="B301" s="3"/>
      <c r="C301" s="3"/>
      <c r="D301" s="3"/>
      <c r="E301" s="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37.5" customHeight="1" x14ac:dyDescent="0.25">
      <c r="A302" s="3"/>
      <c r="B302" s="3"/>
      <c r="C302" s="3"/>
      <c r="D302" s="3"/>
      <c r="E302" s="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37.5" customHeight="1" x14ac:dyDescent="0.25">
      <c r="A303" s="3"/>
      <c r="B303" s="3"/>
      <c r="C303" s="3"/>
      <c r="D303" s="3"/>
      <c r="E303" s="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37.5" customHeight="1" x14ac:dyDescent="0.25">
      <c r="A304" s="3"/>
      <c r="B304" s="3"/>
      <c r="C304" s="3"/>
      <c r="D304" s="3"/>
      <c r="E304" s="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37.5" customHeight="1" x14ac:dyDescent="0.25">
      <c r="A305" s="3"/>
      <c r="B305" s="3"/>
      <c r="C305" s="3"/>
      <c r="D305" s="3"/>
      <c r="E305" s="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37.5" customHeight="1" x14ac:dyDescent="0.25">
      <c r="A306" s="3"/>
      <c r="B306" s="3"/>
      <c r="C306" s="3"/>
      <c r="D306" s="3"/>
      <c r="E306" s="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37.5" customHeight="1" x14ac:dyDescent="0.25">
      <c r="A307" s="3"/>
      <c r="B307" s="3"/>
      <c r="C307" s="3"/>
      <c r="D307" s="3"/>
      <c r="E307" s="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37.5" customHeight="1" x14ac:dyDescent="0.25">
      <c r="A308" s="3"/>
      <c r="B308" s="3"/>
      <c r="C308" s="3"/>
      <c r="D308" s="3"/>
      <c r="E308" s="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37.5" customHeight="1" x14ac:dyDescent="0.25">
      <c r="A309" s="3"/>
      <c r="B309" s="3"/>
      <c r="C309" s="3"/>
      <c r="D309" s="3"/>
      <c r="E309" s="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37.5" customHeight="1" x14ac:dyDescent="0.25">
      <c r="A310" s="3"/>
      <c r="B310" s="3"/>
      <c r="C310" s="3"/>
      <c r="D310" s="3"/>
      <c r="E310" s="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37.5" customHeight="1" x14ac:dyDescent="0.25">
      <c r="A311" s="3"/>
      <c r="B311" s="3"/>
      <c r="C311" s="3"/>
      <c r="D311" s="3"/>
      <c r="E311" s="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37.5" customHeight="1" x14ac:dyDescent="0.25">
      <c r="A312" s="3"/>
      <c r="B312" s="3"/>
      <c r="C312" s="3"/>
      <c r="D312" s="3"/>
      <c r="E312" s="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37.5" customHeight="1" x14ac:dyDescent="0.25">
      <c r="A313" s="3"/>
      <c r="B313" s="3"/>
      <c r="C313" s="3"/>
      <c r="D313" s="3"/>
      <c r="E313" s="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37.5" customHeight="1" x14ac:dyDescent="0.25">
      <c r="A314" s="3"/>
      <c r="B314" s="3"/>
      <c r="C314" s="3"/>
      <c r="D314" s="3"/>
      <c r="E314" s="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37.5" customHeight="1" x14ac:dyDescent="0.25">
      <c r="A315" s="3"/>
      <c r="B315" s="3"/>
      <c r="C315" s="3"/>
      <c r="D315" s="3"/>
      <c r="E315" s="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37.5" customHeight="1" x14ac:dyDescent="0.25">
      <c r="A316" s="3"/>
      <c r="B316" s="3"/>
      <c r="C316" s="3"/>
      <c r="D316" s="3"/>
      <c r="E316" s="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37.5" customHeight="1" x14ac:dyDescent="0.25">
      <c r="A317" s="3"/>
      <c r="B317" s="3"/>
      <c r="C317" s="3"/>
      <c r="D317" s="3"/>
      <c r="E317" s="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37.5" customHeight="1" x14ac:dyDescent="0.25">
      <c r="A318" s="3"/>
      <c r="B318" s="3"/>
      <c r="C318" s="3"/>
      <c r="D318" s="3"/>
      <c r="E318" s="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37.5" customHeight="1" x14ac:dyDescent="0.25">
      <c r="A319" s="3"/>
      <c r="B319" s="3"/>
      <c r="C319" s="3"/>
      <c r="D319" s="3"/>
      <c r="E319" s="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37.5" customHeight="1" x14ac:dyDescent="0.25">
      <c r="A320" s="3"/>
      <c r="B320" s="3"/>
      <c r="C320" s="3"/>
      <c r="D320" s="3"/>
      <c r="E320" s="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37.5" customHeight="1" x14ac:dyDescent="0.25">
      <c r="A321" s="3"/>
      <c r="B321" s="3"/>
      <c r="C321" s="3"/>
      <c r="D321" s="3"/>
      <c r="E321" s="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37.5" customHeight="1" x14ac:dyDescent="0.25">
      <c r="A322" s="3"/>
      <c r="B322" s="3"/>
      <c r="C322" s="3"/>
      <c r="D322" s="3"/>
      <c r="E322" s="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37.5" customHeight="1" x14ac:dyDescent="0.25">
      <c r="A323" s="3"/>
      <c r="B323" s="3"/>
      <c r="C323" s="3"/>
      <c r="D323" s="3"/>
      <c r="E323" s="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37.5" customHeight="1" x14ac:dyDescent="0.25">
      <c r="A324" s="3"/>
      <c r="B324" s="3"/>
      <c r="C324" s="3"/>
      <c r="D324" s="3"/>
      <c r="E324" s="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37.5" customHeight="1" x14ac:dyDescent="0.25">
      <c r="A325" s="3"/>
      <c r="B325" s="3"/>
      <c r="C325" s="3"/>
      <c r="D325" s="3"/>
      <c r="E325" s="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37.5" customHeight="1" x14ac:dyDescent="0.25">
      <c r="A326" s="3"/>
      <c r="B326" s="3"/>
      <c r="C326" s="3"/>
      <c r="D326" s="3"/>
      <c r="E326" s="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37.5" customHeight="1" x14ac:dyDescent="0.25">
      <c r="A327" s="3"/>
      <c r="B327" s="3"/>
      <c r="C327" s="3"/>
      <c r="D327" s="3"/>
      <c r="E327" s="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37.5" customHeight="1" x14ac:dyDescent="0.25">
      <c r="A328" s="3"/>
      <c r="B328" s="3"/>
      <c r="C328" s="3"/>
      <c r="D328" s="3"/>
      <c r="E328" s="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37.5" customHeight="1" x14ac:dyDescent="0.25">
      <c r="A329" s="3"/>
      <c r="B329" s="3"/>
      <c r="C329" s="3"/>
      <c r="D329" s="3"/>
      <c r="E329" s="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37.5" customHeight="1" x14ac:dyDescent="0.25">
      <c r="A330" s="3"/>
      <c r="B330" s="3"/>
      <c r="C330" s="3"/>
      <c r="D330" s="3"/>
      <c r="E330" s="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37.5" customHeight="1" x14ac:dyDescent="0.25">
      <c r="A331" s="3"/>
      <c r="B331" s="3"/>
      <c r="C331" s="3"/>
      <c r="D331" s="3"/>
      <c r="E331" s="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37.5" customHeight="1" x14ac:dyDescent="0.25">
      <c r="A332" s="3"/>
      <c r="B332" s="3"/>
      <c r="C332" s="3"/>
      <c r="D332" s="3"/>
      <c r="E332" s="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37.5" customHeight="1" x14ac:dyDescent="0.25">
      <c r="A333" s="3"/>
      <c r="B333" s="3"/>
      <c r="C333" s="3"/>
      <c r="D333" s="3"/>
      <c r="E333" s="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37.5" customHeight="1" x14ac:dyDescent="0.25">
      <c r="A334" s="3"/>
      <c r="B334" s="3"/>
      <c r="C334" s="3"/>
      <c r="D334" s="3"/>
      <c r="E334" s="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37.5" customHeight="1" x14ac:dyDescent="0.25">
      <c r="A335" s="3"/>
      <c r="B335" s="3"/>
      <c r="C335" s="3"/>
      <c r="D335" s="3"/>
      <c r="E335" s="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37.5" customHeight="1" x14ac:dyDescent="0.25">
      <c r="A336" s="3"/>
      <c r="B336" s="3"/>
      <c r="C336" s="3"/>
      <c r="D336" s="3"/>
      <c r="E336" s="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37.5" customHeight="1" x14ac:dyDescent="0.25">
      <c r="A337" s="3"/>
      <c r="B337" s="3"/>
      <c r="C337" s="3"/>
      <c r="D337" s="3"/>
      <c r="E337" s="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37.5" customHeight="1" x14ac:dyDescent="0.25">
      <c r="A338" s="3"/>
      <c r="B338" s="3"/>
      <c r="C338" s="3"/>
      <c r="D338" s="3"/>
      <c r="E338" s="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37.5" customHeight="1" x14ac:dyDescent="0.25">
      <c r="A339" s="3"/>
      <c r="B339" s="3"/>
      <c r="C339" s="3"/>
      <c r="D339" s="3"/>
      <c r="E339" s="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37.5" customHeight="1" x14ac:dyDescent="0.25">
      <c r="A340" s="3"/>
      <c r="B340" s="3"/>
      <c r="C340" s="3"/>
      <c r="D340" s="3"/>
      <c r="E340" s="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37.5" customHeight="1" x14ac:dyDescent="0.25">
      <c r="A341" s="3"/>
      <c r="B341" s="3"/>
      <c r="C341" s="3"/>
      <c r="D341" s="3"/>
      <c r="E341" s="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37.5" customHeight="1" x14ac:dyDescent="0.25">
      <c r="A342" s="3"/>
      <c r="B342" s="3"/>
      <c r="C342" s="3"/>
      <c r="D342" s="3"/>
      <c r="E342" s="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37.5" customHeight="1" x14ac:dyDescent="0.25">
      <c r="A343" s="3"/>
      <c r="B343" s="3"/>
      <c r="C343" s="3"/>
      <c r="D343" s="3"/>
      <c r="E343" s="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37.5" customHeight="1" x14ac:dyDescent="0.25">
      <c r="A344" s="3"/>
      <c r="B344" s="3"/>
      <c r="C344" s="3"/>
      <c r="D344" s="3"/>
      <c r="E344" s="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37.5" customHeight="1" x14ac:dyDescent="0.25">
      <c r="A345" s="3"/>
      <c r="B345" s="3"/>
      <c r="C345" s="3"/>
      <c r="D345" s="3"/>
      <c r="E345" s="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37.5" customHeight="1" x14ac:dyDescent="0.25">
      <c r="A346" s="3"/>
      <c r="B346" s="3"/>
      <c r="C346" s="3"/>
      <c r="D346" s="3"/>
      <c r="E346" s="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37.5" customHeight="1" x14ac:dyDescent="0.25">
      <c r="A347" s="3"/>
      <c r="B347" s="3"/>
      <c r="C347" s="3"/>
      <c r="D347" s="3"/>
      <c r="E347" s="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37.5" customHeight="1" x14ac:dyDescent="0.25">
      <c r="A348" s="3"/>
      <c r="B348" s="3"/>
      <c r="C348" s="3"/>
      <c r="D348" s="3"/>
      <c r="E348" s="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37.5" customHeight="1" x14ac:dyDescent="0.25">
      <c r="A349" s="3"/>
      <c r="B349" s="3"/>
      <c r="C349" s="3"/>
      <c r="D349" s="3"/>
      <c r="E349" s="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37.5" customHeight="1" x14ac:dyDescent="0.25">
      <c r="A350" s="3"/>
      <c r="B350" s="3"/>
      <c r="C350" s="3"/>
      <c r="D350" s="3"/>
      <c r="E350" s="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37.5" customHeight="1" x14ac:dyDescent="0.25">
      <c r="A351" s="3"/>
      <c r="B351" s="3"/>
      <c r="C351" s="3"/>
      <c r="D351" s="3"/>
      <c r="E351" s="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37.5" customHeight="1" x14ac:dyDescent="0.25">
      <c r="A352" s="3"/>
      <c r="B352" s="3"/>
      <c r="C352" s="3"/>
      <c r="D352" s="3"/>
      <c r="E352" s="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37.5" customHeight="1" x14ac:dyDescent="0.25">
      <c r="A353" s="3"/>
      <c r="B353" s="3"/>
      <c r="C353" s="3"/>
      <c r="D353" s="3"/>
      <c r="E353" s="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37.5" customHeight="1" x14ac:dyDescent="0.25">
      <c r="A354" s="3"/>
      <c r="B354" s="3"/>
      <c r="C354" s="3"/>
      <c r="D354" s="3"/>
      <c r="E354" s="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37.5" customHeight="1" x14ac:dyDescent="0.25">
      <c r="A355" s="3"/>
      <c r="B355" s="3"/>
      <c r="C355" s="3"/>
      <c r="D355" s="3"/>
      <c r="E355" s="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37.5" customHeight="1" x14ac:dyDescent="0.25">
      <c r="A356" s="3"/>
      <c r="B356" s="3"/>
      <c r="C356" s="3"/>
      <c r="D356" s="3"/>
      <c r="E356" s="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37.5" customHeight="1" x14ac:dyDescent="0.25">
      <c r="A357" s="3"/>
      <c r="B357" s="3"/>
      <c r="C357" s="3"/>
      <c r="D357" s="3"/>
      <c r="E357" s="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37.5" customHeight="1" x14ac:dyDescent="0.25">
      <c r="A358" s="3"/>
      <c r="B358" s="3"/>
      <c r="C358" s="3"/>
      <c r="D358" s="3"/>
      <c r="E358" s="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37.5" customHeight="1" x14ac:dyDescent="0.25">
      <c r="A359" s="3"/>
      <c r="B359" s="3"/>
      <c r="C359" s="3"/>
      <c r="D359" s="3"/>
      <c r="E359" s="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37.5" customHeight="1" x14ac:dyDescent="0.25">
      <c r="A360" s="3"/>
      <c r="B360" s="3"/>
      <c r="C360" s="3"/>
      <c r="D360" s="3"/>
      <c r="E360" s="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37.5" customHeight="1" x14ac:dyDescent="0.25">
      <c r="A361" s="3"/>
      <c r="B361" s="3"/>
      <c r="C361" s="3"/>
      <c r="D361" s="3"/>
      <c r="E361" s="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37.5" customHeight="1" x14ac:dyDescent="0.25">
      <c r="A362" s="3"/>
      <c r="B362" s="3"/>
      <c r="C362" s="3"/>
      <c r="D362" s="3"/>
      <c r="E362" s="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37.5" customHeight="1" x14ac:dyDescent="0.25">
      <c r="A363" s="3"/>
      <c r="B363" s="3"/>
      <c r="C363" s="3"/>
      <c r="D363" s="3"/>
      <c r="E363" s="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37.5" customHeight="1" x14ac:dyDescent="0.25">
      <c r="A364" s="3"/>
      <c r="B364" s="3"/>
      <c r="C364" s="3"/>
      <c r="D364" s="3"/>
      <c r="E364" s="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37.5" customHeight="1" x14ac:dyDescent="0.25">
      <c r="A365" s="3"/>
      <c r="B365" s="3"/>
      <c r="C365" s="3"/>
      <c r="D365" s="3"/>
      <c r="E365" s="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37.5" customHeight="1" x14ac:dyDescent="0.25">
      <c r="A366" s="3"/>
      <c r="B366" s="3"/>
      <c r="C366" s="3"/>
      <c r="D366" s="3"/>
      <c r="E366" s="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37.5" customHeight="1" x14ac:dyDescent="0.25">
      <c r="A367" s="3"/>
      <c r="B367" s="3"/>
      <c r="C367" s="3"/>
      <c r="D367" s="3"/>
      <c r="E367" s="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37.5" customHeight="1" x14ac:dyDescent="0.25">
      <c r="A368" s="3"/>
      <c r="B368" s="3"/>
      <c r="C368" s="3"/>
      <c r="D368" s="3"/>
      <c r="E368" s="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37.5" customHeight="1" x14ac:dyDescent="0.25">
      <c r="A369" s="3"/>
      <c r="B369" s="3"/>
      <c r="C369" s="3"/>
      <c r="D369" s="3"/>
      <c r="E369" s="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37.5" customHeight="1" x14ac:dyDescent="0.25">
      <c r="A370" s="3"/>
      <c r="B370" s="3"/>
      <c r="C370" s="3"/>
      <c r="D370" s="3"/>
      <c r="E370" s="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37.5" customHeight="1" x14ac:dyDescent="0.25">
      <c r="A371" s="3"/>
      <c r="B371" s="3"/>
      <c r="C371" s="3"/>
      <c r="D371" s="3"/>
      <c r="E371" s="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37.5" customHeight="1" x14ac:dyDescent="0.25">
      <c r="A372" s="3"/>
      <c r="B372" s="3"/>
      <c r="C372" s="3"/>
      <c r="D372" s="3"/>
      <c r="E372" s="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37.5" customHeight="1" x14ac:dyDescent="0.25">
      <c r="A373" s="3"/>
      <c r="B373" s="3"/>
      <c r="C373" s="3"/>
      <c r="D373" s="3"/>
      <c r="E373" s="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37.5" customHeight="1" x14ac:dyDescent="0.25">
      <c r="A374" s="3"/>
      <c r="B374" s="3"/>
      <c r="C374" s="3"/>
      <c r="D374" s="3"/>
      <c r="E374" s="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37.5" customHeight="1" x14ac:dyDescent="0.25">
      <c r="A375" s="3"/>
      <c r="B375" s="3"/>
      <c r="C375" s="3"/>
      <c r="D375" s="3"/>
      <c r="E375" s="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37.5" customHeight="1" x14ac:dyDescent="0.25">
      <c r="A376" s="3"/>
      <c r="B376" s="3"/>
      <c r="C376" s="3"/>
      <c r="D376" s="3"/>
      <c r="E376" s="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37.5" customHeight="1" x14ac:dyDescent="0.25">
      <c r="A377" s="3"/>
      <c r="B377" s="3"/>
      <c r="C377" s="3"/>
      <c r="D377" s="3"/>
      <c r="E377" s="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37.5" customHeight="1" x14ac:dyDescent="0.25">
      <c r="A378" s="3"/>
      <c r="B378" s="3"/>
      <c r="C378" s="3"/>
      <c r="D378" s="3"/>
      <c r="E378" s="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37.5" customHeight="1" x14ac:dyDescent="0.25">
      <c r="A379" s="3"/>
      <c r="B379" s="3"/>
      <c r="C379" s="3"/>
      <c r="D379" s="3"/>
      <c r="E379" s="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37.5" customHeight="1" x14ac:dyDescent="0.25">
      <c r="A380" s="3"/>
      <c r="B380" s="3"/>
      <c r="C380" s="3"/>
      <c r="D380" s="3"/>
      <c r="E380" s="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37.5" customHeight="1" x14ac:dyDescent="0.25">
      <c r="A381" s="3"/>
      <c r="B381" s="3"/>
      <c r="C381" s="3"/>
      <c r="D381" s="3"/>
      <c r="E381" s="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37.5" customHeight="1" x14ac:dyDescent="0.25">
      <c r="A382" s="3"/>
      <c r="B382" s="3"/>
      <c r="C382" s="3"/>
      <c r="D382" s="3"/>
      <c r="E382" s="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37.5" customHeight="1" x14ac:dyDescent="0.25">
      <c r="A383" s="3"/>
      <c r="B383" s="3"/>
      <c r="C383" s="3"/>
      <c r="D383" s="3"/>
      <c r="E383" s="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37.5" customHeight="1" x14ac:dyDescent="0.25">
      <c r="A384" s="3"/>
      <c r="B384" s="3"/>
      <c r="C384" s="3"/>
      <c r="D384" s="3"/>
      <c r="E384" s="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37.5" customHeight="1" x14ac:dyDescent="0.25">
      <c r="A385" s="3"/>
      <c r="B385" s="3"/>
      <c r="C385" s="3"/>
      <c r="D385" s="3"/>
      <c r="E385" s="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37.5" customHeight="1" x14ac:dyDescent="0.25">
      <c r="A386" s="3"/>
      <c r="B386" s="3"/>
      <c r="C386" s="3"/>
      <c r="D386" s="3"/>
      <c r="E386" s="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37.5" customHeight="1" x14ac:dyDescent="0.25">
      <c r="A387" s="3"/>
      <c r="B387" s="3"/>
      <c r="C387" s="3"/>
      <c r="D387" s="3"/>
      <c r="E387" s="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37.5" customHeight="1" x14ac:dyDescent="0.25">
      <c r="A388" s="3"/>
      <c r="B388" s="3"/>
      <c r="C388" s="3"/>
      <c r="D388" s="3"/>
      <c r="E388" s="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37.5" customHeight="1" x14ac:dyDescent="0.25">
      <c r="A389" s="3"/>
      <c r="B389" s="3"/>
      <c r="C389" s="3"/>
      <c r="D389" s="3"/>
      <c r="E389" s="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37.5" customHeight="1" x14ac:dyDescent="0.25">
      <c r="A390" s="3"/>
      <c r="B390" s="3"/>
      <c r="C390" s="3"/>
      <c r="D390" s="3"/>
      <c r="E390" s="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37.5" customHeight="1" x14ac:dyDescent="0.25">
      <c r="A391" s="3"/>
      <c r="B391" s="3"/>
      <c r="C391" s="3"/>
      <c r="D391" s="3"/>
      <c r="E391" s="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37.5" customHeight="1" x14ac:dyDescent="0.25">
      <c r="A392" s="3"/>
      <c r="B392" s="3"/>
      <c r="C392" s="3"/>
      <c r="D392" s="3"/>
      <c r="E392" s="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37.5" customHeight="1" x14ac:dyDescent="0.25">
      <c r="A393" s="3"/>
      <c r="B393" s="3"/>
      <c r="C393" s="3"/>
      <c r="D393" s="3"/>
      <c r="E393" s="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37.5" customHeight="1" x14ac:dyDescent="0.25">
      <c r="A394" s="3"/>
      <c r="B394" s="3"/>
      <c r="C394" s="3"/>
      <c r="D394" s="3"/>
      <c r="E394" s="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37.5" customHeight="1" x14ac:dyDescent="0.25">
      <c r="A395" s="3"/>
      <c r="B395" s="3"/>
      <c r="C395" s="3"/>
      <c r="D395" s="3"/>
      <c r="E395" s="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37.5" customHeight="1" x14ac:dyDescent="0.25">
      <c r="A396" s="3"/>
      <c r="B396" s="3"/>
      <c r="C396" s="3"/>
      <c r="D396" s="3"/>
      <c r="E396" s="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37.5" customHeight="1" x14ac:dyDescent="0.25">
      <c r="A397" s="3"/>
      <c r="B397" s="3"/>
      <c r="C397" s="3"/>
      <c r="D397" s="3"/>
      <c r="E397" s="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37.5" customHeight="1" x14ac:dyDescent="0.25">
      <c r="A398" s="3"/>
      <c r="B398" s="3"/>
      <c r="C398" s="3"/>
      <c r="D398" s="3"/>
      <c r="E398" s="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37.5" customHeight="1" x14ac:dyDescent="0.25">
      <c r="A399" s="3"/>
      <c r="B399" s="3"/>
      <c r="C399" s="3"/>
      <c r="D399" s="3"/>
      <c r="E399" s="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37.5" customHeight="1" x14ac:dyDescent="0.25">
      <c r="A400" s="3"/>
      <c r="B400" s="3"/>
      <c r="C400" s="3"/>
      <c r="D400" s="3"/>
      <c r="E400" s="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37.5" customHeight="1" x14ac:dyDescent="0.25">
      <c r="A401" s="3"/>
      <c r="B401" s="3"/>
      <c r="C401" s="3"/>
      <c r="D401" s="3"/>
      <c r="E401" s="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37.5" customHeight="1" x14ac:dyDescent="0.25">
      <c r="A402" s="3"/>
      <c r="B402" s="3"/>
      <c r="C402" s="3"/>
      <c r="D402" s="3"/>
      <c r="E402" s="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37.5" customHeight="1" x14ac:dyDescent="0.25">
      <c r="A403" s="3"/>
      <c r="B403" s="3"/>
      <c r="C403" s="3"/>
      <c r="D403" s="3"/>
      <c r="E403" s="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37.5" customHeight="1" x14ac:dyDescent="0.25">
      <c r="A404" s="3"/>
      <c r="B404" s="3"/>
      <c r="C404" s="3"/>
      <c r="D404" s="3"/>
      <c r="E404" s="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37.5" customHeight="1" x14ac:dyDescent="0.25">
      <c r="A405" s="3"/>
      <c r="B405" s="3"/>
      <c r="C405" s="3"/>
      <c r="D405" s="3"/>
      <c r="E405" s="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37.5" customHeight="1" x14ac:dyDescent="0.25">
      <c r="A406" s="3"/>
      <c r="B406" s="3"/>
      <c r="C406" s="3"/>
      <c r="D406" s="3"/>
      <c r="E406" s="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37.5" customHeight="1" x14ac:dyDescent="0.25">
      <c r="A407" s="3"/>
      <c r="B407" s="3"/>
      <c r="C407" s="3"/>
      <c r="D407" s="3"/>
      <c r="E407" s="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37.5" customHeight="1" x14ac:dyDescent="0.25">
      <c r="A408" s="3"/>
      <c r="B408" s="3"/>
      <c r="C408" s="3"/>
      <c r="D408" s="3"/>
      <c r="E408" s="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37.5" customHeight="1" x14ac:dyDescent="0.25">
      <c r="A409" s="3"/>
      <c r="B409" s="3"/>
      <c r="C409" s="3"/>
      <c r="D409" s="3"/>
      <c r="E409" s="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37.5" customHeight="1" x14ac:dyDescent="0.25">
      <c r="A410" s="3"/>
      <c r="B410" s="3"/>
      <c r="C410" s="3"/>
      <c r="D410" s="3"/>
      <c r="E410" s="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37.5" customHeight="1" x14ac:dyDescent="0.25">
      <c r="A411" s="3"/>
      <c r="B411" s="3"/>
      <c r="C411" s="3"/>
      <c r="D411" s="3"/>
      <c r="E411" s="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37.5" customHeight="1" x14ac:dyDescent="0.25">
      <c r="A412" s="3"/>
      <c r="B412" s="3"/>
      <c r="C412" s="3"/>
      <c r="D412" s="3"/>
      <c r="E412" s="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37.5" customHeight="1" x14ac:dyDescent="0.25">
      <c r="A413" s="3"/>
      <c r="B413" s="3"/>
      <c r="C413" s="3"/>
      <c r="D413" s="3"/>
      <c r="E413" s="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37.5" customHeight="1" x14ac:dyDescent="0.25">
      <c r="A414" s="3"/>
      <c r="B414" s="3"/>
      <c r="C414" s="3"/>
      <c r="D414" s="3"/>
      <c r="E414" s="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37.5" customHeight="1" x14ac:dyDescent="0.25">
      <c r="A415" s="3"/>
      <c r="B415" s="3"/>
      <c r="C415" s="3"/>
      <c r="D415" s="3"/>
      <c r="E415" s="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37.5" customHeight="1" x14ac:dyDescent="0.25">
      <c r="A416" s="3"/>
      <c r="B416" s="3"/>
      <c r="C416" s="3"/>
      <c r="D416" s="3"/>
      <c r="E416" s="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37.5" customHeight="1" x14ac:dyDescent="0.25">
      <c r="A417" s="3"/>
      <c r="B417" s="3"/>
      <c r="C417" s="3"/>
      <c r="D417" s="3"/>
      <c r="E417" s="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37.5" customHeight="1" x14ac:dyDescent="0.25">
      <c r="A418" s="3"/>
      <c r="B418" s="3"/>
      <c r="C418" s="3"/>
      <c r="D418" s="3"/>
      <c r="E418" s="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37.5" customHeight="1" x14ac:dyDescent="0.25">
      <c r="A419" s="3"/>
      <c r="B419" s="3"/>
      <c r="C419" s="3"/>
      <c r="D419" s="3"/>
      <c r="E419" s="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37.5" customHeight="1" x14ac:dyDescent="0.25">
      <c r="A420" s="3"/>
      <c r="B420" s="3"/>
      <c r="C420" s="3"/>
      <c r="D420" s="3"/>
      <c r="E420" s="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37.5" customHeight="1" x14ac:dyDescent="0.25">
      <c r="A421" s="3"/>
      <c r="B421" s="3"/>
      <c r="C421" s="3"/>
      <c r="D421" s="3"/>
      <c r="E421" s="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37.5" customHeight="1" x14ac:dyDescent="0.25">
      <c r="A422" s="3"/>
      <c r="B422" s="3"/>
      <c r="C422" s="3"/>
      <c r="D422" s="3"/>
      <c r="E422" s="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37.5" customHeight="1" x14ac:dyDescent="0.25">
      <c r="A423" s="3"/>
      <c r="B423" s="3"/>
      <c r="C423" s="3"/>
      <c r="D423" s="3"/>
      <c r="E423" s="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37.5" customHeight="1" x14ac:dyDescent="0.25">
      <c r="A424" s="3"/>
      <c r="B424" s="3"/>
      <c r="C424" s="3"/>
      <c r="D424" s="3"/>
      <c r="E424" s="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37.5" customHeight="1" x14ac:dyDescent="0.25">
      <c r="A425" s="3"/>
      <c r="B425" s="3"/>
      <c r="C425" s="3"/>
      <c r="D425" s="3"/>
      <c r="E425" s="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37.5" customHeight="1" x14ac:dyDescent="0.25">
      <c r="A426" s="3"/>
      <c r="B426" s="3"/>
      <c r="C426" s="3"/>
      <c r="D426" s="3"/>
      <c r="E426" s="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37.5" customHeight="1" x14ac:dyDescent="0.25">
      <c r="A427" s="3"/>
      <c r="B427" s="3"/>
      <c r="C427" s="3"/>
      <c r="D427" s="3"/>
      <c r="E427" s="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37.5" customHeight="1" x14ac:dyDescent="0.25">
      <c r="A428" s="3"/>
      <c r="B428" s="3"/>
      <c r="C428" s="3"/>
      <c r="D428" s="3"/>
      <c r="E428" s="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37.5" customHeight="1" x14ac:dyDescent="0.25">
      <c r="A429" s="3"/>
      <c r="B429" s="3"/>
      <c r="C429" s="3"/>
      <c r="D429" s="3"/>
      <c r="E429" s="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37.5" customHeight="1" x14ac:dyDescent="0.25">
      <c r="A430" s="3"/>
      <c r="B430" s="3"/>
      <c r="C430" s="3"/>
      <c r="D430" s="3"/>
      <c r="E430" s="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37.5" customHeight="1" x14ac:dyDescent="0.25">
      <c r="A431" s="3"/>
      <c r="B431" s="3"/>
      <c r="C431" s="3"/>
      <c r="D431" s="3"/>
      <c r="E431" s="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37.5" customHeight="1" x14ac:dyDescent="0.25">
      <c r="A432" s="3"/>
      <c r="B432" s="3"/>
      <c r="C432" s="3"/>
      <c r="D432" s="3"/>
      <c r="E432" s="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37.5" customHeight="1" x14ac:dyDescent="0.25">
      <c r="A433" s="3"/>
      <c r="B433" s="3"/>
      <c r="C433" s="3"/>
      <c r="D433" s="3"/>
      <c r="E433" s="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37.5" customHeight="1" x14ac:dyDescent="0.25">
      <c r="A434" s="3"/>
      <c r="B434" s="3"/>
      <c r="C434" s="3"/>
      <c r="D434" s="3"/>
      <c r="E434" s="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37.5" customHeight="1" x14ac:dyDescent="0.25">
      <c r="A435" s="3"/>
      <c r="B435" s="3"/>
      <c r="C435" s="3"/>
      <c r="D435" s="3"/>
      <c r="E435" s="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37.5" customHeight="1" x14ac:dyDescent="0.25">
      <c r="A436" s="3"/>
      <c r="B436" s="3"/>
      <c r="C436" s="3"/>
      <c r="D436" s="3"/>
      <c r="E436" s="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37.5" customHeight="1" x14ac:dyDescent="0.25">
      <c r="A437" s="3"/>
      <c r="B437" s="3"/>
      <c r="C437" s="3"/>
      <c r="D437" s="3"/>
      <c r="E437" s="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37.5" customHeight="1" x14ac:dyDescent="0.25">
      <c r="A438" s="3"/>
      <c r="B438" s="3"/>
      <c r="C438" s="3"/>
      <c r="D438" s="3"/>
      <c r="E438" s="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37.5" customHeight="1" x14ac:dyDescent="0.25">
      <c r="A439" s="3"/>
      <c r="B439" s="3"/>
      <c r="C439" s="3"/>
      <c r="D439" s="3"/>
      <c r="E439" s="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37.5" customHeight="1" x14ac:dyDescent="0.25">
      <c r="A440" s="3"/>
      <c r="B440" s="3"/>
      <c r="C440" s="3"/>
      <c r="D440" s="3"/>
      <c r="E440" s="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37.5" customHeight="1" x14ac:dyDescent="0.25">
      <c r="A441" s="3"/>
      <c r="B441" s="3"/>
      <c r="C441" s="3"/>
      <c r="D441" s="3"/>
      <c r="E441" s="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37.5" customHeight="1" x14ac:dyDescent="0.25">
      <c r="A442" s="3"/>
      <c r="B442" s="3"/>
      <c r="C442" s="3"/>
      <c r="D442" s="3"/>
      <c r="E442" s="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37.5" customHeight="1" x14ac:dyDescent="0.25">
      <c r="A443" s="3"/>
      <c r="B443" s="3"/>
      <c r="C443" s="3"/>
      <c r="D443" s="3"/>
      <c r="E443" s="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37.5" customHeight="1" x14ac:dyDescent="0.25">
      <c r="A444" s="3"/>
      <c r="B444" s="3"/>
      <c r="C444" s="3"/>
      <c r="D444" s="3"/>
      <c r="E444" s="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37.5" customHeight="1" x14ac:dyDescent="0.25">
      <c r="A445" s="3"/>
      <c r="B445" s="3"/>
      <c r="C445" s="3"/>
      <c r="D445" s="3"/>
      <c r="E445" s="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37.5" customHeight="1" x14ac:dyDescent="0.25">
      <c r="A446" s="3"/>
      <c r="B446" s="3"/>
      <c r="C446" s="3"/>
      <c r="D446" s="3"/>
      <c r="E446" s="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37.5" customHeight="1" x14ac:dyDescent="0.25">
      <c r="A447" s="3"/>
      <c r="B447" s="3"/>
      <c r="C447" s="3"/>
      <c r="D447" s="3"/>
      <c r="E447" s="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37.5" customHeight="1" x14ac:dyDescent="0.25">
      <c r="A448" s="3"/>
      <c r="B448" s="3"/>
      <c r="C448" s="3"/>
      <c r="D448" s="3"/>
      <c r="E448" s="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37.5" customHeight="1" x14ac:dyDescent="0.25">
      <c r="A449" s="3"/>
      <c r="B449" s="3"/>
      <c r="C449" s="3"/>
      <c r="D449" s="3"/>
      <c r="E449" s="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37.5" customHeight="1" x14ac:dyDescent="0.25">
      <c r="A450" s="3"/>
      <c r="B450" s="3"/>
      <c r="C450" s="3"/>
      <c r="D450" s="3"/>
      <c r="E450" s="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37.5" customHeight="1" x14ac:dyDescent="0.25">
      <c r="A451" s="3"/>
      <c r="B451" s="3"/>
      <c r="C451" s="3"/>
      <c r="D451" s="3"/>
      <c r="E451" s="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37.5" customHeight="1" x14ac:dyDescent="0.25">
      <c r="A452" s="3"/>
      <c r="B452" s="3"/>
      <c r="C452" s="3"/>
      <c r="D452" s="3"/>
      <c r="E452" s="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37.5" customHeight="1" x14ac:dyDescent="0.25">
      <c r="A453" s="3"/>
      <c r="B453" s="3"/>
      <c r="C453" s="3"/>
      <c r="D453" s="3"/>
      <c r="E453" s="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37.5" customHeight="1" x14ac:dyDescent="0.25">
      <c r="A454" s="3"/>
      <c r="B454" s="3"/>
      <c r="C454" s="3"/>
      <c r="D454" s="3"/>
      <c r="E454" s="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37.5" customHeight="1" x14ac:dyDescent="0.25">
      <c r="A455" s="3"/>
      <c r="B455" s="3"/>
      <c r="C455" s="3"/>
      <c r="D455" s="3"/>
      <c r="E455" s="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37.5" customHeight="1" x14ac:dyDescent="0.25">
      <c r="A456" s="3"/>
      <c r="B456" s="3"/>
      <c r="C456" s="3"/>
      <c r="D456" s="3"/>
      <c r="E456" s="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37.5" customHeight="1" x14ac:dyDescent="0.25">
      <c r="A457" s="3"/>
      <c r="B457" s="3"/>
      <c r="C457" s="3"/>
      <c r="D457" s="3"/>
      <c r="E457" s="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37.5" customHeight="1" x14ac:dyDescent="0.25">
      <c r="A458" s="3"/>
      <c r="B458" s="3"/>
      <c r="C458" s="3"/>
      <c r="D458" s="3"/>
      <c r="E458" s="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37.5" customHeight="1" x14ac:dyDescent="0.25">
      <c r="A459" s="3"/>
      <c r="B459" s="3"/>
      <c r="C459" s="3"/>
      <c r="D459" s="3"/>
      <c r="E459" s="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37.5" customHeight="1" x14ac:dyDescent="0.25">
      <c r="A460" s="3"/>
      <c r="B460" s="3"/>
      <c r="C460" s="3"/>
      <c r="D460" s="3"/>
      <c r="E460" s="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37.5" customHeight="1" x14ac:dyDescent="0.25">
      <c r="A461" s="3"/>
      <c r="B461" s="3"/>
      <c r="C461" s="3"/>
      <c r="D461" s="3"/>
      <c r="E461" s="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37.5" customHeight="1" x14ac:dyDescent="0.25">
      <c r="A462" s="3"/>
      <c r="B462" s="3"/>
      <c r="C462" s="3"/>
      <c r="D462" s="3"/>
      <c r="E462" s="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37.5" customHeight="1" x14ac:dyDescent="0.25">
      <c r="A463" s="3"/>
      <c r="B463" s="3"/>
      <c r="C463" s="3"/>
      <c r="D463" s="3"/>
      <c r="E463" s="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37.5" customHeight="1" x14ac:dyDescent="0.25">
      <c r="A464" s="3"/>
      <c r="B464" s="3"/>
      <c r="C464" s="3"/>
      <c r="D464" s="3"/>
      <c r="E464" s="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37.5" customHeight="1" x14ac:dyDescent="0.25">
      <c r="A465" s="3"/>
      <c r="B465" s="3"/>
      <c r="C465" s="3"/>
      <c r="D465" s="3"/>
      <c r="E465" s="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37.5" customHeight="1" x14ac:dyDescent="0.25">
      <c r="A466" s="3"/>
      <c r="B466" s="3"/>
      <c r="C466" s="3"/>
      <c r="D466" s="3"/>
      <c r="E466" s="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37.5" customHeight="1" x14ac:dyDescent="0.25">
      <c r="A467" s="3"/>
      <c r="B467" s="3"/>
      <c r="C467" s="3"/>
      <c r="D467" s="3"/>
      <c r="E467" s="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37.5" customHeight="1" x14ac:dyDescent="0.25">
      <c r="A468" s="3"/>
      <c r="B468" s="3"/>
      <c r="C468" s="3"/>
      <c r="D468" s="3"/>
      <c r="E468" s="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37.5" customHeight="1" x14ac:dyDescent="0.25">
      <c r="A469" s="3"/>
      <c r="B469" s="3"/>
      <c r="C469" s="3"/>
      <c r="D469" s="3"/>
      <c r="E469" s="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37.5" customHeight="1" x14ac:dyDescent="0.25">
      <c r="A470" s="3"/>
      <c r="B470" s="3"/>
      <c r="C470" s="3"/>
      <c r="D470" s="3"/>
      <c r="E470" s="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37.5" customHeight="1" x14ac:dyDescent="0.25">
      <c r="A471" s="3"/>
      <c r="B471" s="3"/>
      <c r="C471" s="3"/>
      <c r="D471" s="3"/>
      <c r="E471" s="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37.5" customHeight="1" x14ac:dyDescent="0.25">
      <c r="A472" s="3"/>
      <c r="B472" s="3"/>
      <c r="C472" s="3"/>
      <c r="D472" s="3"/>
      <c r="E472" s="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37.5" customHeight="1" x14ac:dyDescent="0.25">
      <c r="A473" s="3"/>
      <c r="B473" s="3"/>
      <c r="C473" s="3"/>
      <c r="D473" s="3"/>
      <c r="E473" s="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37.5" customHeight="1" x14ac:dyDescent="0.25">
      <c r="A474" s="3"/>
      <c r="B474" s="3"/>
      <c r="C474" s="3"/>
      <c r="D474" s="3"/>
      <c r="E474" s="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37.5" customHeight="1" x14ac:dyDescent="0.25">
      <c r="A475" s="3"/>
      <c r="B475" s="3"/>
      <c r="C475" s="3"/>
      <c r="D475" s="3"/>
      <c r="E475" s="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37.5" customHeight="1" x14ac:dyDescent="0.25">
      <c r="A476" s="3"/>
      <c r="B476" s="3"/>
      <c r="C476" s="3"/>
      <c r="D476" s="3"/>
      <c r="E476" s="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37.5" customHeight="1" x14ac:dyDescent="0.25">
      <c r="A477" s="3"/>
      <c r="B477" s="3"/>
      <c r="C477" s="3"/>
      <c r="D477" s="3"/>
      <c r="E477" s="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37.5" customHeight="1" x14ac:dyDescent="0.25">
      <c r="A478" s="3"/>
      <c r="B478" s="3"/>
      <c r="C478" s="3"/>
      <c r="D478" s="3"/>
      <c r="E478" s="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37.5" customHeight="1" x14ac:dyDescent="0.25">
      <c r="A479" s="3"/>
      <c r="B479" s="3"/>
      <c r="C479" s="3"/>
      <c r="D479" s="3"/>
      <c r="E479" s="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37.5" customHeight="1" x14ac:dyDescent="0.25">
      <c r="A480" s="3"/>
      <c r="B480" s="3"/>
      <c r="C480" s="3"/>
      <c r="D480" s="3"/>
      <c r="E480" s="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37.5" customHeight="1" x14ac:dyDescent="0.25">
      <c r="A481" s="3"/>
      <c r="B481" s="3"/>
      <c r="C481" s="3"/>
      <c r="D481" s="3"/>
      <c r="E481" s="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37.5" customHeight="1" x14ac:dyDescent="0.25">
      <c r="A482" s="3"/>
      <c r="B482" s="3"/>
      <c r="C482" s="3"/>
      <c r="D482" s="3"/>
      <c r="E482" s="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37.5" customHeight="1" x14ac:dyDescent="0.25">
      <c r="A483" s="3"/>
      <c r="B483" s="3"/>
      <c r="C483" s="3"/>
      <c r="D483" s="3"/>
      <c r="E483" s="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37.5" customHeight="1" x14ac:dyDescent="0.25">
      <c r="A484" s="3"/>
      <c r="B484" s="3"/>
      <c r="C484" s="3"/>
      <c r="D484" s="3"/>
      <c r="E484" s="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37.5" customHeight="1" x14ac:dyDescent="0.25">
      <c r="A485" s="3"/>
      <c r="B485" s="3"/>
      <c r="C485" s="3"/>
      <c r="D485" s="3"/>
      <c r="E485" s="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37.5" customHeight="1" x14ac:dyDescent="0.25">
      <c r="A486" s="3"/>
      <c r="B486" s="3"/>
      <c r="C486" s="3"/>
      <c r="D486" s="3"/>
      <c r="E486" s="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37.5" customHeight="1" x14ac:dyDescent="0.25">
      <c r="A487" s="3"/>
      <c r="B487" s="3"/>
      <c r="C487" s="3"/>
      <c r="D487" s="3"/>
      <c r="E487" s="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37.5" customHeight="1" x14ac:dyDescent="0.25">
      <c r="A488" s="3"/>
      <c r="B488" s="3"/>
      <c r="C488" s="3"/>
      <c r="D488" s="3"/>
      <c r="E488" s="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37.5" customHeight="1" x14ac:dyDescent="0.25">
      <c r="A489" s="3"/>
      <c r="B489" s="3"/>
      <c r="C489" s="3"/>
      <c r="D489" s="3"/>
      <c r="E489" s="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37.5" customHeight="1" x14ac:dyDescent="0.25">
      <c r="A490" s="3"/>
      <c r="B490" s="3"/>
      <c r="C490" s="3"/>
      <c r="D490" s="3"/>
      <c r="E490" s="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37.5" customHeight="1" x14ac:dyDescent="0.25">
      <c r="A491" s="3"/>
      <c r="B491" s="3"/>
      <c r="C491" s="3"/>
      <c r="D491" s="3"/>
      <c r="E491" s="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37.5" customHeight="1" x14ac:dyDescent="0.25">
      <c r="A492" s="3"/>
      <c r="B492" s="3"/>
      <c r="C492" s="3"/>
      <c r="D492" s="3"/>
      <c r="E492" s="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37.5" customHeight="1" x14ac:dyDescent="0.25">
      <c r="A493" s="3"/>
      <c r="B493" s="3"/>
      <c r="C493" s="3"/>
      <c r="D493" s="3"/>
      <c r="E493" s="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37.5" customHeight="1" x14ac:dyDescent="0.25">
      <c r="A494" s="3"/>
      <c r="B494" s="3"/>
      <c r="C494" s="3"/>
      <c r="D494" s="3"/>
      <c r="E494" s="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37.5" customHeight="1" x14ac:dyDescent="0.25">
      <c r="A495" s="3"/>
      <c r="B495" s="3"/>
      <c r="C495" s="3"/>
      <c r="D495" s="3"/>
      <c r="E495" s="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37.5" customHeight="1" x14ac:dyDescent="0.25">
      <c r="A496" s="3"/>
      <c r="B496" s="3"/>
      <c r="C496" s="3"/>
      <c r="D496" s="3"/>
      <c r="E496" s="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37.5" customHeight="1" x14ac:dyDescent="0.25">
      <c r="A497" s="3"/>
      <c r="B497" s="3"/>
      <c r="C497" s="3"/>
      <c r="D497" s="3"/>
      <c r="E497" s="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37.5" customHeight="1" x14ac:dyDescent="0.25">
      <c r="A498" s="3"/>
      <c r="B498" s="3"/>
      <c r="C498" s="3"/>
      <c r="D498" s="3"/>
      <c r="E498" s="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37.5" customHeight="1" x14ac:dyDescent="0.25">
      <c r="A499" s="3"/>
      <c r="B499" s="3"/>
      <c r="C499" s="3"/>
      <c r="D499" s="3"/>
      <c r="E499" s="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37.5" customHeight="1" x14ac:dyDescent="0.25">
      <c r="A500" s="3"/>
      <c r="B500" s="3"/>
      <c r="C500" s="3"/>
      <c r="D500" s="3"/>
      <c r="E500" s="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37.5" customHeight="1" x14ac:dyDescent="0.25">
      <c r="A501" s="3"/>
      <c r="B501" s="3"/>
      <c r="C501" s="3"/>
      <c r="D501" s="3"/>
      <c r="E501" s="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37.5" customHeight="1" x14ac:dyDescent="0.25">
      <c r="A502" s="3"/>
      <c r="B502" s="3"/>
      <c r="C502" s="3"/>
      <c r="D502" s="3"/>
      <c r="E502" s="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37.5" customHeight="1" x14ac:dyDescent="0.25">
      <c r="A503" s="3"/>
      <c r="B503" s="3"/>
      <c r="C503" s="3"/>
      <c r="D503" s="3"/>
      <c r="E503" s="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37.5" customHeight="1" x14ac:dyDescent="0.25">
      <c r="A504" s="3"/>
      <c r="B504" s="3"/>
      <c r="C504" s="3"/>
      <c r="D504" s="3"/>
      <c r="E504" s="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37.5" customHeight="1" x14ac:dyDescent="0.25">
      <c r="A505" s="3"/>
      <c r="B505" s="3"/>
      <c r="C505" s="3"/>
      <c r="D505" s="3"/>
      <c r="E505" s="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37.5" customHeight="1" x14ac:dyDescent="0.25">
      <c r="A506" s="3"/>
      <c r="B506" s="3"/>
      <c r="C506" s="3"/>
      <c r="D506" s="3"/>
      <c r="E506" s="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37.5" customHeight="1" x14ac:dyDescent="0.25">
      <c r="A507" s="3"/>
      <c r="B507" s="3"/>
      <c r="C507" s="3"/>
      <c r="D507" s="3"/>
      <c r="E507" s="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37.5" customHeight="1" x14ac:dyDescent="0.25">
      <c r="A508" s="3"/>
      <c r="B508" s="3"/>
      <c r="C508" s="3"/>
      <c r="D508" s="3"/>
      <c r="E508" s="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37.5" customHeight="1" x14ac:dyDescent="0.25">
      <c r="A509" s="3"/>
      <c r="B509" s="3"/>
      <c r="C509" s="3"/>
      <c r="D509" s="3"/>
      <c r="E509" s="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37.5" customHeight="1" x14ac:dyDescent="0.25">
      <c r="A510" s="3"/>
      <c r="B510" s="3"/>
      <c r="C510" s="3"/>
      <c r="D510" s="3"/>
      <c r="E510" s="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37.5" customHeight="1" x14ac:dyDescent="0.25">
      <c r="A511" s="3"/>
      <c r="B511" s="3"/>
      <c r="C511" s="3"/>
      <c r="D511" s="3"/>
      <c r="E511" s="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37.5" customHeight="1" x14ac:dyDescent="0.25">
      <c r="A512" s="3"/>
      <c r="B512" s="3"/>
      <c r="C512" s="3"/>
      <c r="D512" s="3"/>
      <c r="E512" s="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37.5" customHeight="1" x14ac:dyDescent="0.25">
      <c r="A513" s="3"/>
      <c r="B513" s="3"/>
      <c r="C513" s="3"/>
      <c r="D513" s="3"/>
      <c r="E513" s="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37.5" customHeight="1" x14ac:dyDescent="0.25">
      <c r="A514" s="3"/>
      <c r="B514" s="3"/>
      <c r="C514" s="3"/>
      <c r="D514" s="3"/>
      <c r="E514" s="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37.5" customHeight="1" x14ac:dyDescent="0.25">
      <c r="A515" s="3"/>
      <c r="B515" s="3"/>
      <c r="C515" s="3"/>
      <c r="D515" s="3"/>
      <c r="E515" s="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37.5" customHeight="1" x14ac:dyDescent="0.25">
      <c r="A516" s="3"/>
      <c r="B516" s="3"/>
      <c r="C516" s="3"/>
      <c r="D516" s="3"/>
      <c r="E516" s="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37.5" customHeight="1" x14ac:dyDescent="0.25">
      <c r="A517" s="3"/>
      <c r="B517" s="3"/>
      <c r="C517" s="3"/>
      <c r="D517" s="3"/>
      <c r="E517" s="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37.5" customHeight="1" x14ac:dyDescent="0.25">
      <c r="A518" s="3"/>
      <c r="B518" s="3"/>
      <c r="C518" s="3"/>
      <c r="D518" s="3"/>
      <c r="E518" s="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37.5" customHeight="1" x14ac:dyDescent="0.25">
      <c r="A519" s="3"/>
      <c r="B519" s="3"/>
      <c r="C519" s="3"/>
      <c r="D519" s="3"/>
      <c r="E519" s="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37.5" customHeight="1" x14ac:dyDescent="0.25">
      <c r="A520" s="3"/>
      <c r="B520" s="3"/>
      <c r="C520" s="3"/>
      <c r="D520" s="3"/>
      <c r="E520" s="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37.5" customHeight="1" x14ac:dyDescent="0.25">
      <c r="A521" s="3"/>
      <c r="B521" s="3"/>
      <c r="C521" s="3"/>
      <c r="D521" s="3"/>
      <c r="E521" s="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37.5" customHeight="1" x14ac:dyDescent="0.25">
      <c r="A522" s="3"/>
      <c r="B522" s="3"/>
      <c r="C522" s="3"/>
      <c r="D522" s="3"/>
      <c r="E522" s="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37.5" customHeight="1" x14ac:dyDescent="0.25">
      <c r="A523" s="3"/>
      <c r="B523" s="3"/>
      <c r="C523" s="3"/>
      <c r="D523" s="3"/>
      <c r="E523" s="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37.5" customHeight="1" x14ac:dyDescent="0.25">
      <c r="A524" s="3"/>
      <c r="B524" s="3"/>
      <c r="C524" s="3"/>
      <c r="D524" s="3"/>
      <c r="E524" s="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37.5" customHeight="1" x14ac:dyDescent="0.25">
      <c r="A525" s="3"/>
      <c r="B525" s="3"/>
      <c r="C525" s="3"/>
      <c r="D525" s="3"/>
      <c r="E525" s="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37.5" customHeight="1" x14ac:dyDescent="0.25">
      <c r="A526" s="3"/>
      <c r="B526" s="3"/>
      <c r="C526" s="3"/>
      <c r="D526" s="3"/>
      <c r="E526" s="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37.5" customHeight="1" x14ac:dyDescent="0.25">
      <c r="A527" s="3"/>
      <c r="B527" s="3"/>
      <c r="C527" s="3"/>
      <c r="D527" s="3"/>
      <c r="E527" s="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37.5" customHeight="1" x14ac:dyDescent="0.25">
      <c r="A528" s="3"/>
      <c r="B528" s="3"/>
      <c r="C528" s="3"/>
      <c r="D528" s="3"/>
      <c r="E528" s="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37.5" customHeight="1" x14ac:dyDescent="0.25">
      <c r="A529" s="3"/>
      <c r="B529" s="3"/>
      <c r="C529" s="3"/>
      <c r="D529" s="3"/>
      <c r="E529" s="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37.5" customHeight="1" x14ac:dyDescent="0.25">
      <c r="A530" s="3"/>
      <c r="B530" s="3"/>
      <c r="C530" s="3"/>
      <c r="D530" s="3"/>
      <c r="E530" s="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37.5" customHeight="1" x14ac:dyDescent="0.25">
      <c r="A531" s="3"/>
      <c r="B531" s="3"/>
      <c r="C531" s="3"/>
      <c r="D531" s="3"/>
      <c r="E531" s="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37.5" customHeight="1" x14ac:dyDescent="0.25">
      <c r="A532" s="3"/>
      <c r="B532" s="3"/>
      <c r="C532" s="3"/>
      <c r="D532" s="3"/>
      <c r="E532" s="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37.5" customHeight="1" x14ac:dyDescent="0.25">
      <c r="A533" s="3"/>
      <c r="B533" s="3"/>
      <c r="C533" s="3"/>
      <c r="D533" s="3"/>
      <c r="E533" s="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37.5" customHeight="1" x14ac:dyDescent="0.25">
      <c r="A534" s="3"/>
      <c r="B534" s="3"/>
      <c r="C534" s="3"/>
      <c r="D534" s="3"/>
      <c r="E534" s="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37.5" customHeight="1" x14ac:dyDescent="0.25">
      <c r="A535" s="3"/>
      <c r="B535" s="3"/>
      <c r="C535" s="3"/>
      <c r="D535" s="3"/>
      <c r="E535" s="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37.5" customHeight="1" x14ac:dyDescent="0.25">
      <c r="A536" s="3"/>
      <c r="B536" s="3"/>
      <c r="C536" s="3"/>
      <c r="D536" s="3"/>
      <c r="E536" s="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37.5" customHeight="1" x14ac:dyDescent="0.25">
      <c r="A537" s="3"/>
      <c r="B537" s="3"/>
      <c r="C537" s="3"/>
      <c r="D537" s="3"/>
      <c r="E537" s="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37.5" customHeight="1" x14ac:dyDescent="0.25">
      <c r="A538" s="3"/>
      <c r="B538" s="3"/>
      <c r="C538" s="3"/>
      <c r="D538" s="3"/>
      <c r="E538" s="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37.5" customHeight="1" x14ac:dyDescent="0.25">
      <c r="A539" s="3"/>
      <c r="B539" s="3"/>
      <c r="C539" s="3"/>
      <c r="D539" s="3"/>
      <c r="E539" s="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37.5" customHeight="1" x14ac:dyDescent="0.25">
      <c r="A540" s="3"/>
      <c r="B540" s="3"/>
      <c r="C540" s="3"/>
      <c r="D540" s="3"/>
      <c r="E540" s="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37.5" customHeight="1" x14ac:dyDescent="0.25">
      <c r="A541" s="3"/>
      <c r="B541" s="3"/>
      <c r="C541" s="3"/>
      <c r="D541" s="3"/>
      <c r="E541" s="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37.5" customHeight="1" x14ac:dyDescent="0.25">
      <c r="A542" s="3"/>
      <c r="B542" s="3"/>
      <c r="C542" s="3"/>
      <c r="D542" s="3"/>
      <c r="E542" s="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37.5" customHeight="1" x14ac:dyDescent="0.25">
      <c r="A543" s="3"/>
      <c r="B543" s="3"/>
      <c r="C543" s="3"/>
      <c r="D543" s="3"/>
      <c r="E543" s="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37.5" customHeight="1" x14ac:dyDescent="0.25">
      <c r="A544" s="3"/>
      <c r="B544" s="3"/>
      <c r="C544" s="3"/>
      <c r="D544" s="3"/>
      <c r="E544" s="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37.5" customHeight="1" x14ac:dyDescent="0.25">
      <c r="A545" s="3"/>
      <c r="B545" s="3"/>
      <c r="C545" s="3"/>
      <c r="D545" s="3"/>
      <c r="E545" s="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37.5" customHeight="1" x14ac:dyDescent="0.25">
      <c r="A546" s="3"/>
      <c r="B546" s="3"/>
      <c r="C546" s="3"/>
      <c r="D546" s="3"/>
      <c r="E546" s="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37.5" customHeight="1" x14ac:dyDescent="0.25">
      <c r="A547" s="3"/>
      <c r="B547" s="3"/>
      <c r="C547" s="3"/>
      <c r="D547" s="3"/>
      <c r="E547" s="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37.5" customHeight="1" x14ac:dyDescent="0.25">
      <c r="A548" s="3"/>
      <c r="B548" s="3"/>
      <c r="C548" s="3"/>
      <c r="D548" s="3"/>
      <c r="E548" s="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37.5" customHeight="1" x14ac:dyDescent="0.25">
      <c r="A549" s="3"/>
      <c r="B549" s="3"/>
      <c r="C549" s="3"/>
      <c r="D549" s="3"/>
      <c r="E549" s="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37.5" customHeight="1" x14ac:dyDescent="0.25">
      <c r="A550" s="3"/>
      <c r="B550" s="3"/>
      <c r="C550" s="3"/>
      <c r="D550" s="3"/>
      <c r="E550" s="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37.5" customHeight="1" x14ac:dyDescent="0.25">
      <c r="A551" s="3"/>
      <c r="B551" s="3"/>
      <c r="C551" s="3"/>
      <c r="D551" s="3"/>
      <c r="E551" s="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37.5" customHeight="1" x14ac:dyDescent="0.25">
      <c r="A552" s="3"/>
      <c r="B552" s="3"/>
      <c r="C552" s="3"/>
      <c r="D552" s="3"/>
      <c r="E552" s="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37.5" customHeight="1" x14ac:dyDescent="0.25">
      <c r="A553" s="3"/>
      <c r="B553" s="3"/>
      <c r="C553" s="3"/>
      <c r="D553" s="3"/>
      <c r="E553" s="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37.5" customHeight="1" x14ac:dyDescent="0.25">
      <c r="A554" s="3"/>
      <c r="B554" s="3"/>
      <c r="C554" s="3"/>
      <c r="D554" s="3"/>
      <c r="E554" s="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37.5" customHeight="1" x14ac:dyDescent="0.25">
      <c r="A555" s="3"/>
      <c r="B555" s="3"/>
      <c r="C555" s="3"/>
      <c r="D555" s="3"/>
      <c r="E555" s="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37.5" customHeight="1" x14ac:dyDescent="0.25">
      <c r="A556" s="3"/>
      <c r="B556" s="3"/>
      <c r="C556" s="3"/>
      <c r="D556" s="3"/>
      <c r="E556" s="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37.5" customHeight="1" x14ac:dyDescent="0.25">
      <c r="A557" s="3"/>
      <c r="B557" s="3"/>
      <c r="C557" s="3"/>
      <c r="D557" s="3"/>
      <c r="E557" s="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37.5" customHeight="1" x14ac:dyDescent="0.25">
      <c r="A558" s="3"/>
      <c r="B558" s="3"/>
      <c r="C558" s="3"/>
      <c r="D558" s="3"/>
      <c r="E558" s="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37.5" customHeight="1" x14ac:dyDescent="0.25">
      <c r="A559" s="3"/>
      <c r="B559" s="3"/>
      <c r="C559" s="3"/>
      <c r="D559" s="3"/>
      <c r="E559" s="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37.5" customHeight="1" x14ac:dyDescent="0.25">
      <c r="A560" s="3"/>
      <c r="B560" s="3"/>
      <c r="C560" s="3"/>
      <c r="D560" s="3"/>
      <c r="E560" s="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37.5" customHeight="1" x14ac:dyDescent="0.25">
      <c r="A561" s="3"/>
      <c r="B561" s="3"/>
      <c r="C561" s="3"/>
      <c r="D561" s="3"/>
      <c r="E561" s="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37.5" customHeight="1" x14ac:dyDescent="0.25">
      <c r="A562" s="3"/>
      <c r="B562" s="3"/>
      <c r="C562" s="3"/>
      <c r="D562" s="3"/>
      <c r="E562" s="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37.5" customHeight="1" x14ac:dyDescent="0.25">
      <c r="A563" s="3"/>
      <c r="B563" s="3"/>
      <c r="C563" s="3"/>
      <c r="D563" s="3"/>
      <c r="E563" s="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37.5" customHeight="1" x14ac:dyDescent="0.25">
      <c r="A564" s="3"/>
      <c r="B564" s="3"/>
      <c r="C564" s="3"/>
      <c r="D564" s="3"/>
      <c r="E564" s="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37.5" customHeight="1" x14ac:dyDescent="0.25">
      <c r="A565" s="3"/>
      <c r="B565" s="3"/>
      <c r="C565" s="3"/>
      <c r="D565" s="3"/>
      <c r="E565" s="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37.5" customHeight="1" x14ac:dyDescent="0.25">
      <c r="A566" s="3"/>
      <c r="B566" s="3"/>
      <c r="C566" s="3"/>
      <c r="D566" s="3"/>
      <c r="E566" s="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37.5" customHeight="1" x14ac:dyDescent="0.25">
      <c r="A567" s="3"/>
      <c r="B567" s="3"/>
      <c r="C567" s="3"/>
      <c r="D567" s="3"/>
      <c r="E567" s="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37.5" customHeight="1" x14ac:dyDescent="0.25">
      <c r="A568" s="3"/>
      <c r="B568" s="3"/>
      <c r="C568" s="3"/>
      <c r="D568" s="3"/>
      <c r="E568" s="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37.5" customHeight="1" x14ac:dyDescent="0.25">
      <c r="A569" s="3"/>
      <c r="B569" s="3"/>
      <c r="C569" s="3"/>
      <c r="D569" s="3"/>
      <c r="E569" s="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37.5" customHeight="1" x14ac:dyDescent="0.25">
      <c r="A570" s="3"/>
      <c r="B570" s="3"/>
      <c r="C570" s="3"/>
      <c r="D570" s="3"/>
      <c r="E570" s="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37.5" customHeight="1" x14ac:dyDescent="0.25">
      <c r="A571" s="3"/>
      <c r="B571" s="3"/>
      <c r="C571" s="3"/>
      <c r="D571" s="3"/>
      <c r="E571" s="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37.5" customHeight="1" x14ac:dyDescent="0.25">
      <c r="A572" s="3"/>
      <c r="B572" s="3"/>
      <c r="C572" s="3"/>
      <c r="D572" s="3"/>
      <c r="E572" s="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37.5" customHeight="1" x14ac:dyDescent="0.25">
      <c r="A573" s="3"/>
      <c r="B573" s="3"/>
      <c r="C573" s="3"/>
      <c r="D573" s="3"/>
      <c r="E573" s="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37.5" customHeight="1" x14ac:dyDescent="0.25">
      <c r="A574" s="3"/>
      <c r="B574" s="3"/>
      <c r="C574" s="3"/>
      <c r="D574" s="3"/>
      <c r="E574" s="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37.5" customHeight="1" x14ac:dyDescent="0.25">
      <c r="A575" s="3"/>
      <c r="B575" s="3"/>
      <c r="C575" s="3"/>
      <c r="D575" s="3"/>
      <c r="E575" s="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37.5" customHeight="1" x14ac:dyDescent="0.25">
      <c r="A576" s="3"/>
      <c r="B576" s="3"/>
      <c r="C576" s="3"/>
      <c r="D576" s="3"/>
      <c r="E576" s="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37.5" customHeight="1" x14ac:dyDescent="0.25">
      <c r="A577" s="3"/>
      <c r="B577" s="3"/>
      <c r="C577" s="3"/>
      <c r="D577" s="3"/>
      <c r="E577" s="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37.5" customHeight="1" x14ac:dyDescent="0.25">
      <c r="A578" s="3"/>
      <c r="B578" s="3"/>
      <c r="C578" s="3"/>
      <c r="D578" s="3"/>
      <c r="E578" s="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37.5" customHeight="1" x14ac:dyDescent="0.25">
      <c r="A579" s="3"/>
      <c r="B579" s="3"/>
      <c r="C579" s="3"/>
      <c r="D579" s="3"/>
      <c r="E579" s="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37.5" customHeight="1" x14ac:dyDescent="0.25">
      <c r="A580" s="3"/>
      <c r="B580" s="3"/>
      <c r="C580" s="3"/>
      <c r="D580" s="3"/>
      <c r="E580" s="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37.5" customHeight="1" x14ac:dyDescent="0.25">
      <c r="A581" s="3"/>
      <c r="B581" s="3"/>
      <c r="C581" s="3"/>
      <c r="D581" s="3"/>
      <c r="E581" s="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37.5" customHeight="1" x14ac:dyDescent="0.25">
      <c r="A582" s="3"/>
      <c r="B582" s="3"/>
      <c r="C582" s="3"/>
      <c r="D582" s="3"/>
      <c r="E582" s="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37.5" customHeight="1" x14ac:dyDescent="0.25">
      <c r="A583" s="3"/>
      <c r="B583" s="3"/>
      <c r="C583" s="3"/>
      <c r="D583" s="3"/>
      <c r="E583" s="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37.5" customHeight="1" x14ac:dyDescent="0.25">
      <c r="A584" s="3"/>
      <c r="B584" s="3"/>
      <c r="C584" s="3"/>
      <c r="D584" s="3"/>
      <c r="E584" s="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37.5" customHeight="1" x14ac:dyDescent="0.25">
      <c r="A585" s="3"/>
      <c r="B585" s="3"/>
      <c r="C585" s="3"/>
      <c r="D585" s="3"/>
      <c r="E585" s="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37.5" customHeight="1" x14ac:dyDescent="0.25">
      <c r="A586" s="3"/>
      <c r="B586" s="3"/>
      <c r="C586" s="3"/>
      <c r="D586" s="3"/>
      <c r="E586" s="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37.5" customHeight="1" x14ac:dyDescent="0.25">
      <c r="A587" s="3"/>
      <c r="B587" s="3"/>
      <c r="C587" s="3"/>
      <c r="D587" s="3"/>
      <c r="E587" s="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37.5" customHeight="1" x14ac:dyDescent="0.25">
      <c r="A588" s="3"/>
      <c r="B588" s="3"/>
      <c r="C588" s="3"/>
      <c r="D588" s="3"/>
      <c r="E588" s="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37.5" customHeight="1" x14ac:dyDescent="0.25">
      <c r="A589" s="3"/>
      <c r="B589" s="3"/>
      <c r="C589" s="3"/>
      <c r="D589" s="3"/>
      <c r="E589" s="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37.5" customHeight="1" x14ac:dyDescent="0.25">
      <c r="A590" s="3"/>
      <c r="B590" s="3"/>
      <c r="C590" s="3"/>
      <c r="D590" s="3"/>
      <c r="E590" s="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37.5" customHeight="1" x14ac:dyDescent="0.25">
      <c r="A591" s="3"/>
      <c r="B591" s="3"/>
      <c r="C591" s="3"/>
      <c r="D591" s="3"/>
      <c r="E591" s="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37.5" customHeight="1" x14ac:dyDescent="0.25">
      <c r="A592" s="3"/>
      <c r="B592" s="3"/>
      <c r="C592" s="3"/>
      <c r="D592" s="3"/>
      <c r="E592" s="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37.5" customHeight="1" x14ac:dyDescent="0.25">
      <c r="A593" s="3"/>
      <c r="B593" s="3"/>
      <c r="C593" s="3"/>
      <c r="D593" s="3"/>
      <c r="E593" s="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37.5" customHeight="1" x14ac:dyDescent="0.25">
      <c r="A594" s="3"/>
      <c r="B594" s="3"/>
      <c r="C594" s="3"/>
      <c r="D594" s="3"/>
      <c r="E594" s="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37.5" customHeight="1" x14ac:dyDescent="0.25">
      <c r="A595" s="3"/>
      <c r="B595" s="3"/>
      <c r="C595" s="3"/>
      <c r="D595" s="3"/>
      <c r="E595" s="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37.5" customHeight="1" x14ac:dyDescent="0.25">
      <c r="A596" s="3"/>
      <c r="B596" s="3"/>
      <c r="C596" s="3"/>
      <c r="D596" s="3"/>
      <c r="E596" s="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37.5" customHeight="1" x14ac:dyDescent="0.25">
      <c r="A597" s="3"/>
      <c r="B597" s="3"/>
      <c r="C597" s="3"/>
      <c r="D597" s="3"/>
      <c r="E597" s="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37.5" customHeight="1" x14ac:dyDescent="0.25">
      <c r="A598" s="3"/>
      <c r="B598" s="3"/>
      <c r="C598" s="3"/>
      <c r="D598" s="3"/>
      <c r="E598" s="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37.5" customHeight="1" x14ac:dyDescent="0.25">
      <c r="A599" s="3"/>
      <c r="B599" s="3"/>
      <c r="C599" s="3"/>
      <c r="D599" s="3"/>
      <c r="E599" s="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37.5" customHeight="1" x14ac:dyDescent="0.25">
      <c r="A600" s="3"/>
      <c r="B600" s="3"/>
      <c r="C600" s="3"/>
      <c r="D600" s="3"/>
      <c r="E600" s="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37.5" customHeight="1" x14ac:dyDescent="0.25">
      <c r="A601" s="3"/>
      <c r="B601" s="3"/>
      <c r="C601" s="3"/>
      <c r="D601" s="3"/>
      <c r="E601" s="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37.5" customHeight="1" x14ac:dyDescent="0.25">
      <c r="A602" s="3"/>
      <c r="B602" s="3"/>
      <c r="C602" s="3"/>
      <c r="D602" s="3"/>
      <c r="E602" s="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37.5" customHeight="1" x14ac:dyDescent="0.25">
      <c r="A603" s="3"/>
      <c r="B603" s="3"/>
      <c r="C603" s="3"/>
      <c r="D603" s="3"/>
      <c r="E603" s="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37.5" customHeight="1" x14ac:dyDescent="0.25">
      <c r="A604" s="3"/>
      <c r="B604" s="3"/>
      <c r="C604" s="3"/>
      <c r="D604" s="3"/>
      <c r="E604" s="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37.5" customHeight="1" x14ac:dyDescent="0.25">
      <c r="A605" s="3"/>
      <c r="B605" s="3"/>
      <c r="C605" s="3"/>
      <c r="D605" s="3"/>
      <c r="E605" s="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37.5" customHeight="1" x14ac:dyDescent="0.25">
      <c r="A606" s="3"/>
      <c r="B606" s="3"/>
      <c r="C606" s="3"/>
      <c r="D606" s="3"/>
      <c r="E606" s="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37.5" customHeight="1" x14ac:dyDescent="0.25">
      <c r="A607" s="3"/>
      <c r="B607" s="3"/>
      <c r="C607" s="3"/>
      <c r="D607" s="3"/>
      <c r="E607" s="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37.5" customHeight="1" x14ac:dyDescent="0.25">
      <c r="A608" s="3"/>
      <c r="B608" s="3"/>
      <c r="C608" s="3"/>
      <c r="D608" s="3"/>
      <c r="E608" s="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37.5" customHeight="1" x14ac:dyDescent="0.25">
      <c r="A609" s="3"/>
      <c r="B609" s="3"/>
      <c r="C609" s="3"/>
      <c r="D609" s="3"/>
      <c r="E609" s="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37.5" customHeight="1" x14ac:dyDescent="0.25">
      <c r="A610" s="3"/>
      <c r="B610" s="3"/>
      <c r="C610" s="3"/>
      <c r="D610" s="3"/>
      <c r="E610" s="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37.5" customHeight="1" x14ac:dyDescent="0.25">
      <c r="A611" s="3"/>
      <c r="B611" s="3"/>
      <c r="C611" s="3"/>
      <c r="D611" s="3"/>
      <c r="E611" s="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37.5" customHeight="1" x14ac:dyDescent="0.25">
      <c r="A612" s="3"/>
      <c r="B612" s="3"/>
      <c r="C612" s="3"/>
      <c r="D612" s="3"/>
      <c r="E612" s="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37.5" customHeight="1" x14ac:dyDescent="0.25">
      <c r="A613" s="3"/>
      <c r="B613" s="3"/>
      <c r="C613" s="3"/>
      <c r="D613" s="3"/>
      <c r="E613" s="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37.5" customHeight="1" x14ac:dyDescent="0.25">
      <c r="A614" s="3"/>
      <c r="B614" s="3"/>
      <c r="C614" s="3"/>
      <c r="D614" s="3"/>
      <c r="E614" s="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37.5" customHeight="1" x14ac:dyDescent="0.25">
      <c r="A615" s="3"/>
      <c r="B615" s="3"/>
      <c r="C615" s="3"/>
      <c r="D615" s="3"/>
      <c r="E615" s="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37.5" customHeight="1" x14ac:dyDescent="0.25">
      <c r="A616" s="3"/>
      <c r="B616" s="3"/>
      <c r="C616" s="3"/>
      <c r="D616" s="3"/>
      <c r="E616" s="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37.5" customHeight="1" x14ac:dyDescent="0.25">
      <c r="A617" s="3"/>
      <c r="B617" s="3"/>
      <c r="C617" s="3"/>
      <c r="D617" s="3"/>
      <c r="E617" s="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37.5" customHeight="1" x14ac:dyDescent="0.25">
      <c r="A618" s="3"/>
      <c r="B618" s="3"/>
      <c r="C618" s="3"/>
      <c r="D618" s="3"/>
      <c r="E618" s="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37.5" customHeight="1" x14ac:dyDescent="0.25">
      <c r="A619" s="3"/>
      <c r="B619" s="3"/>
      <c r="C619" s="3"/>
      <c r="D619" s="3"/>
      <c r="E619" s="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37.5" customHeight="1" x14ac:dyDescent="0.25">
      <c r="A620" s="3"/>
      <c r="B620" s="3"/>
      <c r="C620" s="3"/>
      <c r="D620" s="3"/>
      <c r="E620" s="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37.5" customHeight="1" x14ac:dyDescent="0.25">
      <c r="A621" s="3"/>
      <c r="B621" s="3"/>
      <c r="C621" s="3"/>
      <c r="D621" s="3"/>
      <c r="E621" s="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37.5" customHeight="1" x14ac:dyDescent="0.25">
      <c r="A622" s="3"/>
      <c r="B622" s="3"/>
      <c r="C622" s="3"/>
      <c r="D622" s="3"/>
      <c r="E622" s="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37.5" customHeight="1" x14ac:dyDescent="0.25">
      <c r="A623" s="3"/>
      <c r="B623" s="3"/>
      <c r="C623" s="3"/>
      <c r="D623" s="3"/>
      <c r="E623" s="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37.5" customHeight="1" x14ac:dyDescent="0.25">
      <c r="A624" s="3"/>
      <c r="B624" s="3"/>
      <c r="C624" s="3"/>
      <c r="D624" s="3"/>
      <c r="E624" s="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37.5" customHeight="1" x14ac:dyDescent="0.25">
      <c r="A625" s="3"/>
      <c r="B625" s="3"/>
      <c r="C625" s="3"/>
      <c r="D625" s="3"/>
      <c r="E625" s="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37.5" customHeight="1" x14ac:dyDescent="0.25">
      <c r="A626" s="3"/>
      <c r="B626" s="3"/>
      <c r="C626" s="3"/>
      <c r="D626" s="3"/>
      <c r="E626" s="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37.5" customHeight="1" x14ac:dyDescent="0.25">
      <c r="A627" s="3"/>
      <c r="B627" s="3"/>
      <c r="C627" s="3"/>
      <c r="D627" s="3"/>
      <c r="E627" s="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37.5" customHeight="1" x14ac:dyDescent="0.25">
      <c r="A628" s="3"/>
      <c r="B628" s="3"/>
      <c r="C628" s="3"/>
      <c r="D628" s="3"/>
      <c r="E628" s="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37.5" customHeight="1" x14ac:dyDescent="0.25">
      <c r="A629" s="3"/>
      <c r="B629" s="3"/>
      <c r="C629" s="3"/>
      <c r="D629" s="3"/>
      <c r="E629" s="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37.5" customHeight="1" x14ac:dyDescent="0.25">
      <c r="A630" s="3"/>
      <c r="B630" s="3"/>
      <c r="C630" s="3"/>
      <c r="D630" s="3"/>
      <c r="E630" s="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37.5" customHeight="1" x14ac:dyDescent="0.25">
      <c r="A631" s="3"/>
      <c r="B631" s="3"/>
      <c r="C631" s="3"/>
      <c r="D631" s="3"/>
      <c r="E631" s="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37.5" customHeight="1" x14ac:dyDescent="0.25">
      <c r="A632" s="3"/>
      <c r="B632" s="3"/>
      <c r="C632" s="3"/>
      <c r="D632" s="3"/>
      <c r="E632" s="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37.5" customHeight="1" x14ac:dyDescent="0.25">
      <c r="A633" s="3"/>
      <c r="B633" s="3"/>
      <c r="C633" s="3"/>
      <c r="D633" s="3"/>
      <c r="E633" s="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37.5" customHeight="1" x14ac:dyDescent="0.25">
      <c r="A634" s="3"/>
      <c r="B634" s="3"/>
      <c r="C634" s="3"/>
      <c r="D634" s="3"/>
      <c r="E634" s="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37.5" customHeight="1" x14ac:dyDescent="0.25">
      <c r="A635" s="3"/>
      <c r="B635" s="3"/>
      <c r="C635" s="3"/>
      <c r="D635" s="3"/>
      <c r="E635" s="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37.5" customHeight="1" x14ac:dyDescent="0.25">
      <c r="A636" s="3"/>
      <c r="B636" s="3"/>
      <c r="C636" s="3"/>
      <c r="D636" s="3"/>
      <c r="E636" s="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37.5" customHeight="1" x14ac:dyDescent="0.25">
      <c r="A637" s="3"/>
      <c r="B637" s="3"/>
      <c r="C637" s="3"/>
      <c r="D637" s="3"/>
      <c r="E637" s="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37.5" customHeight="1" x14ac:dyDescent="0.25">
      <c r="A638" s="3"/>
      <c r="B638" s="3"/>
      <c r="C638" s="3"/>
      <c r="D638" s="3"/>
      <c r="E638" s="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37.5" customHeight="1" x14ac:dyDescent="0.25">
      <c r="A639" s="3"/>
      <c r="B639" s="3"/>
      <c r="C639" s="3"/>
      <c r="D639" s="3"/>
      <c r="E639" s="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37.5" customHeight="1" x14ac:dyDescent="0.25">
      <c r="A640" s="3"/>
      <c r="B640" s="3"/>
      <c r="C640" s="3"/>
      <c r="D640" s="3"/>
      <c r="E640" s="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37.5" customHeight="1" x14ac:dyDescent="0.25">
      <c r="A641" s="3"/>
      <c r="B641" s="3"/>
      <c r="C641" s="3"/>
      <c r="D641" s="3"/>
      <c r="E641" s="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37.5" customHeight="1" x14ac:dyDescent="0.25">
      <c r="A642" s="3"/>
      <c r="B642" s="3"/>
      <c r="C642" s="3"/>
      <c r="D642" s="3"/>
      <c r="E642" s="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37.5" customHeight="1" x14ac:dyDescent="0.25">
      <c r="A643" s="3"/>
      <c r="B643" s="3"/>
      <c r="C643" s="3"/>
      <c r="D643" s="3"/>
      <c r="E643" s="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37.5" customHeight="1" x14ac:dyDescent="0.25">
      <c r="A644" s="3"/>
      <c r="B644" s="3"/>
      <c r="C644" s="3"/>
      <c r="D644" s="3"/>
      <c r="E644" s="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37.5" customHeight="1" x14ac:dyDescent="0.25">
      <c r="A645" s="3"/>
      <c r="B645" s="3"/>
      <c r="C645" s="3"/>
      <c r="D645" s="3"/>
      <c r="E645" s="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37.5" customHeight="1" x14ac:dyDescent="0.25">
      <c r="A646" s="3"/>
      <c r="B646" s="3"/>
      <c r="C646" s="3"/>
      <c r="D646" s="3"/>
      <c r="E646" s="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37.5" customHeight="1" x14ac:dyDescent="0.25">
      <c r="A647" s="3"/>
      <c r="B647" s="3"/>
      <c r="C647" s="3"/>
      <c r="D647" s="3"/>
      <c r="E647" s="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37.5" customHeight="1" x14ac:dyDescent="0.25">
      <c r="A648" s="3"/>
      <c r="B648" s="3"/>
      <c r="C648" s="3"/>
      <c r="D648" s="3"/>
      <c r="E648" s="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37.5" customHeight="1" x14ac:dyDescent="0.25">
      <c r="A649" s="3"/>
      <c r="B649" s="3"/>
      <c r="C649" s="3"/>
      <c r="D649" s="3"/>
      <c r="E649" s="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37.5" customHeight="1" x14ac:dyDescent="0.25">
      <c r="A650" s="3"/>
      <c r="B650" s="3"/>
      <c r="C650" s="3"/>
      <c r="D650" s="3"/>
      <c r="E650" s="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37.5" customHeight="1" x14ac:dyDescent="0.25">
      <c r="A651" s="3"/>
      <c r="B651" s="3"/>
      <c r="C651" s="3"/>
      <c r="D651" s="3"/>
      <c r="E651" s="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37.5" customHeight="1" x14ac:dyDescent="0.25">
      <c r="A652" s="3"/>
      <c r="B652" s="3"/>
      <c r="C652" s="3"/>
      <c r="D652" s="3"/>
      <c r="E652" s="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37.5" customHeight="1" x14ac:dyDescent="0.25">
      <c r="A653" s="3"/>
      <c r="B653" s="3"/>
      <c r="C653" s="3"/>
      <c r="D653" s="3"/>
      <c r="E653" s="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37.5" customHeight="1" x14ac:dyDescent="0.25">
      <c r="A654" s="3"/>
      <c r="B654" s="3"/>
      <c r="C654" s="3"/>
      <c r="D654" s="3"/>
      <c r="E654" s="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37.5" customHeight="1" x14ac:dyDescent="0.25">
      <c r="A655" s="3"/>
      <c r="B655" s="3"/>
      <c r="C655" s="3"/>
      <c r="D655" s="3"/>
      <c r="E655" s="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37.5" customHeight="1" x14ac:dyDescent="0.25">
      <c r="A656" s="3"/>
      <c r="B656" s="3"/>
      <c r="C656" s="3"/>
      <c r="D656" s="3"/>
      <c r="E656" s="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37.5" customHeight="1" x14ac:dyDescent="0.25">
      <c r="A657" s="3"/>
      <c r="B657" s="3"/>
      <c r="C657" s="3"/>
      <c r="D657" s="3"/>
      <c r="E657" s="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37.5" customHeight="1" x14ac:dyDescent="0.25">
      <c r="A658" s="3"/>
      <c r="B658" s="3"/>
      <c r="C658" s="3"/>
      <c r="D658" s="3"/>
      <c r="E658" s="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37.5" customHeight="1" x14ac:dyDescent="0.25">
      <c r="A659" s="3"/>
      <c r="B659" s="3"/>
      <c r="C659" s="3"/>
      <c r="D659" s="3"/>
      <c r="E659" s="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37.5" customHeight="1" x14ac:dyDescent="0.25">
      <c r="A660" s="3"/>
      <c r="B660" s="3"/>
      <c r="C660" s="3"/>
      <c r="D660" s="3"/>
      <c r="E660" s="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37.5" customHeight="1" x14ac:dyDescent="0.25">
      <c r="A661" s="3"/>
      <c r="B661" s="3"/>
      <c r="C661" s="3"/>
      <c r="D661" s="3"/>
      <c r="E661" s="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37.5" customHeight="1" x14ac:dyDescent="0.25">
      <c r="A662" s="3"/>
      <c r="B662" s="3"/>
      <c r="C662" s="3"/>
      <c r="D662" s="3"/>
      <c r="E662" s="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37.5" customHeight="1" x14ac:dyDescent="0.25">
      <c r="A663" s="3"/>
      <c r="B663" s="3"/>
      <c r="C663" s="3"/>
      <c r="D663" s="3"/>
      <c r="E663" s="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37.5" customHeight="1" x14ac:dyDescent="0.25">
      <c r="A664" s="3"/>
      <c r="B664" s="3"/>
      <c r="C664" s="3"/>
      <c r="D664" s="3"/>
      <c r="E664" s="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37.5" customHeight="1" x14ac:dyDescent="0.25">
      <c r="A665" s="3"/>
      <c r="B665" s="3"/>
      <c r="C665" s="3"/>
      <c r="D665" s="3"/>
      <c r="E665" s="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37.5" customHeight="1" x14ac:dyDescent="0.25">
      <c r="A666" s="3"/>
      <c r="B666" s="3"/>
      <c r="C666" s="3"/>
      <c r="D666" s="3"/>
      <c r="E666" s="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37.5" customHeight="1" x14ac:dyDescent="0.25">
      <c r="A667" s="3"/>
      <c r="B667" s="3"/>
      <c r="C667" s="3"/>
      <c r="D667" s="3"/>
      <c r="E667" s="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37.5" customHeight="1" x14ac:dyDescent="0.25">
      <c r="A668" s="3"/>
      <c r="B668" s="3"/>
      <c r="C668" s="3"/>
      <c r="D668" s="3"/>
      <c r="E668" s="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37.5" customHeight="1" x14ac:dyDescent="0.25">
      <c r="A669" s="3"/>
      <c r="B669" s="3"/>
      <c r="C669" s="3"/>
      <c r="D669" s="3"/>
      <c r="E669" s="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37.5" customHeight="1" x14ac:dyDescent="0.25">
      <c r="A670" s="3"/>
      <c r="B670" s="3"/>
      <c r="C670" s="3"/>
      <c r="D670" s="3"/>
      <c r="E670" s="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37.5" customHeight="1" x14ac:dyDescent="0.25">
      <c r="A671" s="3"/>
      <c r="B671" s="3"/>
      <c r="C671" s="3"/>
      <c r="D671" s="3"/>
      <c r="E671" s="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37.5" customHeight="1" x14ac:dyDescent="0.25">
      <c r="A672" s="3"/>
      <c r="B672" s="3"/>
      <c r="C672" s="3"/>
      <c r="D672" s="3"/>
      <c r="E672" s="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37.5" customHeight="1" x14ac:dyDescent="0.25">
      <c r="A673" s="3"/>
      <c r="B673" s="3"/>
      <c r="C673" s="3"/>
      <c r="D673" s="3"/>
      <c r="E673" s="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37.5" customHeight="1" x14ac:dyDescent="0.25">
      <c r="A674" s="3"/>
      <c r="B674" s="3"/>
      <c r="C674" s="3"/>
      <c r="D674" s="3"/>
      <c r="E674" s="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37.5" customHeight="1" x14ac:dyDescent="0.25">
      <c r="A675" s="3"/>
      <c r="B675" s="3"/>
      <c r="C675" s="3"/>
      <c r="D675" s="3"/>
      <c r="E675" s="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37.5" customHeight="1" x14ac:dyDescent="0.25">
      <c r="A676" s="3"/>
      <c r="B676" s="3"/>
      <c r="C676" s="3"/>
      <c r="D676" s="3"/>
      <c r="E676" s="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37.5" customHeight="1" x14ac:dyDescent="0.25">
      <c r="A677" s="3"/>
      <c r="B677" s="3"/>
      <c r="C677" s="3"/>
      <c r="D677" s="3"/>
      <c r="E677" s="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37.5" customHeight="1" x14ac:dyDescent="0.25">
      <c r="A678" s="3"/>
      <c r="B678" s="3"/>
      <c r="C678" s="3"/>
      <c r="D678" s="3"/>
      <c r="E678" s="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37.5" customHeight="1" x14ac:dyDescent="0.25">
      <c r="A679" s="3"/>
      <c r="B679" s="3"/>
      <c r="C679" s="3"/>
      <c r="D679" s="3"/>
      <c r="E679" s="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37.5" customHeight="1" x14ac:dyDescent="0.25">
      <c r="A680" s="3"/>
      <c r="B680" s="3"/>
      <c r="C680" s="3"/>
      <c r="D680" s="3"/>
      <c r="E680" s="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37.5" customHeight="1" x14ac:dyDescent="0.25">
      <c r="A681" s="3"/>
      <c r="B681" s="3"/>
      <c r="C681" s="3"/>
      <c r="D681" s="3"/>
      <c r="E681" s="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37.5" customHeight="1" x14ac:dyDescent="0.25">
      <c r="A682" s="3"/>
      <c r="B682" s="3"/>
      <c r="C682" s="3"/>
      <c r="D682" s="3"/>
      <c r="E682" s="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37.5" customHeight="1" x14ac:dyDescent="0.25">
      <c r="A683" s="3"/>
      <c r="B683" s="3"/>
      <c r="C683" s="3"/>
      <c r="D683" s="3"/>
      <c r="E683" s="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37.5" customHeight="1" x14ac:dyDescent="0.25">
      <c r="A684" s="3"/>
      <c r="B684" s="3"/>
      <c r="C684" s="3"/>
      <c r="D684" s="3"/>
      <c r="E684" s="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37.5" customHeight="1" x14ac:dyDescent="0.25">
      <c r="A685" s="3"/>
      <c r="B685" s="3"/>
      <c r="C685" s="3"/>
      <c r="D685" s="3"/>
      <c r="E685" s="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37.5" customHeight="1" x14ac:dyDescent="0.25">
      <c r="A686" s="3"/>
      <c r="B686" s="3"/>
      <c r="C686" s="3"/>
      <c r="D686" s="3"/>
      <c r="E686" s="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37.5" customHeight="1" x14ac:dyDescent="0.25">
      <c r="A687" s="3"/>
      <c r="B687" s="3"/>
      <c r="C687" s="3"/>
      <c r="D687" s="3"/>
      <c r="E687" s="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37.5" customHeight="1" x14ac:dyDescent="0.25">
      <c r="A688" s="3"/>
      <c r="B688" s="3"/>
      <c r="C688" s="3"/>
      <c r="D688" s="3"/>
      <c r="E688" s="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37.5" customHeight="1" x14ac:dyDescent="0.25">
      <c r="A689" s="3"/>
      <c r="B689" s="3"/>
      <c r="C689" s="3"/>
      <c r="D689" s="3"/>
      <c r="E689" s="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37.5" customHeight="1" x14ac:dyDescent="0.25">
      <c r="A690" s="3"/>
      <c r="B690" s="3"/>
      <c r="C690" s="3"/>
      <c r="D690" s="3"/>
      <c r="E690" s="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37.5" customHeight="1" x14ac:dyDescent="0.25">
      <c r="A691" s="3"/>
      <c r="B691" s="3"/>
      <c r="C691" s="3"/>
      <c r="D691" s="3"/>
      <c r="E691" s="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37.5" customHeight="1" x14ac:dyDescent="0.25">
      <c r="A692" s="3"/>
      <c r="B692" s="3"/>
      <c r="C692" s="3"/>
      <c r="D692" s="3"/>
      <c r="E692" s="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37.5" customHeight="1" x14ac:dyDescent="0.25">
      <c r="A693" s="3"/>
      <c r="B693" s="3"/>
      <c r="C693" s="3"/>
      <c r="D693" s="3"/>
      <c r="E693" s="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37.5" customHeight="1" x14ac:dyDescent="0.25">
      <c r="A694" s="3"/>
      <c r="B694" s="3"/>
      <c r="C694" s="3"/>
      <c r="D694" s="3"/>
      <c r="E694" s="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37.5" customHeight="1" x14ac:dyDescent="0.25">
      <c r="A695" s="3"/>
      <c r="B695" s="3"/>
      <c r="C695" s="3"/>
      <c r="D695" s="3"/>
      <c r="E695" s="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37.5" customHeight="1" x14ac:dyDescent="0.25">
      <c r="A696" s="3"/>
      <c r="B696" s="3"/>
      <c r="C696" s="3"/>
      <c r="D696" s="3"/>
      <c r="E696" s="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37.5" customHeight="1" x14ac:dyDescent="0.25">
      <c r="A697" s="3"/>
      <c r="B697" s="3"/>
      <c r="C697" s="3"/>
      <c r="D697" s="3"/>
      <c r="E697" s="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37.5" customHeight="1" x14ac:dyDescent="0.25">
      <c r="A698" s="3"/>
      <c r="B698" s="3"/>
      <c r="C698" s="3"/>
      <c r="D698" s="3"/>
      <c r="E698" s="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37.5" customHeight="1" x14ac:dyDescent="0.25">
      <c r="A699" s="3"/>
      <c r="B699" s="3"/>
      <c r="C699" s="3"/>
      <c r="D699" s="3"/>
      <c r="E699" s="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37.5" customHeight="1" x14ac:dyDescent="0.25">
      <c r="A700" s="3"/>
      <c r="B700" s="3"/>
      <c r="C700" s="3"/>
      <c r="D700" s="3"/>
      <c r="E700" s="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37.5" customHeight="1" x14ac:dyDescent="0.25">
      <c r="A701" s="3"/>
      <c r="B701" s="3"/>
      <c r="C701" s="3"/>
      <c r="D701" s="3"/>
      <c r="E701" s="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37.5" customHeight="1" x14ac:dyDescent="0.25">
      <c r="A702" s="3"/>
      <c r="B702" s="3"/>
      <c r="C702" s="3"/>
      <c r="D702" s="3"/>
      <c r="E702" s="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37.5" customHeight="1" x14ac:dyDescent="0.25">
      <c r="A703" s="3"/>
      <c r="B703" s="3"/>
      <c r="C703" s="3"/>
      <c r="D703" s="3"/>
      <c r="E703" s="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37.5" customHeight="1" x14ac:dyDescent="0.25">
      <c r="A704" s="3"/>
      <c r="B704" s="3"/>
      <c r="C704" s="3"/>
      <c r="D704" s="3"/>
      <c r="E704" s="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37.5" customHeight="1" x14ac:dyDescent="0.25">
      <c r="A705" s="3"/>
      <c r="B705" s="3"/>
      <c r="C705" s="3"/>
      <c r="D705" s="3"/>
      <c r="E705" s="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37.5" customHeight="1" x14ac:dyDescent="0.25">
      <c r="A706" s="3"/>
      <c r="B706" s="3"/>
      <c r="C706" s="3"/>
      <c r="D706" s="3"/>
      <c r="E706" s="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37.5" customHeight="1" x14ac:dyDescent="0.25">
      <c r="A707" s="3"/>
      <c r="B707" s="3"/>
      <c r="C707" s="3"/>
      <c r="D707" s="3"/>
      <c r="E707" s="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37.5" customHeight="1" x14ac:dyDescent="0.25">
      <c r="A708" s="3"/>
      <c r="B708" s="3"/>
      <c r="C708" s="3"/>
      <c r="D708" s="3"/>
      <c r="E708" s="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37.5" customHeight="1" x14ac:dyDescent="0.25">
      <c r="A709" s="3"/>
      <c r="B709" s="3"/>
      <c r="C709" s="3"/>
      <c r="D709" s="3"/>
      <c r="E709" s="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37.5" customHeight="1" x14ac:dyDescent="0.25">
      <c r="A710" s="3"/>
      <c r="B710" s="3"/>
      <c r="C710" s="3"/>
      <c r="D710" s="3"/>
      <c r="E710" s="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37.5" customHeight="1" x14ac:dyDescent="0.25">
      <c r="A711" s="3"/>
      <c r="B711" s="3"/>
      <c r="C711" s="3"/>
      <c r="D711" s="3"/>
      <c r="E711" s="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37.5" customHeight="1" x14ac:dyDescent="0.25">
      <c r="A712" s="3"/>
      <c r="B712" s="3"/>
      <c r="C712" s="3"/>
      <c r="D712" s="3"/>
      <c r="E712" s="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37.5" customHeight="1" x14ac:dyDescent="0.25">
      <c r="A713" s="3"/>
      <c r="B713" s="3"/>
      <c r="C713" s="3"/>
      <c r="D713" s="3"/>
      <c r="E713" s="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37.5" customHeight="1" x14ac:dyDescent="0.25">
      <c r="A714" s="3"/>
      <c r="B714" s="3"/>
      <c r="C714" s="3"/>
      <c r="D714" s="3"/>
      <c r="E714" s="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37.5" customHeight="1" x14ac:dyDescent="0.25">
      <c r="A715" s="3"/>
      <c r="B715" s="3"/>
      <c r="C715" s="3"/>
      <c r="D715" s="3"/>
      <c r="E715" s="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37.5" customHeight="1" x14ac:dyDescent="0.25">
      <c r="A716" s="3"/>
      <c r="B716" s="3"/>
      <c r="C716" s="3"/>
      <c r="D716" s="3"/>
      <c r="E716" s="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37.5" customHeight="1" x14ac:dyDescent="0.25">
      <c r="A717" s="3"/>
      <c r="B717" s="3"/>
      <c r="C717" s="3"/>
      <c r="D717" s="3"/>
      <c r="E717" s="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37.5" customHeight="1" x14ac:dyDescent="0.25">
      <c r="A718" s="3"/>
      <c r="B718" s="3"/>
      <c r="C718" s="3"/>
      <c r="D718" s="3"/>
      <c r="E718" s="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37.5" customHeight="1" x14ac:dyDescent="0.25">
      <c r="A719" s="3"/>
      <c r="B719" s="3"/>
      <c r="C719" s="3"/>
      <c r="D719" s="3"/>
      <c r="E719" s="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37.5" customHeight="1" x14ac:dyDescent="0.25">
      <c r="A720" s="3"/>
      <c r="B720" s="3"/>
      <c r="C720" s="3"/>
      <c r="D720" s="3"/>
      <c r="E720" s="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37.5" customHeight="1" x14ac:dyDescent="0.25">
      <c r="A721" s="3"/>
      <c r="B721" s="3"/>
      <c r="C721" s="3"/>
      <c r="D721" s="3"/>
      <c r="E721" s="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37.5" customHeight="1" x14ac:dyDescent="0.25">
      <c r="A722" s="3"/>
      <c r="B722" s="3"/>
      <c r="C722" s="3"/>
      <c r="D722" s="3"/>
      <c r="E722" s="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37.5" customHeight="1" x14ac:dyDescent="0.25">
      <c r="A723" s="3"/>
      <c r="B723" s="3"/>
      <c r="C723" s="3"/>
      <c r="D723" s="3"/>
      <c r="E723" s="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37.5" customHeight="1" x14ac:dyDescent="0.25">
      <c r="A724" s="3"/>
      <c r="B724" s="3"/>
      <c r="C724" s="3"/>
      <c r="D724" s="3"/>
      <c r="E724" s="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37.5" customHeight="1" x14ac:dyDescent="0.25">
      <c r="A725" s="3"/>
      <c r="B725" s="3"/>
      <c r="C725" s="3"/>
      <c r="D725" s="3"/>
      <c r="E725" s="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37.5" customHeight="1" x14ac:dyDescent="0.25">
      <c r="A726" s="3"/>
      <c r="B726" s="3"/>
      <c r="C726" s="3"/>
      <c r="D726" s="3"/>
      <c r="E726" s="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37.5" customHeight="1" x14ac:dyDescent="0.25">
      <c r="A727" s="3"/>
      <c r="B727" s="3"/>
      <c r="C727" s="3"/>
      <c r="D727" s="3"/>
      <c r="E727" s="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37.5" customHeight="1" x14ac:dyDescent="0.25">
      <c r="A728" s="3"/>
      <c r="B728" s="3"/>
      <c r="C728" s="3"/>
      <c r="D728" s="3"/>
      <c r="E728" s="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37.5" customHeight="1" x14ac:dyDescent="0.25">
      <c r="A729" s="3"/>
      <c r="B729" s="3"/>
      <c r="C729" s="3"/>
      <c r="D729" s="3"/>
      <c r="E729" s="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37.5" customHeight="1" x14ac:dyDescent="0.25">
      <c r="A730" s="3"/>
      <c r="B730" s="3"/>
      <c r="C730" s="3"/>
      <c r="D730" s="3"/>
      <c r="E730" s="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37.5" customHeight="1" x14ac:dyDescent="0.25">
      <c r="A731" s="3"/>
      <c r="B731" s="3"/>
      <c r="C731" s="3"/>
      <c r="D731" s="3"/>
      <c r="E731" s="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37.5" customHeight="1" x14ac:dyDescent="0.25">
      <c r="A732" s="3"/>
      <c r="B732" s="3"/>
      <c r="C732" s="3"/>
      <c r="D732" s="3"/>
      <c r="E732" s="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37.5" customHeight="1" x14ac:dyDescent="0.25">
      <c r="A733" s="3"/>
      <c r="B733" s="3"/>
      <c r="C733" s="3"/>
      <c r="D733" s="3"/>
      <c r="E733" s="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37.5" customHeight="1" x14ac:dyDescent="0.25">
      <c r="A734" s="3"/>
      <c r="B734" s="3"/>
      <c r="C734" s="3"/>
      <c r="D734" s="3"/>
      <c r="E734" s="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37.5" customHeight="1" x14ac:dyDescent="0.25">
      <c r="A735" s="3"/>
      <c r="B735" s="3"/>
      <c r="C735" s="3"/>
      <c r="D735" s="3"/>
      <c r="E735" s="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37.5" customHeight="1" x14ac:dyDescent="0.25">
      <c r="A736" s="3"/>
      <c r="B736" s="3"/>
      <c r="C736" s="3"/>
      <c r="D736" s="3"/>
      <c r="E736" s="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37.5" customHeight="1" x14ac:dyDescent="0.25">
      <c r="A737" s="3"/>
      <c r="B737" s="3"/>
      <c r="C737" s="3"/>
      <c r="D737" s="3"/>
      <c r="E737" s="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37.5" customHeight="1" x14ac:dyDescent="0.25">
      <c r="A738" s="3"/>
      <c r="B738" s="3"/>
      <c r="C738" s="3"/>
      <c r="D738" s="3"/>
      <c r="E738" s="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37.5" customHeight="1" x14ac:dyDescent="0.25">
      <c r="A739" s="3"/>
      <c r="B739" s="3"/>
      <c r="C739" s="3"/>
      <c r="D739" s="3"/>
      <c r="E739" s="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37.5" customHeight="1" x14ac:dyDescent="0.25">
      <c r="A740" s="3"/>
      <c r="B740" s="3"/>
      <c r="C740" s="3"/>
      <c r="D740" s="3"/>
      <c r="E740" s="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37.5" customHeight="1" x14ac:dyDescent="0.25">
      <c r="A741" s="3"/>
      <c r="B741" s="3"/>
      <c r="C741" s="3"/>
      <c r="D741" s="3"/>
      <c r="E741" s="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37.5" customHeight="1" x14ac:dyDescent="0.25">
      <c r="A742" s="3"/>
      <c r="B742" s="3"/>
      <c r="C742" s="3"/>
      <c r="D742" s="3"/>
      <c r="E742" s="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37.5" customHeight="1" x14ac:dyDescent="0.25">
      <c r="A743" s="3"/>
      <c r="B743" s="3"/>
      <c r="C743" s="3"/>
      <c r="D743" s="3"/>
      <c r="E743" s="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37.5" customHeight="1" x14ac:dyDescent="0.25">
      <c r="A744" s="3"/>
      <c r="B744" s="3"/>
      <c r="C744" s="3"/>
      <c r="D744" s="3"/>
      <c r="E744" s="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37.5" customHeight="1" x14ac:dyDescent="0.25">
      <c r="A745" s="3"/>
      <c r="B745" s="3"/>
      <c r="C745" s="3"/>
      <c r="D745" s="3"/>
      <c r="E745" s="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37.5" customHeight="1" x14ac:dyDescent="0.25">
      <c r="A746" s="3"/>
      <c r="B746" s="3"/>
      <c r="C746" s="3"/>
      <c r="D746" s="3"/>
      <c r="E746" s="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37.5" customHeight="1" x14ac:dyDescent="0.25">
      <c r="A747" s="3"/>
      <c r="B747" s="3"/>
      <c r="C747" s="3"/>
      <c r="D747" s="3"/>
      <c r="E747" s="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37.5" customHeight="1" x14ac:dyDescent="0.25">
      <c r="A748" s="3"/>
      <c r="B748" s="3"/>
      <c r="C748" s="3"/>
      <c r="D748" s="3"/>
      <c r="E748" s="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37.5" customHeight="1" x14ac:dyDescent="0.25">
      <c r="A749" s="3"/>
      <c r="B749" s="3"/>
      <c r="C749" s="3"/>
      <c r="D749" s="3"/>
      <c r="E749" s="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37.5" customHeight="1" x14ac:dyDescent="0.25">
      <c r="A750" s="3"/>
      <c r="B750" s="3"/>
      <c r="C750" s="3"/>
      <c r="D750" s="3"/>
      <c r="E750" s="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37.5" customHeight="1" x14ac:dyDescent="0.25">
      <c r="A751" s="3"/>
      <c r="B751" s="3"/>
      <c r="C751" s="3"/>
      <c r="D751" s="3"/>
      <c r="E751" s="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37.5" customHeight="1" x14ac:dyDescent="0.25">
      <c r="A752" s="3"/>
      <c r="B752" s="3"/>
      <c r="C752" s="3"/>
      <c r="D752" s="3"/>
      <c r="E752" s="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37.5" customHeight="1" x14ac:dyDescent="0.25">
      <c r="A753" s="3"/>
      <c r="B753" s="3"/>
      <c r="C753" s="3"/>
      <c r="D753" s="3"/>
      <c r="E753" s="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37.5" customHeight="1" x14ac:dyDescent="0.25">
      <c r="A754" s="3"/>
      <c r="B754" s="3"/>
      <c r="C754" s="3"/>
      <c r="D754" s="3"/>
      <c r="E754" s="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37.5" customHeight="1" x14ac:dyDescent="0.25">
      <c r="A755" s="3"/>
      <c r="B755" s="3"/>
      <c r="C755" s="3"/>
      <c r="D755" s="3"/>
      <c r="E755" s="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37.5" customHeight="1" x14ac:dyDescent="0.25">
      <c r="A756" s="3"/>
      <c r="B756" s="3"/>
      <c r="C756" s="3"/>
      <c r="D756" s="3"/>
      <c r="E756" s="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37.5" customHeight="1" x14ac:dyDescent="0.25">
      <c r="A757" s="3"/>
      <c r="B757" s="3"/>
      <c r="C757" s="3"/>
      <c r="D757" s="3"/>
      <c r="E757" s="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37.5" customHeight="1" x14ac:dyDescent="0.25">
      <c r="A758" s="3"/>
      <c r="B758" s="3"/>
      <c r="C758" s="3"/>
      <c r="D758" s="3"/>
      <c r="E758" s="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37.5" customHeight="1" x14ac:dyDescent="0.25">
      <c r="A759" s="3"/>
      <c r="B759" s="3"/>
      <c r="C759" s="3"/>
      <c r="D759" s="3"/>
      <c r="E759" s="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37.5" customHeight="1" x14ac:dyDescent="0.25">
      <c r="A760" s="3"/>
      <c r="B760" s="3"/>
      <c r="C760" s="3"/>
      <c r="D760" s="3"/>
      <c r="E760" s="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37.5" customHeight="1" x14ac:dyDescent="0.25">
      <c r="A761" s="3"/>
      <c r="B761" s="3"/>
      <c r="C761" s="3"/>
      <c r="D761" s="3"/>
      <c r="E761" s="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37.5" customHeight="1" x14ac:dyDescent="0.25">
      <c r="A762" s="3"/>
      <c r="B762" s="3"/>
      <c r="C762" s="3"/>
      <c r="D762" s="3"/>
      <c r="E762" s="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37.5" customHeight="1" x14ac:dyDescent="0.25">
      <c r="A763" s="3"/>
      <c r="B763" s="3"/>
      <c r="C763" s="3"/>
      <c r="D763" s="3"/>
      <c r="E763" s="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37.5" customHeight="1" x14ac:dyDescent="0.25">
      <c r="A764" s="3"/>
      <c r="B764" s="3"/>
      <c r="C764" s="3"/>
      <c r="D764" s="3"/>
      <c r="E764" s="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37.5" customHeight="1" x14ac:dyDescent="0.25">
      <c r="A765" s="3"/>
      <c r="B765" s="3"/>
      <c r="C765" s="3"/>
      <c r="D765" s="3"/>
      <c r="E765" s="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37.5" customHeight="1" x14ac:dyDescent="0.25">
      <c r="A766" s="3"/>
      <c r="B766" s="3"/>
      <c r="C766" s="3"/>
      <c r="D766" s="3"/>
      <c r="E766" s="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37.5" customHeight="1" x14ac:dyDescent="0.25">
      <c r="A767" s="3"/>
      <c r="B767" s="3"/>
      <c r="C767" s="3"/>
      <c r="D767" s="3"/>
      <c r="E767" s="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37.5" customHeight="1" x14ac:dyDescent="0.25">
      <c r="A768" s="3"/>
      <c r="B768" s="3"/>
      <c r="C768" s="3"/>
      <c r="D768" s="3"/>
      <c r="E768" s="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37.5" customHeight="1" x14ac:dyDescent="0.25">
      <c r="A769" s="3"/>
      <c r="B769" s="3"/>
      <c r="C769" s="3"/>
      <c r="D769" s="3"/>
      <c r="E769" s="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37.5" customHeight="1" x14ac:dyDescent="0.25">
      <c r="A770" s="3"/>
      <c r="B770" s="3"/>
      <c r="C770" s="3"/>
      <c r="D770" s="3"/>
      <c r="E770" s="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37.5" customHeight="1" x14ac:dyDescent="0.25">
      <c r="A771" s="3"/>
      <c r="B771" s="3"/>
      <c r="C771" s="3"/>
      <c r="D771" s="3"/>
      <c r="E771" s="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37.5" customHeight="1" x14ac:dyDescent="0.25">
      <c r="A772" s="3"/>
      <c r="B772" s="3"/>
      <c r="C772" s="3"/>
      <c r="D772" s="3"/>
      <c r="E772" s="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37.5" customHeight="1" x14ac:dyDescent="0.25">
      <c r="A773" s="3"/>
      <c r="B773" s="3"/>
      <c r="C773" s="3"/>
      <c r="D773" s="3"/>
      <c r="E773" s="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37.5" customHeight="1" x14ac:dyDescent="0.25">
      <c r="A774" s="3"/>
      <c r="B774" s="3"/>
      <c r="C774" s="3"/>
      <c r="D774" s="3"/>
      <c r="E774" s="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37.5" customHeight="1" x14ac:dyDescent="0.25">
      <c r="A775" s="3"/>
      <c r="B775" s="3"/>
      <c r="C775" s="3"/>
      <c r="D775" s="3"/>
      <c r="E775" s="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37.5" customHeight="1" x14ac:dyDescent="0.25">
      <c r="A776" s="3"/>
      <c r="B776" s="3"/>
      <c r="C776" s="3"/>
      <c r="D776" s="3"/>
      <c r="E776" s="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37.5" customHeight="1" x14ac:dyDescent="0.25">
      <c r="A777" s="3"/>
      <c r="B777" s="3"/>
      <c r="C777" s="3"/>
      <c r="D777" s="3"/>
      <c r="E777" s="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37.5" customHeight="1" x14ac:dyDescent="0.25">
      <c r="A778" s="3"/>
      <c r="B778" s="3"/>
      <c r="C778" s="3"/>
      <c r="D778" s="3"/>
      <c r="E778" s="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37.5" customHeight="1" x14ac:dyDescent="0.25">
      <c r="A779" s="3"/>
      <c r="B779" s="3"/>
      <c r="C779" s="3"/>
      <c r="D779" s="3"/>
      <c r="E779" s="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37.5" customHeight="1" x14ac:dyDescent="0.25">
      <c r="A780" s="3"/>
      <c r="B780" s="3"/>
      <c r="C780" s="3"/>
      <c r="D780" s="3"/>
      <c r="E780" s="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37.5" customHeight="1" x14ac:dyDescent="0.25">
      <c r="A781" s="3"/>
      <c r="B781" s="3"/>
      <c r="C781" s="3"/>
      <c r="D781" s="3"/>
      <c r="E781" s="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37.5" customHeight="1" x14ac:dyDescent="0.25">
      <c r="A782" s="3"/>
      <c r="B782" s="3"/>
      <c r="C782" s="3"/>
      <c r="D782" s="3"/>
      <c r="E782" s="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37.5" customHeight="1" x14ac:dyDescent="0.25">
      <c r="A783" s="3"/>
      <c r="B783" s="3"/>
      <c r="C783" s="3"/>
      <c r="D783" s="3"/>
      <c r="E783" s="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37.5" customHeight="1" x14ac:dyDescent="0.25">
      <c r="A784" s="3"/>
      <c r="B784" s="3"/>
      <c r="C784" s="3"/>
      <c r="D784" s="3"/>
      <c r="E784" s="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37.5" customHeight="1" x14ac:dyDescent="0.25">
      <c r="A785" s="3"/>
      <c r="B785" s="3"/>
      <c r="C785" s="3"/>
      <c r="D785" s="3"/>
      <c r="E785" s="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37.5" customHeight="1" x14ac:dyDescent="0.25">
      <c r="A786" s="3"/>
      <c r="B786" s="3"/>
      <c r="C786" s="3"/>
      <c r="D786" s="3"/>
      <c r="E786" s="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37.5" customHeight="1" x14ac:dyDescent="0.25">
      <c r="A787" s="3"/>
      <c r="B787" s="3"/>
      <c r="C787" s="3"/>
      <c r="D787" s="3"/>
      <c r="E787" s="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37.5" customHeight="1" x14ac:dyDescent="0.25">
      <c r="A788" s="3"/>
      <c r="B788" s="3"/>
      <c r="C788" s="3"/>
      <c r="D788" s="3"/>
      <c r="E788" s="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37.5" customHeight="1" x14ac:dyDescent="0.25">
      <c r="A789" s="3"/>
      <c r="B789" s="3"/>
      <c r="C789" s="3"/>
      <c r="D789" s="3"/>
      <c r="E789" s="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37.5" customHeight="1" x14ac:dyDescent="0.25">
      <c r="A790" s="3"/>
      <c r="B790" s="3"/>
      <c r="C790" s="3"/>
      <c r="D790" s="3"/>
      <c r="E790" s="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37.5" customHeight="1" x14ac:dyDescent="0.25">
      <c r="A791" s="3"/>
      <c r="B791" s="3"/>
      <c r="C791" s="3"/>
      <c r="D791" s="3"/>
      <c r="E791" s="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37.5" customHeight="1" x14ac:dyDescent="0.25">
      <c r="A792" s="3"/>
      <c r="B792" s="3"/>
      <c r="C792" s="3"/>
      <c r="D792" s="3"/>
      <c r="E792" s="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37.5" customHeight="1" x14ac:dyDescent="0.25">
      <c r="A793" s="3"/>
      <c r="B793" s="3"/>
      <c r="C793" s="3"/>
      <c r="D793" s="3"/>
      <c r="E793" s="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37.5" customHeight="1" x14ac:dyDescent="0.25">
      <c r="A794" s="3"/>
      <c r="B794" s="3"/>
      <c r="C794" s="3"/>
      <c r="D794" s="3"/>
      <c r="E794" s="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37.5" customHeight="1" x14ac:dyDescent="0.25">
      <c r="A795" s="3"/>
      <c r="B795" s="3"/>
      <c r="C795" s="3"/>
      <c r="D795" s="3"/>
      <c r="E795" s="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37.5" customHeight="1" x14ac:dyDescent="0.25">
      <c r="A796" s="3"/>
      <c r="B796" s="3"/>
      <c r="C796" s="3"/>
      <c r="D796" s="3"/>
      <c r="E796" s="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37.5" customHeight="1" x14ac:dyDescent="0.25">
      <c r="A797" s="3"/>
      <c r="B797" s="3"/>
      <c r="C797" s="3"/>
      <c r="D797" s="3"/>
      <c r="E797" s="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37.5" customHeight="1" x14ac:dyDescent="0.25">
      <c r="A798" s="3"/>
      <c r="B798" s="3"/>
      <c r="C798" s="3"/>
      <c r="D798" s="3"/>
      <c r="E798" s="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37.5" customHeight="1" x14ac:dyDescent="0.25">
      <c r="A799" s="3"/>
      <c r="B799" s="3"/>
      <c r="C799" s="3"/>
      <c r="D799" s="3"/>
      <c r="E799" s="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37.5" customHeight="1" x14ac:dyDescent="0.25">
      <c r="A800" s="3"/>
      <c r="B800" s="3"/>
      <c r="C800" s="3"/>
      <c r="D800" s="3"/>
      <c r="E800" s="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37.5" customHeight="1" x14ac:dyDescent="0.25">
      <c r="A801" s="3"/>
      <c r="B801" s="3"/>
      <c r="C801" s="3"/>
      <c r="D801" s="3"/>
      <c r="E801" s="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37.5" customHeight="1" x14ac:dyDescent="0.25">
      <c r="A802" s="3"/>
      <c r="B802" s="3"/>
      <c r="C802" s="3"/>
      <c r="D802" s="3"/>
      <c r="E802" s="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37.5" customHeight="1" x14ac:dyDescent="0.25">
      <c r="A803" s="3"/>
      <c r="B803" s="3"/>
      <c r="C803" s="3"/>
      <c r="D803" s="3"/>
      <c r="E803" s="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37.5" customHeight="1" x14ac:dyDescent="0.25">
      <c r="A804" s="3"/>
      <c r="B804" s="3"/>
      <c r="C804" s="3"/>
      <c r="D804" s="3"/>
      <c r="E804" s="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37.5" customHeight="1" x14ac:dyDescent="0.25">
      <c r="A805" s="3"/>
      <c r="B805" s="3"/>
      <c r="C805" s="3"/>
      <c r="D805" s="3"/>
      <c r="E805" s="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37.5" customHeight="1" x14ac:dyDescent="0.25">
      <c r="A806" s="3"/>
      <c r="B806" s="3"/>
      <c r="C806" s="3"/>
      <c r="D806" s="3"/>
      <c r="E806" s="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37.5" customHeight="1" x14ac:dyDescent="0.25">
      <c r="A807" s="3"/>
      <c r="B807" s="3"/>
      <c r="C807" s="3"/>
      <c r="D807" s="3"/>
      <c r="E807" s="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37.5" customHeight="1" x14ac:dyDescent="0.25">
      <c r="A808" s="3"/>
      <c r="B808" s="3"/>
      <c r="C808" s="3"/>
      <c r="D808" s="3"/>
      <c r="E808" s="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37.5" customHeight="1" x14ac:dyDescent="0.25">
      <c r="A809" s="3"/>
      <c r="B809" s="3"/>
      <c r="C809" s="3"/>
      <c r="D809" s="3"/>
      <c r="E809" s="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37.5" customHeight="1" x14ac:dyDescent="0.25">
      <c r="A810" s="3"/>
      <c r="B810" s="3"/>
      <c r="C810" s="3"/>
      <c r="D810" s="3"/>
      <c r="E810" s="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37.5" customHeight="1" x14ac:dyDescent="0.25">
      <c r="A811" s="3"/>
      <c r="B811" s="3"/>
      <c r="C811" s="3"/>
      <c r="D811" s="3"/>
      <c r="E811" s="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37.5" customHeight="1" x14ac:dyDescent="0.25">
      <c r="A812" s="3"/>
      <c r="B812" s="3"/>
      <c r="C812" s="3"/>
      <c r="D812" s="3"/>
      <c r="E812" s="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37.5" customHeight="1" x14ac:dyDescent="0.25">
      <c r="A813" s="3"/>
      <c r="B813" s="3"/>
      <c r="C813" s="3"/>
      <c r="D813" s="3"/>
      <c r="E813" s="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37.5" customHeight="1" x14ac:dyDescent="0.25">
      <c r="A814" s="3"/>
      <c r="B814" s="3"/>
      <c r="C814" s="3"/>
      <c r="D814" s="3"/>
      <c r="E814" s="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37.5" customHeight="1" x14ac:dyDescent="0.25">
      <c r="A815" s="3"/>
      <c r="B815" s="3"/>
      <c r="C815" s="3"/>
      <c r="D815" s="3"/>
      <c r="E815" s="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37.5" customHeight="1" x14ac:dyDescent="0.25">
      <c r="A816" s="3"/>
      <c r="B816" s="3"/>
      <c r="C816" s="3"/>
      <c r="D816" s="3"/>
      <c r="E816" s="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37.5" customHeight="1" x14ac:dyDescent="0.25">
      <c r="A817" s="3"/>
      <c r="B817" s="3"/>
      <c r="C817" s="3"/>
      <c r="D817" s="3"/>
      <c r="E817" s="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37.5" customHeight="1" x14ac:dyDescent="0.25">
      <c r="A818" s="3"/>
      <c r="B818" s="3"/>
      <c r="C818" s="3"/>
      <c r="D818" s="3"/>
      <c r="E818" s="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37.5" customHeight="1" x14ac:dyDescent="0.25">
      <c r="A819" s="3"/>
      <c r="B819" s="3"/>
      <c r="C819" s="3"/>
      <c r="D819" s="3"/>
      <c r="E819" s="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37.5" customHeight="1" x14ac:dyDescent="0.25">
      <c r="A820" s="3"/>
      <c r="B820" s="3"/>
      <c r="C820" s="3"/>
      <c r="D820" s="3"/>
      <c r="E820" s="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37.5" customHeight="1" x14ac:dyDescent="0.25">
      <c r="A821" s="3"/>
      <c r="B821" s="3"/>
      <c r="C821" s="3"/>
      <c r="D821" s="3"/>
      <c r="E821" s="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37.5" customHeight="1" x14ac:dyDescent="0.25">
      <c r="A822" s="3"/>
      <c r="B822" s="3"/>
      <c r="C822" s="3"/>
      <c r="D822" s="3"/>
      <c r="E822" s="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37.5" customHeight="1" x14ac:dyDescent="0.25">
      <c r="A823" s="3"/>
      <c r="B823" s="3"/>
      <c r="C823" s="3"/>
      <c r="D823" s="3"/>
      <c r="E823" s="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37.5" customHeight="1" x14ac:dyDescent="0.25">
      <c r="A824" s="3"/>
      <c r="B824" s="3"/>
      <c r="C824" s="3"/>
      <c r="D824" s="3"/>
      <c r="E824" s="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37.5" customHeight="1" x14ac:dyDescent="0.25">
      <c r="A825" s="3"/>
      <c r="B825" s="3"/>
      <c r="C825" s="3"/>
      <c r="D825" s="3"/>
      <c r="E825" s="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37.5" customHeight="1" x14ac:dyDescent="0.25">
      <c r="A826" s="3"/>
      <c r="B826" s="3"/>
      <c r="C826" s="3"/>
      <c r="D826" s="3"/>
      <c r="E826" s="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37.5" customHeight="1" x14ac:dyDescent="0.25">
      <c r="A827" s="3"/>
      <c r="B827" s="3"/>
      <c r="C827" s="3"/>
      <c r="D827" s="3"/>
      <c r="E827" s="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37.5" customHeight="1" x14ac:dyDescent="0.25">
      <c r="A828" s="3"/>
      <c r="B828" s="3"/>
      <c r="C828" s="3"/>
      <c r="D828" s="3"/>
      <c r="E828" s="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37.5" customHeight="1" x14ac:dyDescent="0.25">
      <c r="A829" s="3"/>
      <c r="B829" s="3"/>
      <c r="C829" s="3"/>
      <c r="D829" s="3"/>
      <c r="E829" s="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37.5" customHeight="1" x14ac:dyDescent="0.25">
      <c r="A830" s="3"/>
      <c r="B830" s="3"/>
      <c r="C830" s="3"/>
      <c r="D830" s="3"/>
      <c r="E830" s="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37.5" customHeight="1" x14ac:dyDescent="0.25">
      <c r="A831" s="3"/>
      <c r="B831" s="3"/>
      <c r="C831" s="3"/>
      <c r="D831" s="3"/>
      <c r="E831" s="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37.5" customHeight="1" x14ac:dyDescent="0.25">
      <c r="A832" s="3"/>
      <c r="B832" s="3"/>
      <c r="C832" s="3"/>
      <c r="D832" s="3"/>
      <c r="E832" s="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37.5" customHeight="1" x14ac:dyDescent="0.25">
      <c r="A833" s="3"/>
      <c r="B833" s="3"/>
      <c r="C833" s="3"/>
      <c r="D833" s="3"/>
      <c r="E833" s="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37.5" customHeight="1" x14ac:dyDescent="0.25">
      <c r="A834" s="3"/>
      <c r="B834" s="3"/>
      <c r="C834" s="3"/>
      <c r="D834" s="3"/>
      <c r="E834" s="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37.5" customHeight="1" x14ac:dyDescent="0.25">
      <c r="A835" s="3"/>
      <c r="B835" s="3"/>
      <c r="C835" s="3"/>
      <c r="D835" s="3"/>
      <c r="E835" s="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37.5" customHeight="1" x14ac:dyDescent="0.25">
      <c r="A836" s="3"/>
      <c r="B836" s="3"/>
      <c r="C836" s="3"/>
      <c r="D836" s="3"/>
      <c r="E836" s="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37.5" customHeight="1" x14ac:dyDescent="0.25">
      <c r="A837" s="3"/>
      <c r="B837" s="3"/>
      <c r="C837" s="3"/>
      <c r="D837" s="3"/>
      <c r="E837" s="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37.5" customHeight="1" x14ac:dyDescent="0.25">
      <c r="A838" s="3"/>
      <c r="B838" s="3"/>
      <c r="C838" s="3"/>
      <c r="D838" s="3"/>
      <c r="E838" s="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37.5" customHeight="1" x14ac:dyDescent="0.25">
      <c r="A839" s="3"/>
      <c r="B839" s="3"/>
      <c r="C839" s="3"/>
      <c r="D839" s="3"/>
      <c r="E839" s="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37.5" customHeight="1" x14ac:dyDescent="0.25">
      <c r="A840" s="3"/>
      <c r="B840" s="3"/>
      <c r="C840" s="3"/>
      <c r="D840" s="3"/>
      <c r="E840" s="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37.5" customHeight="1" x14ac:dyDescent="0.25">
      <c r="A841" s="3"/>
      <c r="B841" s="3"/>
      <c r="C841" s="3"/>
      <c r="D841" s="3"/>
      <c r="E841" s="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37.5" customHeight="1" x14ac:dyDescent="0.25">
      <c r="A842" s="3"/>
      <c r="B842" s="3"/>
      <c r="C842" s="3"/>
      <c r="D842" s="3"/>
      <c r="E842" s="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37.5" customHeight="1" x14ac:dyDescent="0.25">
      <c r="A843" s="3"/>
      <c r="B843" s="3"/>
      <c r="C843" s="3"/>
      <c r="D843" s="3"/>
      <c r="E843" s="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37.5" customHeight="1" x14ac:dyDescent="0.25">
      <c r="A844" s="3"/>
      <c r="B844" s="3"/>
      <c r="C844" s="3"/>
      <c r="D844" s="3"/>
      <c r="E844" s="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37.5" customHeight="1" x14ac:dyDescent="0.25">
      <c r="A845" s="3"/>
      <c r="B845" s="3"/>
      <c r="C845" s="3"/>
      <c r="D845" s="3"/>
      <c r="E845" s="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37.5" customHeight="1" x14ac:dyDescent="0.25">
      <c r="A846" s="3"/>
      <c r="B846" s="3"/>
      <c r="C846" s="3"/>
      <c r="D846" s="3"/>
      <c r="E846" s="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37.5" customHeight="1" x14ac:dyDescent="0.25">
      <c r="A847" s="3"/>
      <c r="B847" s="3"/>
      <c r="C847" s="3"/>
      <c r="D847" s="3"/>
      <c r="E847" s="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37.5" customHeight="1" x14ac:dyDescent="0.25">
      <c r="A848" s="3"/>
      <c r="B848" s="3"/>
      <c r="C848" s="3"/>
      <c r="D848" s="3"/>
      <c r="E848" s="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37.5" customHeight="1" x14ac:dyDescent="0.25">
      <c r="A849" s="3"/>
      <c r="B849" s="3"/>
      <c r="C849" s="3"/>
      <c r="D849" s="3"/>
      <c r="E849" s="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37.5" customHeight="1" x14ac:dyDescent="0.25">
      <c r="A850" s="3"/>
      <c r="B850" s="3"/>
      <c r="C850" s="3"/>
      <c r="D850" s="3"/>
      <c r="E850" s="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37.5" customHeight="1" x14ac:dyDescent="0.25">
      <c r="A851" s="3"/>
      <c r="B851" s="3"/>
      <c r="C851" s="3"/>
      <c r="D851" s="3"/>
      <c r="E851" s="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37.5" customHeight="1" x14ac:dyDescent="0.25">
      <c r="A852" s="3"/>
      <c r="B852" s="3"/>
      <c r="C852" s="3"/>
      <c r="D852" s="3"/>
      <c r="E852" s="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37.5" customHeight="1" x14ac:dyDescent="0.25">
      <c r="A853" s="3"/>
      <c r="B853" s="3"/>
      <c r="C853" s="3"/>
      <c r="D853" s="3"/>
      <c r="E853" s="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37.5" customHeight="1" x14ac:dyDescent="0.25">
      <c r="A854" s="3"/>
      <c r="B854" s="3"/>
      <c r="C854" s="3"/>
      <c r="D854" s="3"/>
      <c r="E854" s="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37.5" customHeight="1" x14ac:dyDescent="0.25">
      <c r="A855" s="3"/>
      <c r="B855" s="3"/>
      <c r="C855" s="3"/>
      <c r="D855" s="3"/>
      <c r="E855" s="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37.5" customHeight="1" x14ac:dyDescent="0.25">
      <c r="A856" s="3"/>
      <c r="B856" s="3"/>
      <c r="C856" s="3"/>
      <c r="D856" s="3"/>
      <c r="E856" s="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37.5" customHeight="1" x14ac:dyDescent="0.25">
      <c r="A857" s="3"/>
      <c r="B857" s="3"/>
      <c r="C857" s="3"/>
      <c r="D857" s="3"/>
      <c r="E857" s="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37.5" customHeight="1" x14ac:dyDescent="0.25">
      <c r="A858" s="3"/>
      <c r="B858" s="3"/>
      <c r="C858" s="3"/>
      <c r="D858" s="3"/>
      <c r="E858" s="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37.5" customHeight="1" x14ac:dyDescent="0.25">
      <c r="A859" s="3"/>
      <c r="B859" s="3"/>
      <c r="C859" s="3"/>
      <c r="D859" s="3"/>
      <c r="E859" s="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37.5" customHeight="1" x14ac:dyDescent="0.25">
      <c r="A860" s="3"/>
      <c r="B860" s="3"/>
      <c r="C860" s="3"/>
      <c r="D860" s="3"/>
      <c r="E860" s="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37.5" customHeight="1" x14ac:dyDescent="0.25">
      <c r="A861" s="3"/>
      <c r="B861" s="3"/>
      <c r="C861" s="3"/>
      <c r="D861" s="3"/>
      <c r="E861" s="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37.5" customHeight="1" x14ac:dyDescent="0.25">
      <c r="A862" s="3"/>
      <c r="B862" s="3"/>
      <c r="C862" s="3"/>
      <c r="D862" s="3"/>
      <c r="E862" s="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37.5" customHeight="1" x14ac:dyDescent="0.25">
      <c r="A863" s="3"/>
      <c r="B863" s="3"/>
      <c r="C863" s="3"/>
      <c r="D863" s="3"/>
      <c r="E863" s="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37.5" customHeight="1" x14ac:dyDescent="0.25">
      <c r="A864" s="3"/>
      <c r="B864" s="3"/>
      <c r="C864" s="3"/>
      <c r="D864" s="3"/>
      <c r="E864" s="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37.5" customHeight="1" x14ac:dyDescent="0.25">
      <c r="A865" s="3"/>
      <c r="B865" s="3"/>
      <c r="C865" s="3"/>
      <c r="D865" s="3"/>
      <c r="E865" s="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37.5" customHeight="1" x14ac:dyDescent="0.25">
      <c r="A866" s="3"/>
      <c r="B866" s="3"/>
      <c r="C866" s="3"/>
      <c r="D866" s="3"/>
      <c r="E866" s="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37.5" customHeight="1" x14ac:dyDescent="0.25">
      <c r="A867" s="3"/>
      <c r="B867" s="3"/>
      <c r="C867" s="3"/>
      <c r="D867" s="3"/>
      <c r="E867" s="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37.5" customHeight="1" x14ac:dyDescent="0.25">
      <c r="A868" s="3"/>
      <c r="B868" s="3"/>
      <c r="C868" s="3"/>
      <c r="D868" s="3"/>
      <c r="E868" s="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37.5" customHeight="1" x14ac:dyDescent="0.25">
      <c r="A869" s="3"/>
      <c r="B869" s="3"/>
      <c r="C869" s="3"/>
      <c r="D869" s="3"/>
      <c r="E869" s="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37.5" customHeight="1" x14ac:dyDescent="0.25">
      <c r="A870" s="3"/>
      <c r="B870" s="3"/>
      <c r="C870" s="3"/>
      <c r="D870" s="3"/>
      <c r="E870" s="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37.5" customHeight="1" x14ac:dyDescent="0.25">
      <c r="A871" s="3"/>
      <c r="B871" s="3"/>
      <c r="C871" s="3"/>
      <c r="D871" s="3"/>
      <c r="E871" s="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37.5" customHeight="1" x14ac:dyDescent="0.25">
      <c r="A872" s="3"/>
      <c r="B872" s="3"/>
      <c r="C872" s="3"/>
      <c r="D872" s="3"/>
      <c r="E872" s="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37.5" customHeight="1" x14ac:dyDescent="0.25">
      <c r="A873" s="3"/>
      <c r="B873" s="3"/>
      <c r="C873" s="3"/>
      <c r="D873" s="3"/>
      <c r="E873" s="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37.5" customHeight="1" x14ac:dyDescent="0.25">
      <c r="A874" s="3"/>
      <c r="B874" s="3"/>
      <c r="C874" s="3"/>
      <c r="D874" s="3"/>
      <c r="E874" s="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37.5" customHeight="1" x14ac:dyDescent="0.25">
      <c r="A875" s="3"/>
      <c r="B875" s="3"/>
      <c r="C875" s="3"/>
      <c r="D875" s="3"/>
      <c r="E875" s="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37.5" customHeight="1" x14ac:dyDescent="0.25">
      <c r="A876" s="3"/>
      <c r="B876" s="3"/>
      <c r="C876" s="3"/>
      <c r="D876" s="3"/>
      <c r="E876" s="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37.5" customHeight="1" x14ac:dyDescent="0.25">
      <c r="A877" s="3"/>
      <c r="B877" s="3"/>
      <c r="C877" s="3"/>
      <c r="D877" s="3"/>
      <c r="E877" s="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37.5" customHeight="1" x14ac:dyDescent="0.25">
      <c r="A878" s="3"/>
      <c r="B878" s="3"/>
      <c r="C878" s="3"/>
      <c r="D878" s="3"/>
      <c r="E878" s="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37.5" customHeight="1" x14ac:dyDescent="0.25">
      <c r="A879" s="3"/>
      <c r="B879" s="3"/>
      <c r="C879" s="3"/>
      <c r="D879" s="3"/>
      <c r="E879" s="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37.5" customHeight="1" x14ac:dyDescent="0.25">
      <c r="A880" s="3"/>
      <c r="B880" s="3"/>
      <c r="C880" s="3"/>
      <c r="D880" s="3"/>
      <c r="E880" s="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37.5" customHeight="1" x14ac:dyDescent="0.25">
      <c r="A881" s="3"/>
      <c r="B881" s="3"/>
      <c r="C881" s="3"/>
      <c r="D881" s="3"/>
      <c r="E881" s="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37.5" customHeight="1" x14ac:dyDescent="0.25">
      <c r="A882" s="3"/>
      <c r="B882" s="3"/>
      <c r="C882" s="3"/>
      <c r="D882" s="3"/>
      <c r="E882" s="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37.5" customHeight="1" x14ac:dyDescent="0.25">
      <c r="A883" s="3"/>
      <c r="B883" s="3"/>
      <c r="C883" s="3"/>
      <c r="D883" s="3"/>
      <c r="E883" s="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37.5" customHeight="1" x14ac:dyDescent="0.25">
      <c r="A884" s="3"/>
      <c r="B884" s="3"/>
      <c r="C884" s="3"/>
      <c r="D884" s="3"/>
      <c r="E884" s="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37.5" customHeight="1" x14ac:dyDescent="0.25">
      <c r="A885" s="3"/>
      <c r="B885" s="3"/>
      <c r="C885" s="3"/>
      <c r="D885" s="3"/>
      <c r="E885" s="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37.5" customHeight="1" x14ac:dyDescent="0.25">
      <c r="A886" s="3"/>
      <c r="B886" s="3"/>
      <c r="C886" s="3"/>
      <c r="D886" s="3"/>
      <c r="E886" s="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37.5" customHeight="1" x14ac:dyDescent="0.25">
      <c r="A887" s="3"/>
      <c r="B887" s="3"/>
      <c r="C887" s="3"/>
      <c r="D887" s="3"/>
      <c r="E887" s="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37.5" customHeight="1" x14ac:dyDescent="0.25">
      <c r="A888" s="3"/>
      <c r="B888" s="3"/>
      <c r="C888" s="3"/>
      <c r="D888" s="3"/>
      <c r="E888" s="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37.5" customHeight="1" x14ac:dyDescent="0.25">
      <c r="A889" s="3"/>
      <c r="B889" s="3"/>
      <c r="C889" s="3"/>
      <c r="D889" s="3"/>
      <c r="E889" s="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37.5" customHeight="1" x14ac:dyDescent="0.25">
      <c r="A890" s="3"/>
      <c r="B890" s="3"/>
      <c r="C890" s="3"/>
      <c r="D890" s="3"/>
      <c r="E890" s="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37.5" customHeight="1" x14ac:dyDescent="0.25">
      <c r="A891" s="3"/>
      <c r="B891" s="3"/>
      <c r="C891" s="3"/>
      <c r="D891" s="3"/>
      <c r="E891" s="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37.5" customHeight="1" x14ac:dyDescent="0.25">
      <c r="A892" s="3"/>
      <c r="B892" s="3"/>
      <c r="C892" s="3"/>
      <c r="D892" s="3"/>
      <c r="E892" s="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" customHeight="1" x14ac:dyDescent="0.25">
      <c r="A893" s="3"/>
      <c r="B893" s="3"/>
      <c r="C893" s="3"/>
      <c r="D893" s="3"/>
      <c r="E893" s="3"/>
    </row>
    <row r="894" spans="1:22" ht="15" customHeight="1" x14ac:dyDescent="0.25">
      <c r="A894" s="3"/>
      <c r="B894" s="3"/>
      <c r="C894" s="3"/>
      <c r="D894" s="3"/>
      <c r="E894" s="3"/>
    </row>
    <row r="895" spans="1:22" ht="15" customHeight="1" x14ac:dyDescent="0.25"/>
    <row r="896" spans="1:22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</sheetData>
  <mergeCells count="63">
    <mergeCell ref="A55:C55"/>
    <mergeCell ref="A56:C56"/>
    <mergeCell ref="A57:C57"/>
    <mergeCell ref="A48:E48"/>
    <mergeCell ref="A49:C49"/>
    <mergeCell ref="A50:C50"/>
    <mergeCell ref="A51:E51"/>
    <mergeCell ref="A52:C52"/>
    <mergeCell ref="A53:C53"/>
    <mergeCell ref="A54:C54"/>
    <mergeCell ref="A37:C37"/>
    <mergeCell ref="A39:C39"/>
    <mergeCell ref="A41:C41"/>
    <mergeCell ref="A42:C42"/>
    <mergeCell ref="A43:C43"/>
    <mergeCell ref="A40:C40"/>
    <mergeCell ref="A20:E20"/>
    <mergeCell ref="A22:C22"/>
    <mergeCell ref="A23:C23"/>
    <mergeCell ref="A24:C24"/>
    <mergeCell ref="A25:C25"/>
    <mergeCell ref="A15:C15"/>
    <mergeCell ref="A16:E16"/>
    <mergeCell ref="A17:C17"/>
    <mergeCell ref="A18:C18"/>
    <mergeCell ref="A19:C19"/>
    <mergeCell ref="A10:E10"/>
    <mergeCell ref="A11:C11"/>
    <mergeCell ref="A12:E12"/>
    <mergeCell ref="A13:C13"/>
    <mergeCell ref="A14:C14"/>
    <mergeCell ref="A63:C63"/>
    <mergeCell ref="A64:C64"/>
    <mergeCell ref="A60:E60"/>
    <mergeCell ref="A62:C62"/>
    <mergeCell ref="A58:C58"/>
    <mergeCell ref="A59:C59"/>
    <mergeCell ref="A61:C61"/>
    <mergeCell ref="A45:C45"/>
    <mergeCell ref="A46:E46"/>
    <mergeCell ref="A47:C47"/>
    <mergeCell ref="A44:E44"/>
    <mergeCell ref="A38:E38"/>
    <mergeCell ref="A33:C33"/>
    <mergeCell ref="A34:C34"/>
    <mergeCell ref="A35:C35"/>
    <mergeCell ref="A36:C36"/>
    <mergeCell ref="A29:E29"/>
    <mergeCell ref="A28:C28"/>
    <mergeCell ref="A30:C30"/>
    <mergeCell ref="A31:C31"/>
    <mergeCell ref="A32:C32"/>
    <mergeCell ref="A21:C21"/>
    <mergeCell ref="A27:C27"/>
    <mergeCell ref="A26:C26"/>
    <mergeCell ref="B8:E8"/>
    <mergeCell ref="A9:E9"/>
    <mergeCell ref="A1:A3"/>
    <mergeCell ref="B1:C3"/>
    <mergeCell ref="A4:E4"/>
    <mergeCell ref="A5:E5"/>
    <mergeCell ref="B6:E6"/>
    <mergeCell ref="B7:E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E4C16-40AB-4EF2-B197-92F9E0A69907}">
  <sheetPr>
    <tabColor theme="5" tint="0.39997558519241921"/>
  </sheetPr>
  <dimension ref="A1:X948"/>
  <sheetViews>
    <sheetView workbookViewId="0">
      <selection activeCell="G10" sqref="G10"/>
    </sheetView>
  </sheetViews>
  <sheetFormatPr baseColWidth="10" defaultColWidth="14.42578125" defaultRowHeight="15" x14ac:dyDescent="0.25"/>
  <cols>
    <col min="1" max="1" width="34.140625" style="2" customWidth="1"/>
    <col min="2" max="2" width="21.42578125" style="2" customWidth="1"/>
    <col min="3" max="3" width="20" style="2" customWidth="1"/>
    <col min="4" max="4" width="14" style="2" bestFit="1" customWidth="1"/>
    <col min="5" max="5" width="12.85546875" style="2" customWidth="1"/>
    <col min="6" max="24" width="10.7109375" style="2" customWidth="1"/>
    <col min="25" max="16384" width="14.42578125" style="2"/>
  </cols>
  <sheetData>
    <row r="1" spans="1:24" x14ac:dyDescent="0.25">
      <c r="A1" s="166"/>
      <c r="B1" s="185" t="s">
        <v>10</v>
      </c>
      <c r="C1" s="186"/>
      <c r="D1" s="4" t="s">
        <v>8</v>
      </c>
      <c r="E1" s="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x14ac:dyDescent="0.25">
      <c r="A2" s="167"/>
      <c r="B2" s="187"/>
      <c r="C2" s="188"/>
      <c r="D2" s="5" t="s">
        <v>3</v>
      </c>
      <c r="E2" s="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x14ac:dyDescent="0.25">
      <c r="A3" s="167"/>
      <c r="B3" s="189"/>
      <c r="C3" s="190"/>
      <c r="D3" s="5" t="s">
        <v>9</v>
      </c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5">
      <c r="A4" s="361" t="s">
        <v>372</v>
      </c>
      <c r="B4" s="361"/>
      <c r="C4" s="361"/>
      <c r="D4" s="361"/>
      <c r="E4" s="36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381" t="s">
        <v>373</v>
      </c>
      <c r="B5" s="381"/>
      <c r="C5" s="381"/>
      <c r="D5" s="381"/>
      <c r="E5" s="38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08" t="s">
        <v>45</v>
      </c>
      <c r="B6" s="209"/>
      <c r="C6" s="237"/>
      <c r="D6" s="12" t="s">
        <v>35</v>
      </c>
      <c r="E6" s="16" t="s">
        <v>36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5">
      <c r="A7" s="382" t="s">
        <v>374</v>
      </c>
      <c r="B7" s="383"/>
      <c r="C7" s="383"/>
      <c r="D7" s="69"/>
      <c r="E7" s="7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382" t="s">
        <v>375</v>
      </c>
      <c r="B8" s="383"/>
      <c r="C8" s="383"/>
      <c r="D8" s="102">
        <v>0</v>
      </c>
      <c r="E8" s="103"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9.25" customHeight="1" x14ac:dyDescent="0.25">
      <c r="A9" s="382" t="s">
        <v>376</v>
      </c>
      <c r="B9" s="383"/>
      <c r="C9" s="383"/>
      <c r="D9" s="102">
        <v>0</v>
      </c>
      <c r="E9" s="103"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8.5" customHeight="1" x14ac:dyDescent="0.25">
      <c r="A10" s="384" t="s">
        <v>377</v>
      </c>
      <c r="B10" s="385"/>
      <c r="C10" s="385"/>
      <c r="D10" s="104">
        <v>0</v>
      </c>
      <c r="E10" s="105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401" t="s">
        <v>378</v>
      </c>
      <c r="B11" s="401"/>
      <c r="C11" s="401"/>
      <c r="D11" s="401"/>
      <c r="E11" s="40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386" t="s">
        <v>385</v>
      </c>
      <c r="B12" s="387"/>
      <c r="C12" s="387"/>
      <c r="D12" s="387"/>
      <c r="E12" s="38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71" t="s">
        <v>379</v>
      </c>
      <c r="B13" s="11" t="s">
        <v>380</v>
      </c>
      <c r="C13" s="11" t="s">
        <v>381</v>
      </c>
      <c r="D13" s="11" t="s">
        <v>382</v>
      </c>
      <c r="E13" s="26" t="s">
        <v>383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7.5" customHeight="1" x14ac:dyDescent="0.25">
      <c r="A14" s="35"/>
      <c r="B14" s="14"/>
      <c r="C14" s="14"/>
      <c r="D14" s="14"/>
      <c r="E14" s="2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7.5" customHeight="1" x14ac:dyDescent="0.25">
      <c r="A15" s="34"/>
      <c r="B15" s="19"/>
      <c r="C15" s="19"/>
      <c r="D15" s="19"/>
      <c r="E15" s="2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7" customHeight="1" x14ac:dyDescent="0.25">
      <c r="A16" s="389" t="s">
        <v>384</v>
      </c>
      <c r="B16" s="390"/>
      <c r="C16" s="390"/>
      <c r="D16" s="390"/>
      <c r="E16" s="39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5" t="s">
        <v>286</v>
      </c>
      <c r="B17" s="158" t="s">
        <v>386</v>
      </c>
      <c r="C17" s="158"/>
      <c r="D17" s="158" t="s">
        <v>11</v>
      </c>
      <c r="E17" s="19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7.5" customHeight="1" x14ac:dyDescent="0.25">
      <c r="A18" s="35"/>
      <c r="B18" s="173"/>
      <c r="C18" s="173"/>
      <c r="D18" s="173"/>
      <c r="E18" s="17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7.5" customHeight="1" x14ac:dyDescent="0.25">
      <c r="A19" s="34"/>
      <c r="B19" s="183"/>
      <c r="C19" s="183"/>
      <c r="D19" s="183"/>
      <c r="E19" s="18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392" t="s">
        <v>387</v>
      </c>
      <c r="B20" s="393"/>
      <c r="C20" s="393"/>
      <c r="D20" s="393"/>
      <c r="E20" s="39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368" t="s">
        <v>388</v>
      </c>
      <c r="B21" s="238"/>
      <c r="C21" s="238" t="s">
        <v>389</v>
      </c>
      <c r="D21" s="238"/>
      <c r="E21" s="23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7.5" customHeight="1" x14ac:dyDescent="0.25">
      <c r="A22" s="395"/>
      <c r="B22" s="173"/>
      <c r="C22" s="173"/>
      <c r="D22" s="173"/>
      <c r="E22" s="17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7.5" customHeight="1" x14ac:dyDescent="0.25">
      <c r="A23" s="396"/>
      <c r="B23" s="183"/>
      <c r="C23" s="183"/>
      <c r="D23" s="183"/>
      <c r="E23" s="18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397" t="s">
        <v>390</v>
      </c>
      <c r="B24" s="397"/>
      <c r="C24" s="397"/>
      <c r="D24" s="397"/>
      <c r="E24" s="39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30" t="s">
        <v>391</v>
      </c>
      <c r="B25" s="173"/>
      <c r="C25" s="173"/>
      <c r="D25" s="173"/>
      <c r="E25" s="17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30" t="s">
        <v>392</v>
      </c>
      <c r="B26" s="173"/>
      <c r="C26" s="173"/>
      <c r="D26" s="173"/>
      <c r="E26" s="17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30" t="s">
        <v>393</v>
      </c>
      <c r="B27" s="173"/>
      <c r="C27" s="173"/>
      <c r="D27" s="173"/>
      <c r="E27" s="17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30" t="s">
        <v>394</v>
      </c>
      <c r="B28" s="173"/>
      <c r="C28" s="173"/>
      <c r="D28" s="173"/>
      <c r="E28" s="17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A29" s="397" t="s">
        <v>395</v>
      </c>
      <c r="B29" s="397"/>
      <c r="C29" s="397"/>
      <c r="D29" s="397"/>
      <c r="E29" s="39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7.5" customHeight="1" x14ac:dyDescent="0.25">
      <c r="A30" s="398" t="s">
        <v>402</v>
      </c>
      <c r="B30" s="399"/>
      <c r="C30" s="399"/>
      <c r="D30" s="399"/>
      <c r="E30" s="40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5">
      <c r="A31" s="397" t="s">
        <v>396</v>
      </c>
      <c r="B31" s="397"/>
      <c r="C31" s="397"/>
      <c r="D31" s="397"/>
      <c r="E31" s="39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A32" s="15" t="s">
        <v>397</v>
      </c>
      <c r="B32" s="12" t="s">
        <v>398</v>
      </c>
      <c r="C32" s="12" t="s">
        <v>399</v>
      </c>
      <c r="D32" s="12" t="s">
        <v>400</v>
      </c>
      <c r="E32" s="16" t="s">
        <v>401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4" customHeight="1" x14ac:dyDescent="0.25">
      <c r="A33" s="34"/>
      <c r="B33" s="19"/>
      <c r="C33" s="19"/>
      <c r="D33" s="19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7.5" customHeight="1" x14ac:dyDescent="0.25">
      <c r="A34" s="3"/>
      <c r="B34" s="3"/>
      <c r="C34" s="3"/>
      <c r="D34" s="3"/>
      <c r="E34" s="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7.5" customHeight="1" x14ac:dyDescent="0.25">
      <c r="A35" s="3"/>
      <c r="B35" s="3"/>
      <c r="C35" s="3"/>
      <c r="D35" s="3"/>
      <c r="E35" s="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7.5" customHeight="1" x14ac:dyDescent="0.25">
      <c r="A36" s="3"/>
      <c r="B36" s="3"/>
      <c r="C36" s="3"/>
      <c r="D36" s="3"/>
      <c r="E36" s="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7.5" customHeight="1" x14ac:dyDescent="0.25">
      <c r="A37" s="3"/>
      <c r="B37" s="3"/>
      <c r="C37" s="3"/>
      <c r="D37" s="3"/>
      <c r="E37" s="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7.5" customHeight="1" x14ac:dyDescent="0.25">
      <c r="A38" s="3"/>
      <c r="B38" s="3"/>
      <c r="C38" s="3"/>
      <c r="D38" s="3"/>
      <c r="E38" s="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7.5" customHeight="1" x14ac:dyDescent="0.25">
      <c r="A39" s="3"/>
      <c r="B39" s="3"/>
      <c r="C39" s="3"/>
      <c r="D39" s="3"/>
      <c r="E39" s="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7.5" customHeight="1" x14ac:dyDescent="0.25">
      <c r="A40" s="3"/>
      <c r="B40" s="3"/>
      <c r="C40" s="3"/>
      <c r="D40" s="3"/>
      <c r="E40" s="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7.5" customHeight="1" x14ac:dyDescent="0.25">
      <c r="A41" s="3"/>
      <c r="B41" s="3"/>
      <c r="C41" s="3"/>
      <c r="D41" s="3"/>
      <c r="E41" s="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7.5" customHeight="1" x14ac:dyDescent="0.25">
      <c r="A42" s="3"/>
      <c r="B42" s="3"/>
      <c r="C42" s="3"/>
      <c r="D42" s="3"/>
      <c r="E42" s="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7.5" customHeight="1" x14ac:dyDescent="0.25">
      <c r="A43" s="3"/>
      <c r="B43" s="3"/>
      <c r="C43" s="3"/>
      <c r="D43" s="3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7.5" customHeight="1" x14ac:dyDescent="0.25">
      <c r="A44" s="3"/>
      <c r="B44" s="3"/>
      <c r="C44" s="3"/>
      <c r="D44" s="3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7.5" customHeight="1" x14ac:dyDescent="0.25">
      <c r="A45" s="3"/>
      <c r="B45" s="3"/>
      <c r="C45" s="3"/>
      <c r="D45" s="3"/>
      <c r="E45" s="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7.5" customHeight="1" x14ac:dyDescent="0.25">
      <c r="A46" s="3"/>
      <c r="B46" s="3"/>
      <c r="C46" s="3"/>
      <c r="D46" s="3"/>
      <c r="E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7.5" customHeight="1" x14ac:dyDescent="0.25">
      <c r="A47" s="3"/>
      <c r="B47" s="3"/>
      <c r="C47" s="3"/>
      <c r="D47" s="3"/>
      <c r="E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7.5" customHeight="1" x14ac:dyDescent="0.25">
      <c r="A48" s="3"/>
      <c r="B48" s="3"/>
      <c r="C48" s="3"/>
      <c r="D48" s="3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7.5" customHeight="1" x14ac:dyDescent="0.25">
      <c r="A49" s="3"/>
      <c r="B49" s="3"/>
      <c r="C49" s="3"/>
      <c r="D49" s="3"/>
      <c r="E49" s="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7.5" customHeight="1" x14ac:dyDescent="0.25">
      <c r="A50" s="3"/>
      <c r="B50" s="3"/>
      <c r="C50" s="3"/>
      <c r="D50" s="3"/>
      <c r="E50" s="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7.5" customHeight="1" x14ac:dyDescent="0.25">
      <c r="A51" s="3"/>
      <c r="B51" s="3"/>
      <c r="C51" s="3"/>
      <c r="D51" s="3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7.5" customHeight="1" x14ac:dyDescent="0.25">
      <c r="A52" s="3"/>
      <c r="B52" s="3"/>
      <c r="C52" s="3"/>
      <c r="D52" s="3"/>
      <c r="E52" s="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7.5" customHeight="1" x14ac:dyDescent="0.25">
      <c r="A53" s="3"/>
      <c r="B53" s="3"/>
      <c r="C53" s="3"/>
      <c r="D53" s="3"/>
      <c r="E53" s="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7.5" customHeight="1" x14ac:dyDescent="0.25">
      <c r="A54" s="3"/>
      <c r="B54" s="3"/>
      <c r="C54" s="3"/>
      <c r="D54" s="3"/>
      <c r="E54" s="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7.5" customHeight="1" x14ac:dyDescent="0.25">
      <c r="A55" s="3"/>
      <c r="B55" s="3"/>
      <c r="C55" s="3"/>
      <c r="D55" s="3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7.5" customHeight="1" x14ac:dyDescent="0.25">
      <c r="A56" s="3"/>
      <c r="B56" s="3"/>
      <c r="C56" s="3"/>
      <c r="D56" s="3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7.5" customHeight="1" x14ac:dyDescent="0.25">
      <c r="A57" s="3"/>
      <c r="B57" s="3"/>
      <c r="C57" s="3"/>
      <c r="D57" s="3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7.5" customHeight="1" x14ac:dyDescent="0.25">
      <c r="A58" s="3"/>
      <c r="B58" s="3"/>
      <c r="C58" s="3"/>
      <c r="D58" s="3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7.5" customHeight="1" x14ac:dyDescent="0.25">
      <c r="A59" s="3"/>
      <c r="B59" s="3"/>
      <c r="C59" s="3"/>
      <c r="D59" s="3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7.5" customHeight="1" x14ac:dyDescent="0.25">
      <c r="A60" s="3"/>
      <c r="B60" s="3"/>
      <c r="C60" s="3"/>
      <c r="D60" s="3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7.5" customHeight="1" x14ac:dyDescent="0.25">
      <c r="A61" s="3"/>
      <c r="B61" s="3"/>
      <c r="C61" s="3"/>
      <c r="D61" s="3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7.5" customHeight="1" x14ac:dyDescent="0.25">
      <c r="A62" s="3"/>
      <c r="B62" s="3"/>
      <c r="C62" s="3"/>
      <c r="D62" s="3"/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7.5" customHeight="1" x14ac:dyDescent="0.25">
      <c r="A63" s="3"/>
      <c r="B63" s="3"/>
      <c r="C63" s="3"/>
      <c r="D63" s="3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7.5" customHeight="1" x14ac:dyDescent="0.25">
      <c r="A64" s="3"/>
      <c r="B64" s="3"/>
      <c r="C64" s="3"/>
      <c r="D64" s="3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7.5" customHeight="1" x14ac:dyDescent="0.25">
      <c r="A65" s="3"/>
      <c r="B65" s="3"/>
      <c r="C65" s="3"/>
      <c r="D65" s="3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7.5" customHeight="1" x14ac:dyDescent="0.25">
      <c r="A66" s="3"/>
      <c r="B66" s="3"/>
      <c r="C66" s="3"/>
      <c r="D66" s="3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7.5" customHeight="1" x14ac:dyDescent="0.25">
      <c r="A67" s="3"/>
      <c r="B67" s="3"/>
      <c r="C67" s="3"/>
      <c r="D67" s="3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7.5" customHeight="1" x14ac:dyDescent="0.25">
      <c r="A68" s="3"/>
      <c r="B68" s="3"/>
      <c r="C68" s="3"/>
      <c r="D68" s="3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7.5" customHeight="1" x14ac:dyDescent="0.25">
      <c r="A69" s="3"/>
      <c r="B69" s="3"/>
      <c r="C69" s="3"/>
      <c r="D69" s="3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7.5" customHeight="1" x14ac:dyDescent="0.25">
      <c r="A70" s="3"/>
      <c r="B70" s="3"/>
      <c r="C70" s="3"/>
      <c r="D70" s="3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7.5" customHeight="1" x14ac:dyDescent="0.25">
      <c r="A71" s="3"/>
      <c r="B71" s="3"/>
      <c r="C71" s="3"/>
      <c r="D71" s="3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7.5" customHeight="1" x14ac:dyDescent="0.25">
      <c r="A72" s="3"/>
      <c r="B72" s="3"/>
      <c r="C72" s="3"/>
      <c r="D72" s="3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7.5" customHeight="1" x14ac:dyDescent="0.25">
      <c r="A73" s="3"/>
      <c r="B73" s="3"/>
      <c r="C73" s="3"/>
      <c r="D73" s="3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7.5" customHeight="1" x14ac:dyDescent="0.25">
      <c r="A74" s="3"/>
      <c r="B74" s="3"/>
      <c r="C74" s="3"/>
      <c r="D74" s="3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7.5" customHeight="1" x14ac:dyDescent="0.25">
      <c r="A75" s="3"/>
      <c r="B75" s="3"/>
      <c r="C75" s="3"/>
      <c r="D75" s="3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7.5" customHeight="1" x14ac:dyDescent="0.25">
      <c r="A76" s="3"/>
      <c r="B76" s="3"/>
      <c r="C76" s="3"/>
      <c r="D76" s="3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7.5" customHeight="1" x14ac:dyDescent="0.25">
      <c r="A77" s="3"/>
      <c r="B77" s="3"/>
      <c r="C77" s="3"/>
      <c r="D77" s="3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7.5" customHeight="1" x14ac:dyDescent="0.25">
      <c r="A78" s="3"/>
      <c r="B78" s="3"/>
      <c r="C78" s="3"/>
      <c r="D78" s="3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7.5" customHeight="1" x14ac:dyDescent="0.25">
      <c r="A79" s="3"/>
      <c r="B79" s="3"/>
      <c r="C79" s="3"/>
      <c r="D79" s="3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7.5" customHeight="1" x14ac:dyDescent="0.25">
      <c r="A80" s="3"/>
      <c r="B80" s="3"/>
      <c r="C80" s="3"/>
      <c r="D80" s="3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7.5" customHeight="1" x14ac:dyDescent="0.25">
      <c r="A81" s="3"/>
      <c r="B81" s="3"/>
      <c r="C81" s="3"/>
      <c r="D81" s="3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7.5" customHeight="1" x14ac:dyDescent="0.25">
      <c r="A82" s="3"/>
      <c r="B82" s="3"/>
      <c r="C82" s="3"/>
      <c r="D82" s="3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7.5" customHeight="1" x14ac:dyDescent="0.25">
      <c r="A83" s="3"/>
      <c r="B83" s="3"/>
      <c r="C83" s="3"/>
      <c r="D83" s="3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7.5" customHeight="1" x14ac:dyDescent="0.25">
      <c r="A84" s="3"/>
      <c r="B84" s="3"/>
      <c r="C84" s="3"/>
      <c r="D84" s="3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7.5" customHeight="1" x14ac:dyDescent="0.25">
      <c r="A85" s="3"/>
      <c r="B85" s="3"/>
      <c r="C85" s="3"/>
      <c r="D85" s="3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7.5" customHeight="1" x14ac:dyDescent="0.25">
      <c r="A86" s="3"/>
      <c r="B86" s="3"/>
      <c r="C86" s="3"/>
      <c r="D86" s="3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7.5" customHeight="1" x14ac:dyDescent="0.25">
      <c r="A87" s="3"/>
      <c r="B87" s="3"/>
      <c r="C87" s="3"/>
      <c r="D87" s="3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7.5" customHeight="1" x14ac:dyDescent="0.25">
      <c r="A88" s="3"/>
      <c r="B88" s="3"/>
      <c r="C88" s="3"/>
      <c r="D88" s="3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7.5" customHeight="1" x14ac:dyDescent="0.25">
      <c r="A89" s="3"/>
      <c r="B89" s="3"/>
      <c r="C89" s="3"/>
      <c r="D89" s="3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7.5" customHeight="1" x14ac:dyDescent="0.25">
      <c r="A90" s="3"/>
      <c r="B90" s="3"/>
      <c r="C90" s="3"/>
      <c r="D90" s="3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7.5" customHeight="1" x14ac:dyDescent="0.25">
      <c r="A91" s="3"/>
      <c r="B91" s="3"/>
      <c r="C91" s="3"/>
      <c r="D91" s="3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7.5" customHeight="1" x14ac:dyDescent="0.25">
      <c r="A92" s="3"/>
      <c r="B92" s="3"/>
      <c r="C92" s="3"/>
      <c r="D92" s="3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7.5" customHeight="1" x14ac:dyDescent="0.25">
      <c r="A93" s="3"/>
      <c r="B93" s="3"/>
      <c r="C93" s="3"/>
      <c r="D93" s="3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7.5" customHeight="1" x14ac:dyDescent="0.25">
      <c r="A94" s="3"/>
      <c r="B94" s="3"/>
      <c r="C94" s="3"/>
      <c r="D94" s="3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7.5" customHeight="1" x14ac:dyDescent="0.25">
      <c r="A95" s="3"/>
      <c r="B95" s="3"/>
      <c r="C95" s="3"/>
      <c r="D95" s="3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7.5" customHeight="1" x14ac:dyDescent="0.25">
      <c r="A96" s="3"/>
      <c r="B96" s="3"/>
      <c r="C96" s="3"/>
      <c r="D96" s="3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7.5" customHeight="1" x14ac:dyDescent="0.25">
      <c r="A97" s="3"/>
      <c r="B97" s="3"/>
      <c r="C97" s="3"/>
      <c r="D97" s="3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7.5" customHeight="1" x14ac:dyDescent="0.25">
      <c r="A98" s="3"/>
      <c r="B98" s="3"/>
      <c r="C98" s="3"/>
      <c r="D98" s="3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7.5" customHeight="1" x14ac:dyDescent="0.25">
      <c r="A99" s="3"/>
      <c r="B99" s="3"/>
      <c r="C99" s="3"/>
      <c r="D99" s="3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7.5" customHeight="1" x14ac:dyDescent="0.25">
      <c r="A100" s="3"/>
      <c r="B100" s="3"/>
      <c r="C100" s="3"/>
      <c r="D100" s="3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7.5" customHeight="1" x14ac:dyDescent="0.25">
      <c r="A101" s="3"/>
      <c r="B101" s="3"/>
      <c r="C101" s="3"/>
      <c r="D101" s="3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7.5" customHeight="1" x14ac:dyDescent="0.25">
      <c r="A102" s="3"/>
      <c r="B102" s="3"/>
      <c r="C102" s="3"/>
      <c r="D102" s="3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7.5" customHeight="1" x14ac:dyDescent="0.25">
      <c r="A103" s="3"/>
      <c r="B103" s="3"/>
      <c r="C103" s="3"/>
      <c r="D103" s="3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7.5" customHeight="1" x14ac:dyDescent="0.25">
      <c r="A104" s="3"/>
      <c r="B104" s="3"/>
      <c r="C104" s="3"/>
      <c r="D104" s="3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7.5" customHeight="1" x14ac:dyDescent="0.25">
      <c r="A105" s="3"/>
      <c r="B105" s="3"/>
      <c r="C105" s="3"/>
      <c r="D105" s="3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7.5" customHeight="1" x14ac:dyDescent="0.25">
      <c r="A106" s="3"/>
      <c r="B106" s="3"/>
      <c r="C106" s="3"/>
      <c r="D106" s="3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7.5" customHeight="1" x14ac:dyDescent="0.25">
      <c r="A107" s="3"/>
      <c r="B107" s="3"/>
      <c r="C107" s="3"/>
      <c r="D107" s="3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7.5" customHeight="1" x14ac:dyDescent="0.25">
      <c r="A108" s="3"/>
      <c r="B108" s="3"/>
      <c r="C108" s="3"/>
      <c r="D108" s="3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7.5" customHeight="1" x14ac:dyDescent="0.25">
      <c r="A109" s="3"/>
      <c r="B109" s="3"/>
      <c r="C109" s="3"/>
      <c r="D109" s="3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7.5" customHeight="1" x14ac:dyDescent="0.25">
      <c r="A110" s="3"/>
      <c r="B110" s="3"/>
      <c r="C110" s="3"/>
      <c r="D110" s="3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7.5" customHeight="1" x14ac:dyDescent="0.25">
      <c r="A111" s="3"/>
      <c r="B111" s="3"/>
      <c r="C111" s="3"/>
      <c r="D111" s="3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7.5" customHeight="1" x14ac:dyDescent="0.25">
      <c r="A112" s="3"/>
      <c r="B112" s="3"/>
      <c r="C112" s="3"/>
      <c r="D112" s="3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7.5" customHeight="1" x14ac:dyDescent="0.25">
      <c r="A113" s="3"/>
      <c r="B113" s="3"/>
      <c r="C113" s="3"/>
      <c r="D113" s="3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7.5" customHeight="1" x14ac:dyDescent="0.25">
      <c r="A114" s="3"/>
      <c r="B114" s="3"/>
      <c r="C114" s="3"/>
      <c r="D114" s="3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7.5" customHeight="1" x14ac:dyDescent="0.25">
      <c r="A115" s="3"/>
      <c r="B115" s="3"/>
      <c r="C115" s="3"/>
      <c r="D115" s="3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7.5" customHeight="1" x14ac:dyDescent="0.25">
      <c r="A116" s="3"/>
      <c r="B116" s="3"/>
      <c r="C116" s="3"/>
      <c r="D116" s="3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7.5" customHeight="1" x14ac:dyDescent="0.25">
      <c r="A117" s="3"/>
      <c r="B117" s="3"/>
      <c r="C117" s="3"/>
      <c r="D117" s="3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7.5" customHeight="1" x14ac:dyDescent="0.25">
      <c r="A118" s="3"/>
      <c r="B118" s="3"/>
      <c r="C118" s="3"/>
      <c r="D118" s="3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7.5" customHeight="1" x14ac:dyDescent="0.25">
      <c r="A119" s="3"/>
      <c r="B119" s="3"/>
      <c r="C119" s="3"/>
      <c r="D119" s="3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7.5" customHeight="1" x14ac:dyDescent="0.25">
      <c r="A120" s="3"/>
      <c r="B120" s="3"/>
      <c r="C120" s="3"/>
      <c r="D120" s="3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7.5" customHeight="1" x14ac:dyDescent="0.25">
      <c r="A121" s="3"/>
      <c r="B121" s="3"/>
      <c r="C121" s="3"/>
      <c r="D121" s="3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7.5" customHeight="1" x14ac:dyDescent="0.25">
      <c r="A122" s="3"/>
      <c r="B122" s="3"/>
      <c r="C122" s="3"/>
      <c r="D122" s="3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7.5" customHeight="1" x14ac:dyDescent="0.25">
      <c r="A123" s="3"/>
      <c r="B123" s="3"/>
      <c r="C123" s="3"/>
      <c r="D123" s="3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7.5" customHeight="1" x14ac:dyDescent="0.25">
      <c r="A124" s="3"/>
      <c r="B124" s="3"/>
      <c r="C124" s="3"/>
      <c r="D124" s="3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7.5" customHeight="1" x14ac:dyDescent="0.25">
      <c r="A125" s="3"/>
      <c r="B125" s="3"/>
      <c r="C125" s="3"/>
      <c r="D125" s="3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7.5" customHeight="1" x14ac:dyDescent="0.25">
      <c r="A126" s="3"/>
      <c r="B126" s="3"/>
      <c r="C126" s="3"/>
      <c r="D126" s="3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7.5" customHeight="1" x14ac:dyDescent="0.25">
      <c r="A127" s="3"/>
      <c r="B127" s="3"/>
      <c r="C127" s="3"/>
      <c r="D127" s="3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7.5" customHeight="1" x14ac:dyDescent="0.25">
      <c r="A128" s="3"/>
      <c r="B128" s="3"/>
      <c r="C128" s="3"/>
      <c r="D128" s="3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7.5" customHeight="1" x14ac:dyDescent="0.25">
      <c r="A129" s="3"/>
      <c r="B129" s="3"/>
      <c r="C129" s="3"/>
      <c r="D129" s="3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7.5" customHeight="1" x14ac:dyDescent="0.25">
      <c r="A130" s="3"/>
      <c r="B130" s="3"/>
      <c r="C130" s="3"/>
      <c r="D130" s="3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7.5" customHeight="1" x14ac:dyDescent="0.25">
      <c r="A131" s="3"/>
      <c r="B131" s="3"/>
      <c r="C131" s="3"/>
      <c r="D131" s="3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7.5" customHeight="1" x14ac:dyDescent="0.25">
      <c r="A132" s="3"/>
      <c r="B132" s="3"/>
      <c r="C132" s="3"/>
      <c r="D132" s="3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7.5" customHeight="1" x14ac:dyDescent="0.25">
      <c r="A133" s="3"/>
      <c r="B133" s="3"/>
      <c r="C133" s="3"/>
      <c r="D133" s="3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7.5" customHeight="1" x14ac:dyDescent="0.25">
      <c r="A134" s="3"/>
      <c r="B134" s="3"/>
      <c r="C134" s="3"/>
      <c r="D134" s="3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7.5" customHeight="1" x14ac:dyDescent="0.25">
      <c r="A135" s="3"/>
      <c r="B135" s="3"/>
      <c r="C135" s="3"/>
      <c r="D135" s="3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7.5" customHeight="1" x14ac:dyDescent="0.25">
      <c r="A136" s="3"/>
      <c r="B136" s="3"/>
      <c r="C136" s="3"/>
      <c r="D136" s="3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7.5" customHeight="1" x14ac:dyDescent="0.25">
      <c r="A137" s="3"/>
      <c r="B137" s="3"/>
      <c r="C137" s="3"/>
      <c r="D137" s="3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7.5" customHeight="1" x14ac:dyDescent="0.25">
      <c r="A138" s="3"/>
      <c r="B138" s="3"/>
      <c r="C138" s="3"/>
      <c r="D138" s="3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7.5" customHeight="1" x14ac:dyDescent="0.25">
      <c r="A139" s="3"/>
      <c r="B139" s="3"/>
      <c r="C139" s="3"/>
      <c r="D139" s="3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7.5" customHeight="1" x14ac:dyDescent="0.25">
      <c r="A140" s="3"/>
      <c r="B140" s="3"/>
      <c r="C140" s="3"/>
      <c r="D140" s="3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7.5" customHeight="1" x14ac:dyDescent="0.25">
      <c r="A141" s="3"/>
      <c r="B141" s="3"/>
      <c r="C141" s="3"/>
      <c r="D141" s="3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7.5" customHeight="1" x14ac:dyDescent="0.25">
      <c r="A142" s="3"/>
      <c r="B142" s="3"/>
      <c r="C142" s="3"/>
      <c r="D142" s="3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7.5" customHeight="1" x14ac:dyDescent="0.25">
      <c r="A143" s="3"/>
      <c r="B143" s="3"/>
      <c r="C143" s="3"/>
      <c r="D143" s="3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7.5" customHeight="1" x14ac:dyDescent="0.25">
      <c r="A144" s="3"/>
      <c r="B144" s="3"/>
      <c r="C144" s="3"/>
      <c r="D144" s="3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7.5" customHeight="1" x14ac:dyDescent="0.25">
      <c r="A145" s="3"/>
      <c r="B145" s="3"/>
      <c r="C145" s="3"/>
      <c r="D145" s="3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7.5" customHeight="1" x14ac:dyDescent="0.25">
      <c r="A146" s="3"/>
      <c r="B146" s="3"/>
      <c r="C146" s="3"/>
      <c r="D146" s="3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7.5" customHeight="1" x14ac:dyDescent="0.25">
      <c r="A147" s="3"/>
      <c r="B147" s="3"/>
      <c r="C147" s="3"/>
      <c r="D147" s="3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7.5" customHeight="1" x14ac:dyDescent="0.25">
      <c r="A148" s="3"/>
      <c r="B148" s="3"/>
      <c r="C148" s="3"/>
      <c r="D148" s="3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7.5" customHeight="1" x14ac:dyDescent="0.25">
      <c r="A149" s="3"/>
      <c r="B149" s="3"/>
      <c r="C149" s="3"/>
      <c r="D149" s="3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7.5" customHeight="1" x14ac:dyDescent="0.25">
      <c r="A150" s="3"/>
      <c r="B150" s="3"/>
      <c r="C150" s="3"/>
      <c r="D150" s="3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7.5" customHeight="1" x14ac:dyDescent="0.25">
      <c r="A151" s="3"/>
      <c r="B151" s="3"/>
      <c r="C151" s="3"/>
      <c r="D151" s="3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7.5" customHeight="1" x14ac:dyDescent="0.25">
      <c r="A152" s="3"/>
      <c r="B152" s="3"/>
      <c r="C152" s="3"/>
      <c r="D152" s="3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7.5" customHeight="1" x14ac:dyDescent="0.25">
      <c r="A153" s="3"/>
      <c r="B153" s="3"/>
      <c r="C153" s="3"/>
      <c r="D153" s="3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7.5" customHeight="1" x14ac:dyDescent="0.25">
      <c r="A154" s="3"/>
      <c r="B154" s="3"/>
      <c r="C154" s="3"/>
      <c r="D154" s="3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7.5" customHeight="1" x14ac:dyDescent="0.25">
      <c r="A155" s="3"/>
      <c r="B155" s="3"/>
      <c r="C155" s="3"/>
      <c r="D155" s="3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7.5" customHeight="1" x14ac:dyDescent="0.25">
      <c r="A156" s="3"/>
      <c r="B156" s="3"/>
      <c r="C156" s="3"/>
      <c r="D156" s="3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7.5" customHeight="1" x14ac:dyDescent="0.25">
      <c r="A157" s="3"/>
      <c r="B157" s="3"/>
      <c r="C157" s="3"/>
      <c r="D157" s="3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7.5" customHeight="1" x14ac:dyDescent="0.25">
      <c r="A158" s="3"/>
      <c r="B158" s="3"/>
      <c r="C158" s="3"/>
      <c r="D158" s="3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7.5" customHeight="1" x14ac:dyDescent="0.25">
      <c r="A159" s="3"/>
      <c r="B159" s="3"/>
      <c r="C159" s="3"/>
      <c r="D159" s="3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7.5" customHeight="1" x14ac:dyDescent="0.25">
      <c r="A160" s="3"/>
      <c r="B160" s="3"/>
      <c r="C160" s="3"/>
      <c r="D160" s="3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7.5" customHeight="1" x14ac:dyDescent="0.25">
      <c r="A161" s="3"/>
      <c r="B161" s="3"/>
      <c r="C161" s="3"/>
      <c r="D161" s="3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7.5" customHeight="1" x14ac:dyDescent="0.25">
      <c r="A162" s="3"/>
      <c r="B162" s="3"/>
      <c r="C162" s="3"/>
      <c r="D162" s="3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7.5" customHeight="1" x14ac:dyDescent="0.25">
      <c r="A163" s="3"/>
      <c r="B163" s="3"/>
      <c r="C163" s="3"/>
      <c r="D163" s="3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7.5" customHeight="1" x14ac:dyDescent="0.25">
      <c r="A164" s="3"/>
      <c r="B164" s="3"/>
      <c r="C164" s="3"/>
      <c r="D164" s="3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7.5" customHeight="1" x14ac:dyDescent="0.25">
      <c r="A165" s="3"/>
      <c r="B165" s="3"/>
      <c r="C165" s="3"/>
      <c r="D165" s="3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7.5" customHeight="1" x14ac:dyDescent="0.25">
      <c r="A166" s="3"/>
      <c r="B166" s="3"/>
      <c r="C166" s="3"/>
      <c r="D166" s="3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7.5" customHeight="1" x14ac:dyDescent="0.25">
      <c r="A167" s="3"/>
      <c r="B167" s="3"/>
      <c r="C167" s="3"/>
      <c r="D167" s="3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7.5" customHeight="1" x14ac:dyDescent="0.25">
      <c r="A168" s="3"/>
      <c r="B168" s="3"/>
      <c r="C168" s="3"/>
      <c r="D168" s="3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7.5" customHeight="1" x14ac:dyDescent="0.25">
      <c r="A169" s="3"/>
      <c r="B169" s="3"/>
      <c r="C169" s="3"/>
      <c r="D169" s="3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7.5" customHeight="1" x14ac:dyDescent="0.25">
      <c r="A170" s="3"/>
      <c r="B170" s="3"/>
      <c r="C170" s="3"/>
      <c r="D170" s="3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7.5" customHeight="1" x14ac:dyDescent="0.25">
      <c r="A171" s="3"/>
      <c r="B171" s="3"/>
      <c r="C171" s="3"/>
      <c r="D171" s="3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7.5" customHeight="1" x14ac:dyDescent="0.25">
      <c r="A172" s="3"/>
      <c r="B172" s="3"/>
      <c r="C172" s="3"/>
      <c r="D172" s="3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7.5" customHeight="1" x14ac:dyDescent="0.25">
      <c r="A173" s="3"/>
      <c r="B173" s="3"/>
      <c r="C173" s="3"/>
      <c r="D173" s="3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7.5" customHeight="1" x14ac:dyDescent="0.25">
      <c r="A174" s="3"/>
      <c r="B174" s="3"/>
      <c r="C174" s="3"/>
      <c r="D174" s="3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7.5" customHeight="1" x14ac:dyDescent="0.25">
      <c r="A175" s="3"/>
      <c r="B175" s="3"/>
      <c r="C175" s="3"/>
      <c r="D175" s="3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7.5" customHeight="1" x14ac:dyDescent="0.25">
      <c r="A176" s="3"/>
      <c r="B176" s="3"/>
      <c r="C176" s="3"/>
      <c r="D176" s="3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7.5" customHeight="1" x14ac:dyDescent="0.25">
      <c r="A177" s="3"/>
      <c r="B177" s="3"/>
      <c r="C177" s="3"/>
      <c r="D177" s="3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7.5" customHeight="1" x14ac:dyDescent="0.25">
      <c r="A178" s="3"/>
      <c r="B178" s="3"/>
      <c r="C178" s="3"/>
      <c r="D178" s="3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7.5" customHeight="1" x14ac:dyDescent="0.25">
      <c r="A179" s="3"/>
      <c r="B179" s="3"/>
      <c r="C179" s="3"/>
      <c r="D179" s="3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7.5" customHeight="1" x14ac:dyDescent="0.25">
      <c r="A180" s="3"/>
      <c r="B180" s="3"/>
      <c r="C180" s="3"/>
      <c r="D180" s="3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7.5" customHeight="1" x14ac:dyDescent="0.25">
      <c r="A181" s="3"/>
      <c r="B181" s="3"/>
      <c r="C181" s="3"/>
      <c r="D181" s="3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7.5" customHeight="1" x14ac:dyDescent="0.25">
      <c r="A182" s="3"/>
      <c r="B182" s="3"/>
      <c r="C182" s="3"/>
      <c r="D182" s="3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7.5" customHeight="1" x14ac:dyDescent="0.25">
      <c r="A183" s="3"/>
      <c r="B183" s="3"/>
      <c r="C183" s="3"/>
      <c r="D183" s="3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7.5" customHeight="1" x14ac:dyDescent="0.25">
      <c r="A184" s="3"/>
      <c r="B184" s="3"/>
      <c r="C184" s="3"/>
      <c r="D184" s="3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7.5" customHeight="1" x14ac:dyDescent="0.25">
      <c r="A185" s="3"/>
      <c r="B185" s="3"/>
      <c r="C185" s="3"/>
      <c r="D185" s="3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7.5" customHeight="1" x14ac:dyDescent="0.25">
      <c r="A186" s="3"/>
      <c r="B186" s="3"/>
      <c r="C186" s="3"/>
      <c r="D186" s="3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7.5" customHeight="1" x14ac:dyDescent="0.25">
      <c r="A187" s="3"/>
      <c r="B187" s="3"/>
      <c r="C187" s="3"/>
      <c r="D187" s="3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7.5" customHeight="1" x14ac:dyDescent="0.25">
      <c r="A188" s="3"/>
      <c r="B188" s="3"/>
      <c r="C188" s="3"/>
      <c r="D188" s="3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7.5" customHeight="1" x14ac:dyDescent="0.25">
      <c r="A189" s="3"/>
      <c r="B189" s="3"/>
      <c r="C189" s="3"/>
      <c r="D189" s="3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7.5" customHeight="1" x14ac:dyDescent="0.25">
      <c r="A190" s="3"/>
      <c r="B190" s="3"/>
      <c r="C190" s="3"/>
      <c r="D190" s="3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7.5" customHeight="1" x14ac:dyDescent="0.25">
      <c r="A191" s="3"/>
      <c r="B191" s="3"/>
      <c r="C191" s="3"/>
      <c r="D191" s="3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7.5" customHeight="1" x14ac:dyDescent="0.25">
      <c r="A192" s="3"/>
      <c r="B192" s="3"/>
      <c r="C192" s="3"/>
      <c r="D192" s="3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7.5" customHeight="1" x14ac:dyDescent="0.25">
      <c r="A193" s="3"/>
      <c r="B193" s="3"/>
      <c r="C193" s="3"/>
      <c r="D193" s="3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7.5" customHeight="1" x14ac:dyDescent="0.25">
      <c r="A194" s="3"/>
      <c r="B194" s="3"/>
      <c r="C194" s="3"/>
      <c r="D194" s="3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7.5" customHeight="1" x14ac:dyDescent="0.25">
      <c r="A195" s="3"/>
      <c r="B195" s="3"/>
      <c r="C195" s="3"/>
      <c r="D195" s="3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7.5" customHeight="1" x14ac:dyDescent="0.25">
      <c r="A196" s="3"/>
      <c r="B196" s="3"/>
      <c r="C196" s="3"/>
      <c r="D196" s="3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7.5" customHeight="1" x14ac:dyDescent="0.25">
      <c r="A197" s="3"/>
      <c r="B197" s="3"/>
      <c r="C197" s="3"/>
      <c r="D197" s="3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7.5" customHeight="1" x14ac:dyDescent="0.25">
      <c r="A198" s="3"/>
      <c r="B198" s="3"/>
      <c r="C198" s="3"/>
      <c r="D198" s="3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7.5" customHeight="1" x14ac:dyDescent="0.25">
      <c r="A199" s="3"/>
      <c r="B199" s="3"/>
      <c r="C199" s="3"/>
      <c r="D199" s="3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7.5" customHeight="1" x14ac:dyDescent="0.25">
      <c r="A200" s="3"/>
      <c r="B200" s="3"/>
      <c r="C200" s="3"/>
      <c r="D200" s="3"/>
      <c r="E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7.5" customHeight="1" x14ac:dyDescent="0.25">
      <c r="A201" s="3"/>
      <c r="B201" s="3"/>
      <c r="C201" s="3"/>
      <c r="D201" s="3"/>
      <c r="E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7.5" customHeight="1" x14ac:dyDescent="0.25">
      <c r="A202" s="3"/>
      <c r="B202" s="3"/>
      <c r="C202" s="3"/>
      <c r="D202" s="3"/>
      <c r="E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7.5" customHeight="1" x14ac:dyDescent="0.25">
      <c r="A203" s="3"/>
      <c r="B203" s="3"/>
      <c r="C203" s="3"/>
      <c r="D203" s="3"/>
      <c r="E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7.5" customHeight="1" x14ac:dyDescent="0.25">
      <c r="A204" s="3"/>
      <c r="B204" s="3"/>
      <c r="C204" s="3"/>
      <c r="D204" s="3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7.5" customHeight="1" x14ac:dyDescent="0.25">
      <c r="A205" s="3"/>
      <c r="B205" s="3"/>
      <c r="C205" s="3"/>
      <c r="D205" s="3"/>
      <c r="E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7.5" customHeight="1" x14ac:dyDescent="0.25">
      <c r="A206" s="3"/>
      <c r="B206" s="3"/>
      <c r="C206" s="3"/>
      <c r="D206" s="3"/>
      <c r="E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7.5" customHeight="1" x14ac:dyDescent="0.25">
      <c r="A207" s="3"/>
      <c r="B207" s="3"/>
      <c r="C207" s="3"/>
      <c r="D207" s="3"/>
      <c r="E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7.5" customHeight="1" x14ac:dyDescent="0.25">
      <c r="A208" s="3"/>
      <c r="B208" s="3"/>
      <c r="C208" s="3"/>
      <c r="D208" s="3"/>
      <c r="E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7.5" customHeight="1" x14ac:dyDescent="0.25">
      <c r="A209" s="3"/>
      <c r="B209" s="3"/>
      <c r="C209" s="3"/>
      <c r="D209" s="3"/>
      <c r="E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7.5" customHeight="1" x14ac:dyDescent="0.25">
      <c r="A210" s="3"/>
      <c r="B210" s="3"/>
      <c r="C210" s="3"/>
      <c r="D210" s="3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7.5" customHeight="1" x14ac:dyDescent="0.25">
      <c r="A211" s="3"/>
      <c r="B211" s="3"/>
      <c r="C211" s="3"/>
      <c r="D211" s="3"/>
      <c r="E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7.5" customHeight="1" x14ac:dyDescent="0.25">
      <c r="A212" s="3"/>
      <c r="B212" s="3"/>
      <c r="C212" s="3"/>
      <c r="D212" s="3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7.5" customHeight="1" x14ac:dyDescent="0.25">
      <c r="A213" s="3"/>
      <c r="B213" s="3"/>
      <c r="C213" s="3"/>
      <c r="D213" s="3"/>
      <c r="E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7.5" customHeight="1" x14ac:dyDescent="0.25">
      <c r="A214" s="3"/>
      <c r="B214" s="3"/>
      <c r="C214" s="3"/>
      <c r="D214" s="3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7.5" customHeight="1" x14ac:dyDescent="0.25">
      <c r="A215" s="3"/>
      <c r="B215" s="3"/>
      <c r="C215" s="3"/>
      <c r="D215" s="3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7.5" customHeight="1" x14ac:dyDescent="0.25">
      <c r="A216" s="3"/>
      <c r="B216" s="3"/>
      <c r="C216" s="3"/>
      <c r="D216" s="3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7.5" customHeight="1" x14ac:dyDescent="0.25">
      <c r="A217" s="3"/>
      <c r="B217" s="3"/>
      <c r="C217" s="3"/>
      <c r="D217" s="3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7.5" customHeight="1" x14ac:dyDescent="0.25">
      <c r="A218" s="3"/>
      <c r="B218" s="3"/>
      <c r="C218" s="3"/>
      <c r="D218" s="3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7.5" customHeight="1" x14ac:dyDescent="0.25">
      <c r="A219" s="3"/>
      <c r="B219" s="3"/>
      <c r="C219" s="3"/>
      <c r="D219" s="3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7.5" customHeight="1" x14ac:dyDescent="0.25">
      <c r="A220" s="3"/>
      <c r="B220" s="3"/>
      <c r="C220" s="3"/>
      <c r="D220" s="3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7.5" customHeight="1" x14ac:dyDescent="0.25">
      <c r="A221" s="3"/>
      <c r="B221" s="3"/>
      <c r="C221" s="3"/>
      <c r="D221" s="3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7.5" customHeight="1" x14ac:dyDescent="0.25">
      <c r="A222" s="3"/>
      <c r="B222" s="3"/>
      <c r="C222" s="3"/>
      <c r="D222" s="3"/>
      <c r="E222" s="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7.5" customHeight="1" x14ac:dyDescent="0.25">
      <c r="A223" s="3"/>
      <c r="B223" s="3"/>
      <c r="C223" s="3"/>
      <c r="D223" s="3"/>
      <c r="E223" s="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7.5" customHeight="1" x14ac:dyDescent="0.25">
      <c r="A224" s="3"/>
      <c r="B224" s="3"/>
      <c r="C224" s="3"/>
      <c r="D224" s="3"/>
      <c r="E224" s="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7.5" customHeight="1" x14ac:dyDescent="0.25">
      <c r="A225" s="3"/>
      <c r="B225" s="3"/>
      <c r="C225" s="3"/>
      <c r="D225" s="3"/>
      <c r="E225" s="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7.5" customHeight="1" x14ac:dyDescent="0.25">
      <c r="A226" s="3"/>
      <c r="B226" s="3"/>
      <c r="C226" s="3"/>
      <c r="D226" s="3"/>
      <c r="E226" s="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7.5" customHeight="1" x14ac:dyDescent="0.25">
      <c r="A227" s="3"/>
      <c r="B227" s="3"/>
      <c r="C227" s="3"/>
      <c r="D227" s="3"/>
      <c r="E227" s="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7.5" customHeight="1" x14ac:dyDescent="0.25">
      <c r="A228" s="3"/>
      <c r="B228" s="3"/>
      <c r="C228" s="3"/>
      <c r="D228" s="3"/>
      <c r="E228" s="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7.5" customHeight="1" x14ac:dyDescent="0.25">
      <c r="A229" s="3"/>
      <c r="B229" s="3"/>
      <c r="C229" s="3"/>
      <c r="D229" s="3"/>
      <c r="E229" s="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7.5" customHeight="1" x14ac:dyDescent="0.25">
      <c r="A230" s="3"/>
      <c r="B230" s="3"/>
      <c r="C230" s="3"/>
      <c r="D230" s="3"/>
      <c r="E230" s="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7.5" customHeight="1" x14ac:dyDescent="0.25">
      <c r="A231" s="3"/>
      <c r="B231" s="3"/>
      <c r="C231" s="3"/>
      <c r="D231" s="3"/>
      <c r="E231" s="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7.5" customHeight="1" x14ac:dyDescent="0.25">
      <c r="A232" s="3"/>
      <c r="B232" s="3"/>
      <c r="C232" s="3"/>
      <c r="D232" s="3"/>
      <c r="E232" s="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7.5" customHeight="1" x14ac:dyDescent="0.25">
      <c r="A233" s="3"/>
      <c r="B233" s="3"/>
      <c r="C233" s="3"/>
      <c r="D233" s="3"/>
      <c r="E233" s="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7.5" customHeight="1" x14ac:dyDescent="0.25">
      <c r="A234" s="3"/>
      <c r="B234" s="3"/>
      <c r="C234" s="3"/>
      <c r="D234" s="3"/>
      <c r="E234" s="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7.5" customHeight="1" x14ac:dyDescent="0.25">
      <c r="A235" s="3"/>
      <c r="B235" s="3"/>
      <c r="C235" s="3"/>
      <c r="D235" s="3"/>
      <c r="E235" s="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7.5" customHeight="1" x14ac:dyDescent="0.25">
      <c r="A236" s="3"/>
      <c r="B236" s="3"/>
      <c r="C236" s="3"/>
      <c r="D236" s="3"/>
      <c r="E236" s="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7.5" customHeight="1" x14ac:dyDescent="0.25">
      <c r="A237" s="3"/>
      <c r="B237" s="3"/>
      <c r="C237" s="3"/>
      <c r="D237" s="3"/>
      <c r="E237" s="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7.5" customHeight="1" x14ac:dyDescent="0.25">
      <c r="A238" s="3"/>
      <c r="B238" s="3"/>
      <c r="C238" s="3"/>
      <c r="D238" s="3"/>
      <c r="E238" s="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7.5" customHeight="1" x14ac:dyDescent="0.25">
      <c r="A239" s="3"/>
      <c r="B239" s="3"/>
      <c r="C239" s="3"/>
      <c r="D239" s="3"/>
      <c r="E239" s="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7.5" customHeight="1" x14ac:dyDescent="0.25">
      <c r="A240" s="3"/>
      <c r="B240" s="3"/>
      <c r="C240" s="3"/>
      <c r="D240" s="3"/>
      <c r="E240" s="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7.5" customHeight="1" x14ac:dyDescent="0.25">
      <c r="A241" s="3"/>
      <c r="B241" s="3"/>
      <c r="C241" s="3"/>
      <c r="D241" s="3"/>
      <c r="E241" s="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7.5" customHeight="1" x14ac:dyDescent="0.25">
      <c r="A242" s="3"/>
      <c r="B242" s="3"/>
      <c r="C242" s="3"/>
      <c r="D242" s="3"/>
      <c r="E242" s="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7.5" customHeight="1" x14ac:dyDescent="0.25">
      <c r="A243" s="3"/>
      <c r="B243" s="3"/>
      <c r="C243" s="3"/>
      <c r="D243" s="3"/>
      <c r="E243" s="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7.5" customHeight="1" x14ac:dyDescent="0.25">
      <c r="A244" s="3"/>
      <c r="B244" s="3"/>
      <c r="C244" s="3"/>
      <c r="D244" s="3"/>
      <c r="E244" s="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7.5" customHeight="1" x14ac:dyDescent="0.25">
      <c r="A245" s="3"/>
      <c r="B245" s="3"/>
      <c r="C245" s="3"/>
      <c r="D245" s="3"/>
      <c r="E245" s="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7.5" customHeight="1" x14ac:dyDescent="0.25">
      <c r="A246" s="3"/>
      <c r="B246" s="3"/>
      <c r="C246" s="3"/>
      <c r="D246" s="3"/>
      <c r="E246" s="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7.5" customHeight="1" x14ac:dyDescent="0.25">
      <c r="A247" s="3"/>
      <c r="B247" s="3"/>
      <c r="C247" s="3"/>
      <c r="D247" s="3"/>
      <c r="E247" s="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7.5" customHeight="1" x14ac:dyDescent="0.25">
      <c r="A248" s="3"/>
      <c r="B248" s="3"/>
      <c r="C248" s="3"/>
      <c r="D248" s="3"/>
      <c r="E248" s="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7.5" customHeight="1" x14ac:dyDescent="0.25">
      <c r="A249" s="3"/>
      <c r="B249" s="3"/>
      <c r="C249" s="3"/>
      <c r="D249" s="3"/>
      <c r="E249" s="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7.5" customHeight="1" x14ac:dyDescent="0.25">
      <c r="A250" s="3"/>
      <c r="B250" s="3"/>
      <c r="C250" s="3"/>
      <c r="D250" s="3"/>
      <c r="E250" s="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7.5" customHeight="1" x14ac:dyDescent="0.25">
      <c r="A251" s="3"/>
      <c r="B251" s="3"/>
      <c r="C251" s="3"/>
      <c r="D251" s="3"/>
      <c r="E251" s="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7.5" customHeight="1" x14ac:dyDescent="0.25">
      <c r="A252" s="3"/>
      <c r="B252" s="3"/>
      <c r="C252" s="3"/>
      <c r="D252" s="3"/>
      <c r="E252" s="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7.5" customHeight="1" x14ac:dyDescent="0.25">
      <c r="A253" s="3"/>
      <c r="B253" s="3"/>
      <c r="C253" s="3"/>
      <c r="D253" s="3"/>
      <c r="E253" s="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7.5" customHeight="1" x14ac:dyDescent="0.25">
      <c r="A254" s="3"/>
      <c r="B254" s="3"/>
      <c r="C254" s="3"/>
      <c r="D254" s="3"/>
      <c r="E254" s="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7.5" customHeight="1" x14ac:dyDescent="0.25">
      <c r="A255" s="3"/>
      <c r="B255" s="3"/>
      <c r="C255" s="3"/>
      <c r="D255" s="3"/>
      <c r="E255" s="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7.5" customHeight="1" x14ac:dyDescent="0.25">
      <c r="A256" s="3"/>
      <c r="B256" s="3"/>
      <c r="C256" s="3"/>
      <c r="D256" s="3"/>
      <c r="E256" s="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7.5" customHeight="1" x14ac:dyDescent="0.25">
      <c r="A257" s="3"/>
      <c r="B257" s="3"/>
      <c r="C257" s="3"/>
      <c r="D257" s="3"/>
      <c r="E257" s="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7.5" customHeight="1" x14ac:dyDescent="0.25">
      <c r="A258" s="3"/>
      <c r="B258" s="3"/>
      <c r="C258" s="3"/>
      <c r="D258" s="3"/>
      <c r="E258" s="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7.5" customHeight="1" x14ac:dyDescent="0.25">
      <c r="A259" s="3"/>
      <c r="B259" s="3"/>
      <c r="C259" s="3"/>
      <c r="D259" s="3"/>
      <c r="E259" s="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7.5" customHeight="1" x14ac:dyDescent="0.25">
      <c r="A260" s="3"/>
      <c r="B260" s="3"/>
      <c r="C260" s="3"/>
      <c r="D260" s="3"/>
      <c r="E260" s="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7.5" customHeight="1" x14ac:dyDescent="0.25">
      <c r="A261" s="3"/>
      <c r="B261" s="3"/>
      <c r="C261" s="3"/>
      <c r="D261" s="3"/>
      <c r="E261" s="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7.5" customHeight="1" x14ac:dyDescent="0.25">
      <c r="A262" s="3"/>
      <c r="B262" s="3"/>
      <c r="C262" s="3"/>
      <c r="D262" s="3"/>
      <c r="E262" s="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7.5" customHeight="1" x14ac:dyDescent="0.25">
      <c r="A263" s="3"/>
      <c r="B263" s="3"/>
      <c r="C263" s="3"/>
      <c r="D263" s="3"/>
      <c r="E263" s="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7.5" customHeight="1" x14ac:dyDescent="0.25">
      <c r="A264" s="3"/>
      <c r="B264" s="3"/>
      <c r="C264" s="3"/>
      <c r="D264" s="3"/>
      <c r="E264" s="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7.5" customHeight="1" x14ac:dyDescent="0.25">
      <c r="A265" s="3"/>
      <c r="B265" s="3"/>
      <c r="C265" s="3"/>
      <c r="D265" s="3"/>
      <c r="E265" s="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7.5" customHeight="1" x14ac:dyDescent="0.25">
      <c r="A266" s="3"/>
      <c r="B266" s="3"/>
      <c r="C266" s="3"/>
      <c r="D266" s="3"/>
      <c r="E266" s="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7.5" customHeight="1" x14ac:dyDescent="0.25">
      <c r="A267" s="3"/>
      <c r="B267" s="3"/>
      <c r="C267" s="3"/>
      <c r="D267" s="3"/>
      <c r="E267" s="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7.5" customHeight="1" x14ac:dyDescent="0.25">
      <c r="A268" s="3"/>
      <c r="B268" s="3"/>
      <c r="C268" s="3"/>
      <c r="D268" s="3"/>
      <c r="E268" s="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7.5" customHeight="1" x14ac:dyDescent="0.25">
      <c r="A269" s="3"/>
      <c r="B269" s="3"/>
      <c r="C269" s="3"/>
      <c r="D269" s="3"/>
      <c r="E269" s="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7.5" customHeight="1" x14ac:dyDescent="0.25">
      <c r="A270" s="3"/>
      <c r="B270" s="3"/>
      <c r="C270" s="3"/>
      <c r="D270" s="3"/>
      <c r="E270" s="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7.5" customHeight="1" x14ac:dyDescent="0.25">
      <c r="A271" s="3"/>
      <c r="B271" s="3"/>
      <c r="C271" s="3"/>
      <c r="D271" s="3"/>
      <c r="E271" s="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7.5" customHeight="1" x14ac:dyDescent="0.25">
      <c r="A272" s="3"/>
      <c r="B272" s="3"/>
      <c r="C272" s="3"/>
      <c r="D272" s="3"/>
      <c r="E272" s="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7.5" customHeight="1" x14ac:dyDescent="0.25">
      <c r="A273" s="3"/>
      <c r="B273" s="3"/>
      <c r="C273" s="3"/>
      <c r="D273" s="3"/>
      <c r="E273" s="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7.5" customHeight="1" x14ac:dyDescent="0.25">
      <c r="A274" s="3"/>
      <c r="B274" s="3"/>
      <c r="C274" s="3"/>
      <c r="D274" s="3"/>
      <c r="E274" s="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7.5" customHeight="1" x14ac:dyDescent="0.25">
      <c r="A275" s="3"/>
      <c r="B275" s="3"/>
      <c r="C275" s="3"/>
      <c r="D275" s="3"/>
      <c r="E275" s="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7.5" customHeight="1" x14ac:dyDescent="0.25">
      <c r="A276" s="3"/>
      <c r="B276" s="3"/>
      <c r="C276" s="3"/>
      <c r="D276" s="3"/>
      <c r="E276" s="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7.5" customHeight="1" x14ac:dyDescent="0.25">
      <c r="A277" s="3"/>
      <c r="B277" s="3"/>
      <c r="C277" s="3"/>
      <c r="D277" s="3"/>
      <c r="E277" s="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7.5" customHeight="1" x14ac:dyDescent="0.25">
      <c r="A278" s="3"/>
      <c r="B278" s="3"/>
      <c r="C278" s="3"/>
      <c r="D278" s="3"/>
      <c r="E278" s="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7.5" customHeight="1" x14ac:dyDescent="0.25">
      <c r="A279" s="3"/>
      <c r="B279" s="3"/>
      <c r="C279" s="3"/>
      <c r="D279" s="3"/>
      <c r="E279" s="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7.5" customHeight="1" x14ac:dyDescent="0.25">
      <c r="A280" s="3"/>
      <c r="B280" s="3"/>
      <c r="C280" s="3"/>
      <c r="D280" s="3"/>
      <c r="E280" s="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7.5" customHeight="1" x14ac:dyDescent="0.25">
      <c r="A281" s="3"/>
      <c r="B281" s="3"/>
      <c r="C281" s="3"/>
      <c r="D281" s="3"/>
      <c r="E281" s="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7.5" customHeight="1" x14ac:dyDescent="0.25">
      <c r="A282" s="3"/>
      <c r="B282" s="3"/>
      <c r="C282" s="3"/>
      <c r="D282" s="3"/>
      <c r="E282" s="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7.5" customHeight="1" x14ac:dyDescent="0.25">
      <c r="A283" s="3"/>
      <c r="B283" s="3"/>
      <c r="C283" s="3"/>
      <c r="D283" s="3"/>
      <c r="E283" s="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7.5" customHeight="1" x14ac:dyDescent="0.25">
      <c r="A284" s="3"/>
      <c r="B284" s="3"/>
      <c r="C284" s="3"/>
      <c r="D284" s="3"/>
      <c r="E284" s="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7.5" customHeight="1" x14ac:dyDescent="0.25">
      <c r="A285" s="3"/>
      <c r="B285" s="3"/>
      <c r="C285" s="3"/>
      <c r="D285" s="3"/>
      <c r="E285" s="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7.5" customHeight="1" x14ac:dyDescent="0.25">
      <c r="A286" s="3"/>
      <c r="B286" s="3"/>
      <c r="C286" s="3"/>
      <c r="D286" s="3"/>
      <c r="E286" s="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7.5" customHeight="1" x14ac:dyDescent="0.25">
      <c r="A287" s="3"/>
      <c r="B287" s="3"/>
      <c r="C287" s="3"/>
      <c r="D287" s="3"/>
      <c r="E287" s="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7.5" customHeight="1" x14ac:dyDescent="0.25">
      <c r="A288" s="3"/>
      <c r="B288" s="3"/>
      <c r="C288" s="3"/>
      <c r="D288" s="3"/>
      <c r="E288" s="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7.5" customHeight="1" x14ac:dyDescent="0.25">
      <c r="A289" s="3"/>
      <c r="B289" s="3"/>
      <c r="C289" s="3"/>
      <c r="D289" s="3"/>
      <c r="E289" s="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7.5" customHeight="1" x14ac:dyDescent="0.25">
      <c r="A290" s="3"/>
      <c r="B290" s="3"/>
      <c r="C290" s="3"/>
      <c r="D290" s="3"/>
      <c r="E290" s="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7.5" customHeight="1" x14ac:dyDescent="0.25">
      <c r="A291" s="3"/>
      <c r="B291" s="3"/>
      <c r="C291" s="3"/>
      <c r="D291" s="3"/>
      <c r="E291" s="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7.5" customHeight="1" x14ac:dyDescent="0.25">
      <c r="A292" s="3"/>
      <c r="B292" s="3"/>
      <c r="C292" s="3"/>
      <c r="D292" s="3"/>
      <c r="E292" s="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7.5" customHeight="1" x14ac:dyDescent="0.25">
      <c r="A293" s="3"/>
      <c r="B293" s="3"/>
      <c r="C293" s="3"/>
      <c r="D293" s="3"/>
      <c r="E293" s="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7.5" customHeight="1" x14ac:dyDescent="0.25">
      <c r="A294" s="3"/>
      <c r="B294" s="3"/>
      <c r="C294" s="3"/>
      <c r="D294" s="3"/>
      <c r="E294" s="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7.5" customHeight="1" x14ac:dyDescent="0.25">
      <c r="A295" s="3"/>
      <c r="B295" s="3"/>
      <c r="C295" s="3"/>
      <c r="D295" s="3"/>
      <c r="E295" s="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7.5" customHeight="1" x14ac:dyDescent="0.25">
      <c r="A296" s="3"/>
      <c r="B296" s="3"/>
      <c r="C296" s="3"/>
      <c r="D296" s="3"/>
      <c r="E296" s="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7.5" customHeight="1" x14ac:dyDescent="0.25">
      <c r="A297" s="3"/>
      <c r="B297" s="3"/>
      <c r="C297" s="3"/>
      <c r="D297" s="3"/>
      <c r="E297" s="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7.5" customHeight="1" x14ac:dyDescent="0.25">
      <c r="A298" s="3"/>
      <c r="B298" s="3"/>
      <c r="C298" s="3"/>
      <c r="D298" s="3"/>
      <c r="E298" s="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7.5" customHeight="1" x14ac:dyDescent="0.25">
      <c r="A299" s="3"/>
      <c r="B299" s="3"/>
      <c r="C299" s="3"/>
      <c r="D299" s="3"/>
      <c r="E299" s="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7.5" customHeight="1" x14ac:dyDescent="0.25">
      <c r="A300" s="3"/>
      <c r="B300" s="3"/>
      <c r="C300" s="3"/>
      <c r="D300" s="3"/>
      <c r="E300" s="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7.5" customHeight="1" x14ac:dyDescent="0.25">
      <c r="A301" s="3"/>
      <c r="B301" s="3"/>
      <c r="C301" s="3"/>
      <c r="D301" s="3"/>
      <c r="E301" s="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7.5" customHeight="1" x14ac:dyDescent="0.25">
      <c r="A302" s="3"/>
      <c r="B302" s="3"/>
      <c r="C302" s="3"/>
      <c r="D302" s="3"/>
      <c r="E302" s="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7.5" customHeight="1" x14ac:dyDescent="0.25">
      <c r="A303" s="3"/>
      <c r="B303" s="3"/>
      <c r="C303" s="3"/>
      <c r="D303" s="3"/>
      <c r="E303" s="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7.5" customHeight="1" x14ac:dyDescent="0.25">
      <c r="A304" s="3"/>
      <c r="B304" s="3"/>
      <c r="C304" s="3"/>
      <c r="D304" s="3"/>
      <c r="E304" s="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7.5" customHeight="1" x14ac:dyDescent="0.25">
      <c r="A305" s="3"/>
      <c r="B305" s="3"/>
      <c r="C305" s="3"/>
      <c r="D305" s="3"/>
      <c r="E305" s="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7.5" customHeight="1" x14ac:dyDescent="0.25">
      <c r="A306" s="3"/>
      <c r="B306" s="3"/>
      <c r="C306" s="3"/>
      <c r="D306" s="3"/>
      <c r="E306" s="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7.5" customHeight="1" x14ac:dyDescent="0.25">
      <c r="A307" s="3"/>
      <c r="B307" s="3"/>
      <c r="C307" s="3"/>
      <c r="D307" s="3"/>
      <c r="E307" s="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7.5" customHeight="1" x14ac:dyDescent="0.25">
      <c r="A308" s="3"/>
      <c r="B308" s="3"/>
      <c r="C308" s="3"/>
      <c r="D308" s="3"/>
      <c r="E308" s="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7.5" customHeight="1" x14ac:dyDescent="0.25">
      <c r="A309" s="3"/>
      <c r="B309" s="3"/>
      <c r="C309" s="3"/>
      <c r="D309" s="3"/>
      <c r="E309" s="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7.5" customHeight="1" x14ac:dyDescent="0.25">
      <c r="A310" s="3"/>
      <c r="B310" s="3"/>
      <c r="C310" s="3"/>
      <c r="D310" s="3"/>
      <c r="E310" s="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7.5" customHeight="1" x14ac:dyDescent="0.25">
      <c r="A311" s="3"/>
      <c r="B311" s="3"/>
      <c r="C311" s="3"/>
      <c r="D311" s="3"/>
      <c r="E311" s="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7.5" customHeight="1" x14ac:dyDescent="0.25">
      <c r="A312" s="3"/>
      <c r="B312" s="3"/>
      <c r="C312" s="3"/>
      <c r="D312" s="3"/>
      <c r="E312" s="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7.5" customHeight="1" x14ac:dyDescent="0.25">
      <c r="A313" s="3"/>
      <c r="B313" s="3"/>
      <c r="C313" s="3"/>
      <c r="D313" s="3"/>
      <c r="E313" s="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7.5" customHeight="1" x14ac:dyDescent="0.25">
      <c r="A314" s="3"/>
      <c r="B314" s="3"/>
      <c r="C314" s="3"/>
      <c r="D314" s="3"/>
      <c r="E314" s="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7.5" customHeight="1" x14ac:dyDescent="0.25">
      <c r="A315" s="3"/>
      <c r="B315" s="3"/>
      <c r="C315" s="3"/>
      <c r="D315" s="3"/>
      <c r="E315" s="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7.5" customHeight="1" x14ac:dyDescent="0.25">
      <c r="A316" s="3"/>
      <c r="B316" s="3"/>
      <c r="C316" s="3"/>
      <c r="D316" s="3"/>
      <c r="E316" s="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7.5" customHeight="1" x14ac:dyDescent="0.25">
      <c r="A317" s="3"/>
      <c r="B317" s="3"/>
      <c r="C317" s="3"/>
      <c r="D317" s="3"/>
      <c r="E317" s="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7.5" customHeight="1" x14ac:dyDescent="0.25">
      <c r="A318" s="3"/>
      <c r="B318" s="3"/>
      <c r="C318" s="3"/>
      <c r="D318" s="3"/>
      <c r="E318" s="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7.5" customHeight="1" x14ac:dyDescent="0.25">
      <c r="A319" s="3"/>
      <c r="B319" s="3"/>
      <c r="C319" s="3"/>
      <c r="D319" s="3"/>
      <c r="E319" s="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7.5" customHeight="1" x14ac:dyDescent="0.25">
      <c r="A320" s="3"/>
      <c r="B320" s="3"/>
      <c r="C320" s="3"/>
      <c r="D320" s="3"/>
      <c r="E320" s="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7.5" customHeight="1" x14ac:dyDescent="0.25">
      <c r="A321" s="3"/>
      <c r="B321" s="3"/>
      <c r="C321" s="3"/>
      <c r="D321" s="3"/>
      <c r="E321" s="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7.5" customHeight="1" x14ac:dyDescent="0.25">
      <c r="A322" s="3"/>
      <c r="B322" s="3"/>
      <c r="C322" s="3"/>
      <c r="D322" s="3"/>
      <c r="E322" s="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7.5" customHeight="1" x14ac:dyDescent="0.25">
      <c r="A323" s="3"/>
      <c r="B323" s="3"/>
      <c r="C323" s="3"/>
      <c r="D323" s="3"/>
      <c r="E323" s="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7.5" customHeight="1" x14ac:dyDescent="0.25">
      <c r="A324" s="3"/>
      <c r="B324" s="3"/>
      <c r="C324" s="3"/>
      <c r="D324" s="3"/>
      <c r="E324" s="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7.5" customHeight="1" x14ac:dyDescent="0.25">
      <c r="A325" s="3"/>
      <c r="B325" s="3"/>
      <c r="C325" s="3"/>
      <c r="D325" s="3"/>
      <c r="E325" s="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7.5" customHeight="1" x14ac:dyDescent="0.25">
      <c r="A326" s="3"/>
      <c r="B326" s="3"/>
      <c r="C326" s="3"/>
      <c r="D326" s="3"/>
      <c r="E326" s="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7.5" customHeight="1" x14ac:dyDescent="0.25">
      <c r="A327" s="3"/>
      <c r="B327" s="3"/>
      <c r="C327" s="3"/>
      <c r="D327" s="3"/>
      <c r="E327" s="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7.5" customHeight="1" x14ac:dyDescent="0.25">
      <c r="A328" s="3"/>
      <c r="B328" s="3"/>
      <c r="C328" s="3"/>
      <c r="D328" s="3"/>
      <c r="E328" s="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7.5" customHeight="1" x14ac:dyDescent="0.25">
      <c r="A329" s="3"/>
      <c r="B329" s="3"/>
      <c r="C329" s="3"/>
      <c r="D329" s="3"/>
      <c r="E329" s="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7.5" customHeight="1" x14ac:dyDescent="0.25">
      <c r="A330" s="3"/>
      <c r="B330" s="3"/>
      <c r="C330" s="3"/>
      <c r="D330" s="3"/>
      <c r="E330" s="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7.5" customHeight="1" x14ac:dyDescent="0.25">
      <c r="A331" s="3"/>
      <c r="B331" s="3"/>
      <c r="C331" s="3"/>
      <c r="D331" s="3"/>
      <c r="E331" s="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7.5" customHeight="1" x14ac:dyDescent="0.25">
      <c r="A332" s="3"/>
      <c r="B332" s="3"/>
      <c r="C332" s="3"/>
      <c r="D332" s="3"/>
      <c r="E332" s="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7.5" customHeight="1" x14ac:dyDescent="0.25">
      <c r="A333" s="3"/>
      <c r="B333" s="3"/>
      <c r="C333" s="3"/>
      <c r="D333" s="3"/>
      <c r="E333" s="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7.5" customHeight="1" x14ac:dyDescent="0.25">
      <c r="A334" s="3"/>
      <c r="B334" s="3"/>
      <c r="C334" s="3"/>
      <c r="D334" s="3"/>
      <c r="E334" s="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7.5" customHeight="1" x14ac:dyDescent="0.25">
      <c r="A335" s="3"/>
      <c r="B335" s="3"/>
      <c r="C335" s="3"/>
      <c r="D335" s="3"/>
      <c r="E335" s="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7.5" customHeight="1" x14ac:dyDescent="0.25">
      <c r="A336" s="3"/>
      <c r="B336" s="3"/>
      <c r="C336" s="3"/>
      <c r="D336" s="3"/>
      <c r="E336" s="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7.5" customHeight="1" x14ac:dyDescent="0.25">
      <c r="A337" s="3"/>
      <c r="B337" s="3"/>
      <c r="C337" s="3"/>
      <c r="D337" s="3"/>
      <c r="E337" s="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7.5" customHeight="1" x14ac:dyDescent="0.25">
      <c r="A338" s="3"/>
      <c r="B338" s="3"/>
      <c r="C338" s="3"/>
      <c r="D338" s="3"/>
      <c r="E338" s="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7.5" customHeight="1" x14ac:dyDescent="0.25">
      <c r="A339" s="3"/>
      <c r="B339" s="3"/>
      <c r="C339" s="3"/>
      <c r="D339" s="3"/>
      <c r="E339" s="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7.5" customHeight="1" x14ac:dyDescent="0.25">
      <c r="A340" s="3"/>
      <c r="B340" s="3"/>
      <c r="C340" s="3"/>
      <c r="D340" s="3"/>
      <c r="E340" s="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7.5" customHeight="1" x14ac:dyDescent="0.25">
      <c r="A341" s="3"/>
      <c r="B341" s="3"/>
      <c r="C341" s="3"/>
      <c r="D341" s="3"/>
      <c r="E341" s="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7.5" customHeight="1" x14ac:dyDescent="0.25">
      <c r="A342" s="3"/>
      <c r="B342" s="3"/>
      <c r="C342" s="3"/>
      <c r="D342" s="3"/>
      <c r="E342" s="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7.5" customHeight="1" x14ac:dyDescent="0.25">
      <c r="A343" s="3"/>
      <c r="B343" s="3"/>
      <c r="C343" s="3"/>
      <c r="D343" s="3"/>
      <c r="E343" s="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7.5" customHeight="1" x14ac:dyDescent="0.25">
      <c r="A344" s="3"/>
      <c r="B344" s="3"/>
      <c r="C344" s="3"/>
      <c r="D344" s="3"/>
      <c r="E344" s="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7.5" customHeight="1" x14ac:dyDescent="0.25">
      <c r="A345" s="3"/>
      <c r="B345" s="3"/>
      <c r="C345" s="3"/>
      <c r="D345" s="3"/>
      <c r="E345" s="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7.5" customHeight="1" x14ac:dyDescent="0.25">
      <c r="A346" s="3"/>
      <c r="B346" s="3"/>
      <c r="C346" s="3"/>
      <c r="D346" s="3"/>
      <c r="E346" s="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7.5" customHeight="1" x14ac:dyDescent="0.25">
      <c r="A347" s="3"/>
      <c r="B347" s="3"/>
      <c r="C347" s="3"/>
      <c r="D347" s="3"/>
      <c r="E347" s="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7.5" customHeight="1" x14ac:dyDescent="0.25">
      <c r="A348" s="3"/>
      <c r="B348" s="3"/>
      <c r="C348" s="3"/>
      <c r="D348" s="3"/>
      <c r="E348" s="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7.5" customHeight="1" x14ac:dyDescent="0.25">
      <c r="A349" s="3"/>
      <c r="B349" s="3"/>
      <c r="C349" s="3"/>
      <c r="D349" s="3"/>
      <c r="E349" s="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7.5" customHeight="1" x14ac:dyDescent="0.25">
      <c r="A350" s="3"/>
      <c r="B350" s="3"/>
      <c r="C350" s="3"/>
      <c r="D350" s="3"/>
      <c r="E350" s="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7.5" customHeight="1" x14ac:dyDescent="0.25">
      <c r="A351" s="3"/>
      <c r="B351" s="3"/>
      <c r="C351" s="3"/>
      <c r="D351" s="3"/>
      <c r="E351" s="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7.5" customHeight="1" x14ac:dyDescent="0.25">
      <c r="A352" s="3"/>
      <c r="B352" s="3"/>
      <c r="C352" s="3"/>
      <c r="D352" s="3"/>
      <c r="E352" s="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7.5" customHeight="1" x14ac:dyDescent="0.25">
      <c r="A353" s="3"/>
      <c r="B353" s="3"/>
      <c r="C353" s="3"/>
      <c r="D353" s="3"/>
      <c r="E353" s="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7.5" customHeight="1" x14ac:dyDescent="0.25">
      <c r="A354" s="3"/>
      <c r="B354" s="3"/>
      <c r="C354" s="3"/>
      <c r="D354" s="3"/>
      <c r="E354" s="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7.5" customHeight="1" x14ac:dyDescent="0.25">
      <c r="A355" s="3"/>
      <c r="B355" s="3"/>
      <c r="C355" s="3"/>
      <c r="D355" s="3"/>
      <c r="E355" s="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7.5" customHeight="1" x14ac:dyDescent="0.25">
      <c r="A356" s="3"/>
      <c r="B356" s="3"/>
      <c r="C356" s="3"/>
      <c r="D356" s="3"/>
      <c r="E356" s="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7.5" customHeight="1" x14ac:dyDescent="0.25">
      <c r="A357" s="3"/>
      <c r="B357" s="3"/>
      <c r="C357" s="3"/>
      <c r="D357" s="3"/>
      <c r="E357" s="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7.5" customHeight="1" x14ac:dyDescent="0.25">
      <c r="A358" s="3"/>
      <c r="B358" s="3"/>
      <c r="C358" s="3"/>
      <c r="D358" s="3"/>
      <c r="E358" s="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7.5" customHeight="1" x14ac:dyDescent="0.25">
      <c r="A359" s="3"/>
      <c r="B359" s="3"/>
      <c r="C359" s="3"/>
      <c r="D359" s="3"/>
      <c r="E359" s="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7.5" customHeight="1" x14ac:dyDescent="0.25">
      <c r="A360" s="3"/>
      <c r="B360" s="3"/>
      <c r="C360" s="3"/>
      <c r="D360" s="3"/>
      <c r="E360" s="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7.5" customHeight="1" x14ac:dyDescent="0.25">
      <c r="A361" s="3"/>
      <c r="B361" s="3"/>
      <c r="C361" s="3"/>
      <c r="D361" s="3"/>
      <c r="E361" s="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7.5" customHeight="1" x14ac:dyDescent="0.25">
      <c r="A362" s="3"/>
      <c r="B362" s="3"/>
      <c r="C362" s="3"/>
      <c r="D362" s="3"/>
      <c r="E362" s="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7.5" customHeight="1" x14ac:dyDescent="0.25">
      <c r="A363" s="3"/>
      <c r="B363" s="3"/>
      <c r="C363" s="3"/>
      <c r="D363" s="3"/>
      <c r="E363" s="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7.5" customHeight="1" x14ac:dyDescent="0.25">
      <c r="A364" s="3"/>
      <c r="B364" s="3"/>
      <c r="C364" s="3"/>
      <c r="D364" s="3"/>
      <c r="E364" s="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7.5" customHeight="1" x14ac:dyDescent="0.25">
      <c r="A365" s="3"/>
      <c r="B365" s="3"/>
      <c r="C365" s="3"/>
      <c r="D365" s="3"/>
      <c r="E365" s="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7.5" customHeight="1" x14ac:dyDescent="0.25">
      <c r="A366" s="3"/>
      <c r="B366" s="3"/>
      <c r="C366" s="3"/>
      <c r="D366" s="3"/>
      <c r="E366" s="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7.5" customHeight="1" x14ac:dyDescent="0.25">
      <c r="A367" s="3"/>
      <c r="B367" s="3"/>
      <c r="C367" s="3"/>
      <c r="D367" s="3"/>
      <c r="E367" s="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7.5" customHeight="1" x14ac:dyDescent="0.25">
      <c r="A368" s="3"/>
      <c r="B368" s="3"/>
      <c r="C368" s="3"/>
      <c r="D368" s="3"/>
      <c r="E368" s="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7.5" customHeight="1" x14ac:dyDescent="0.25">
      <c r="A369" s="3"/>
      <c r="B369" s="3"/>
      <c r="C369" s="3"/>
      <c r="D369" s="3"/>
      <c r="E369" s="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7.5" customHeight="1" x14ac:dyDescent="0.25">
      <c r="A370" s="3"/>
      <c r="B370" s="3"/>
      <c r="C370" s="3"/>
      <c r="D370" s="3"/>
      <c r="E370" s="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7.5" customHeight="1" x14ac:dyDescent="0.25">
      <c r="A371" s="3"/>
      <c r="B371" s="3"/>
      <c r="C371" s="3"/>
      <c r="D371" s="3"/>
      <c r="E371" s="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7.5" customHeight="1" x14ac:dyDescent="0.25">
      <c r="A372" s="3"/>
      <c r="B372" s="3"/>
      <c r="C372" s="3"/>
      <c r="D372" s="3"/>
      <c r="E372" s="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7.5" customHeight="1" x14ac:dyDescent="0.25">
      <c r="A373" s="3"/>
      <c r="B373" s="3"/>
      <c r="C373" s="3"/>
      <c r="D373" s="3"/>
      <c r="E373" s="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7.5" customHeight="1" x14ac:dyDescent="0.25">
      <c r="A374" s="3"/>
      <c r="B374" s="3"/>
      <c r="C374" s="3"/>
      <c r="D374" s="3"/>
      <c r="E374" s="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7.5" customHeight="1" x14ac:dyDescent="0.25">
      <c r="A375" s="3"/>
      <c r="B375" s="3"/>
      <c r="C375" s="3"/>
      <c r="D375" s="3"/>
      <c r="E375" s="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7.5" customHeight="1" x14ac:dyDescent="0.25">
      <c r="A376" s="3"/>
      <c r="B376" s="3"/>
      <c r="C376" s="3"/>
      <c r="D376" s="3"/>
      <c r="E376" s="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7.5" customHeight="1" x14ac:dyDescent="0.25">
      <c r="A377" s="3"/>
      <c r="B377" s="3"/>
      <c r="C377" s="3"/>
      <c r="D377" s="3"/>
      <c r="E377" s="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7.5" customHeight="1" x14ac:dyDescent="0.25">
      <c r="A378" s="3"/>
      <c r="B378" s="3"/>
      <c r="C378" s="3"/>
      <c r="D378" s="3"/>
      <c r="E378" s="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7.5" customHeight="1" x14ac:dyDescent="0.25">
      <c r="A379" s="3"/>
      <c r="B379" s="3"/>
      <c r="C379" s="3"/>
      <c r="D379" s="3"/>
      <c r="E379" s="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7.5" customHeight="1" x14ac:dyDescent="0.25">
      <c r="A380" s="3"/>
      <c r="B380" s="3"/>
      <c r="C380" s="3"/>
      <c r="D380" s="3"/>
      <c r="E380" s="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7.5" customHeight="1" x14ac:dyDescent="0.25">
      <c r="A381" s="3"/>
      <c r="B381" s="3"/>
      <c r="C381" s="3"/>
      <c r="D381" s="3"/>
      <c r="E381" s="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7.5" customHeight="1" x14ac:dyDescent="0.25">
      <c r="A382" s="3"/>
      <c r="B382" s="3"/>
      <c r="C382" s="3"/>
      <c r="D382" s="3"/>
      <c r="E382" s="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7.5" customHeight="1" x14ac:dyDescent="0.25">
      <c r="A383" s="3"/>
      <c r="B383" s="3"/>
      <c r="C383" s="3"/>
      <c r="D383" s="3"/>
      <c r="E383" s="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7.5" customHeight="1" x14ac:dyDescent="0.25">
      <c r="A384" s="3"/>
      <c r="B384" s="3"/>
      <c r="C384" s="3"/>
      <c r="D384" s="3"/>
      <c r="E384" s="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7.5" customHeight="1" x14ac:dyDescent="0.25">
      <c r="A385" s="3"/>
      <c r="B385" s="3"/>
      <c r="C385" s="3"/>
      <c r="D385" s="3"/>
      <c r="E385" s="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7.5" customHeight="1" x14ac:dyDescent="0.25">
      <c r="A386" s="3"/>
      <c r="B386" s="3"/>
      <c r="C386" s="3"/>
      <c r="D386" s="3"/>
      <c r="E386" s="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7.5" customHeight="1" x14ac:dyDescent="0.25">
      <c r="A387" s="3"/>
      <c r="B387" s="3"/>
      <c r="C387" s="3"/>
      <c r="D387" s="3"/>
      <c r="E387" s="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7.5" customHeight="1" x14ac:dyDescent="0.25">
      <c r="A388" s="3"/>
      <c r="B388" s="3"/>
      <c r="C388" s="3"/>
      <c r="D388" s="3"/>
      <c r="E388" s="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7.5" customHeight="1" x14ac:dyDescent="0.25">
      <c r="A389" s="3"/>
      <c r="B389" s="3"/>
      <c r="C389" s="3"/>
      <c r="D389" s="3"/>
      <c r="E389" s="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7.5" customHeight="1" x14ac:dyDescent="0.25">
      <c r="A390" s="3"/>
      <c r="B390" s="3"/>
      <c r="C390" s="3"/>
      <c r="D390" s="3"/>
      <c r="E390" s="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7.5" customHeight="1" x14ac:dyDescent="0.25">
      <c r="A391" s="3"/>
      <c r="B391" s="3"/>
      <c r="C391" s="3"/>
      <c r="D391" s="3"/>
      <c r="E391" s="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7.5" customHeight="1" x14ac:dyDescent="0.25">
      <c r="A392" s="3"/>
      <c r="B392" s="3"/>
      <c r="C392" s="3"/>
      <c r="D392" s="3"/>
      <c r="E392" s="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7.5" customHeight="1" x14ac:dyDescent="0.25">
      <c r="A393" s="3"/>
      <c r="B393" s="3"/>
      <c r="C393" s="3"/>
      <c r="D393" s="3"/>
      <c r="E393" s="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7.5" customHeight="1" x14ac:dyDescent="0.25">
      <c r="A394" s="3"/>
      <c r="B394" s="3"/>
      <c r="C394" s="3"/>
      <c r="D394" s="3"/>
      <c r="E394" s="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7.5" customHeight="1" x14ac:dyDescent="0.25">
      <c r="A395" s="3"/>
      <c r="B395" s="3"/>
      <c r="C395" s="3"/>
      <c r="D395" s="3"/>
      <c r="E395" s="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7.5" customHeight="1" x14ac:dyDescent="0.25">
      <c r="A396" s="3"/>
      <c r="B396" s="3"/>
      <c r="C396" s="3"/>
      <c r="D396" s="3"/>
      <c r="E396" s="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7.5" customHeight="1" x14ac:dyDescent="0.25">
      <c r="A397" s="3"/>
      <c r="B397" s="3"/>
      <c r="C397" s="3"/>
      <c r="D397" s="3"/>
      <c r="E397" s="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7.5" customHeight="1" x14ac:dyDescent="0.25">
      <c r="A398" s="3"/>
      <c r="B398" s="3"/>
      <c r="C398" s="3"/>
      <c r="D398" s="3"/>
      <c r="E398" s="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7.5" customHeight="1" x14ac:dyDescent="0.25">
      <c r="A399" s="3"/>
      <c r="B399" s="3"/>
      <c r="C399" s="3"/>
      <c r="D399" s="3"/>
      <c r="E399" s="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7.5" customHeight="1" x14ac:dyDescent="0.25">
      <c r="A400" s="3"/>
      <c r="B400" s="3"/>
      <c r="C400" s="3"/>
      <c r="D400" s="3"/>
      <c r="E400" s="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7.5" customHeight="1" x14ac:dyDescent="0.25">
      <c r="A401" s="3"/>
      <c r="B401" s="3"/>
      <c r="C401" s="3"/>
      <c r="D401" s="3"/>
      <c r="E401" s="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7.5" customHeight="1" x14ac:dyDescent="0.25">
      <c r="A402" s="3"/>
      <c r="B402" s="3"/>
      <c r="C402" s="3"/>
      <c r="D402" s="3"/>
      <c r="E402" s="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7.5" customHeight="1" x14ac:dyDescent="0.25">
      <c r="A403" s="3"/>
      <c r="B403" s="3"/>
      <c r="C403" s="3"/>
      <c r="D403" s="3"/>
      <c r="E403" s="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7.5" customHeight="1" x14ac:dyDescent="0.25">
      <c r="A404" s="3"/>
      <c r="B404" s="3"/>
      <c r="C404" s="3"/>
      <c r="D404" s="3"/>
      <c r="E404" s="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7.5" customHeight="1" x14ac:dyDescent="0.25">
      <c r="A405" s="3"/>
      <c r="B405" s="3"/>
      <c r="C405" s="3"/>
      <c r="D405" s="3"/>
      <c r="E405" s="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7.5" customHeight="1" x14ac:dyDescent="0.25">
      <c r="A406" s="3"/>
      <c r="B406" s="3"/>
      <c r="C406" s="3"/>
      <c r="D406" s="3"/>
      <c r="E406" s="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7.5" customHeight="1" x14ac:dyDescent="0.25">
      <c r="A407" s="3"/>
      <c r="B407" s="3"/>
      <c r="C407" s="3"/>
      <c r="D407" s="3"/>
      <c r="E407" s="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7.5" customHeight="1" x14ac:dyDescent="0.25">
      <c r="A408" s="3"/>
      <c r="B408" s="3"/>
      <c r="C408" s="3"/>
      <c r="D408" s="3"/>
      <c r="E408" s="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7.5" customHeight="1" x14ac:dyDescent="0.25">
      <c r="A409" s="3"/>
      <c r="B409" s="3"/>
      <c r="C409" s="3"/>
      <c r="D409" s="3"/>
      <c r="E409" s="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7.5" customHeight="1" x14ac:dyDescent="0.25">
      <c r="A410" s="3"/>
      <c r="B410" s="3"/>
      <c r="C410" s="3"/>
      <c r="D410" s="3"/>
      <c r="E410" s="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7.5" customHeight="1" x14ac:dyDescent="0.25">
      <c r="A411" s="3"/>
      <c r="B411" s="3"/>
      <c r="C411" s="3"/>
      <c r="D411" s="3"/>
      <c r="E411" s="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7.5" customHeight="1" x14ac:dyDescent="0.25">
      <c r="A412" s="3"/>
      <c r="B412" s="3"/>
      <c r="C412" s="3"/>
      <c r="D412" s="3"/>
      <c r="E412" s="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7.5" customHeight="1" x14ac:dyDescent="0.25">
      <c r="A413" s="3"/>
      <c r="B413" s="3"/>
      <c r="C413" s="3"/>
      <c r="D413" s="3"/>
      <c r="E413" s="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7.5" customHeight="1" x14ac:dyDescent="0.25">
      <c r="A414" s="3"/>
      <c r="B414" s="3"/>
      <c r="C414" s="3"/>
      <c r="D414" s="3"/>
      <c r="E414" s="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7.5" customHeight="1" x14ac:dyDescent="0.25">
      <c r="A415" s="3"/>
      <c r="B415" s="3"/>
      <c r="C415" s="3"/>
      <c r="D415" s="3"/>
      <c r="E415" s="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7.5" customHeight="1" x14ac:dyDescent="0.25">
      <c r="A416" s="3"/>
      <c r="B416" s="3"/>
      <c r="C416" s="3"/>
      <c r="D416" s="3"/>
      <c r="E416" s="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7.5" customHeight="1" x14ac:dyDescent="0.25">
      <c r="A417" s="3"/>
      <c r="B417" s="3"/>
      <c r="C417" s="3"/>
      <c r="D417" s="3"/>
      <c r="E417" s="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7.5" customHeight="1" x14ac:dyDescent="0.25">
      <c r="A418" s="3"/>
      <c r="B418" s="3"/>
      <c r="C418" s="3"/>
      <c r="D418" s="3"/>
      <c r="E418" s="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7.5" customHeight="1" x14ac:dyDescent="0.25">
      <c r="A419" s="3"/>
      <c r="B419" s="3"/>
      <c r="C419" s="3"/>
      <c r="D419" s="3"/>
      <c r="E419" s="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7.5" customHeight="1" x14ac:dyDescent="0.25">
      <c r="A420" s="3"/>
      <c r="B420" s="3"/>
      <c r="C420" s="3"/>
      <c r="D420" s="3"/>
      <c r="E420" s="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7.5" customHeight="1" x14ac:dyDescent="0.25">
      <c r="A421" s="3"/>
      <c r="B421" s="3"/>
      <c r="C421" s="3"/>
      <c r="D421" s="3"/>
      <c r="E421" s="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7.5" customHeight="1" x14ac:dyDescent="0.25">
      <c r="A422" s="3"/>
      <c r="B422" s="3"/>
      <c r="C422" s="3"/>
      <c r="D422" s="3"/>
      <c r="E422" s="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7.5" customHeight="1" x14ac:dyDescent="0.25">
      <c r="A423" s="3"/>
      <c r="B423" s="3"/>
      <c r="C423" s="3"/>
      <c r="D423" s="3"/>
      <c r="E423" s="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7.5" customHeight="1" x14ac:dyDescent="0.25">
      <c r="A424" s="3"/>
      <c r="B424" s="3"/>
      <c r="C424" s="3"/>
      <c r="D424" s="3"/>
      <c r="E424" s="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7.5" customHeight="1" x14ac:dyDescent="0.25">
      <c r="A425" s="3"/>
      <c r="B425" s="3"/>
      <c r="C425" s="3"/>
      <c r="D425" s="3"/>
      <c r="E425" s="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7.5" customHeight="1" x14ac:dyDescent="0.25">
      <c r="A426" s="3"/>
      <c r="B426" s="3"/>
      <c r="C426" s="3"/>
      <c r="D426" s="3"/>
      <c r="E426" s="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7.5" customHeight="1" x14ac:dyDescent="0.25">
      <c r="A427" s="3"/>
      <c r="B427" s="3"/>
      <c r="C427" s="3"/>
      <c r="D427" s="3"/>
      <c r="E427" s="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7.5" customHeight="1" x14ac:dyDescent="0.25">
      <c r="A428" s="3"/>
      <c r="B428" s="3"/>
      <c r="C428" s="3"/>
      <c r="D428" s="3"/>
      <c r="E428" s="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7.5" customHeight="1" x14ac:dyDescent="0.25">
      <c r="A429" s="3"/>
      <c r="B429" s="3"/>
      <c r="C429" s="3"/>
      <c r="D429" s="3"/>
      <c r="E429" s="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7.5" customHeight="1" x14ac:dyDescent="0.25">
      <c r="A430" s="3"/>
      <c r="B430" s="3"/>
      <c r="C430" s="3"/>
      <c r="D430" s="3"/>
      <c r="E430" s="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7.5" customHeight="1" x14ac:dyDescent="0.25">
      <c r="A431" s="3"/>
      <c r="B431" s="3"/>
      <c r="C431" s="3"/>
      <c r="D431" s="3"/>
      <c r="E431" s="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7.5" customHeight="1" x14ac:dyDescent="0.25">
      <c r="A432" s="3"/>
      <c r="B432" s="3"/>
      <c r="C432" s="3"/>
      <c r="D432" s="3"/>
      <c r="E432" s="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7.5" customHeight="1" x14ac:dyDescent="0.25">
      <c r="A433" s="3"/>
      <c r="B433" s="3"/>
      <c r="C433" s="3"/>
      <c r="D433" s="3"/>
      <c r="E433" s="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7.5" customHeight="1" x14ac:dyDescent="0.25">
      <c r="A434" s="3"/>
      <c r="B434" s="3"/>
      <c r="C434" s="3"/>
      <c r="D434" s="3"/>
      <c r="E434" s="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7.5" customHeight="1" x14ac:dyDescent="0.25">
      <c r="A435" s="3"/>
      <c r="B435" s="3"/>
      <c r="C435" s="3"/>
      <c r="D435" s="3"/>
      <c r="E435" s="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7.5" customHeight="1" x14ac:dyDescent="0.25">
      <c r="A436" s="3"/>
      <c r="B436" s="3"/>
      <c r="C436" s="3"/>
      <c r="D436" s="3"/>
      <c r="E436" s="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7.5" customHeight="1" x14ac:dyDescent="0.25">
      <c r="A437" s="3"/>
      <c r="B437" s="3"/>
      <c r="C437" s="3"/>
      <c r="D437" s="3"/>
      <c r="E437" s="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7.5" customHeight="1" x14ac:dyDescent="0.25">
      <c r="A438" s="3"/>
      <c r="B438" s="3"/>
      <c r="C438" s="3"/>
      <c r="D438" s="3"/>
      <c r="E438" s="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7.5" customHeight="1" x14ac:dyDescent="0.25">
      <c r="A439" s="3"/>
      <c r="B439" s="3"/>
      <c r="C439" s="3"/>
      <c r="D439" s="3"/>
      <c r="E439" s="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7.5" customHeight="1" x14ac:dyDescent="0.25">
      <c r="A440" s="3"/>
      <c r="B440" s="3"/>
      <c r="C440" s="3"/>
      <c r="D440" s="3"/>
      <c r="E440" s="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7.5" customHeight="1" x14ac:dyDescent="0.25">
      <c r="A441" s="3"/>
      <c r="B441" s="3"/>
      <c r="C441" s="3"/>
      <c r="D441" s="3"/>
      <c r="E441" s="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7.5" customHeight="1" x14ac:dyDescent="0.25">
      <c r="A442" s="3"/>
      <c r="B442" s="3"/>
      <c r="C442" s="3"/>
      <c r="D442" s="3"/>
      <c r="E442" s="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7.5" customHeight="1" x14ac:dyDescent="0.25">
      <c r="A443" s="3"/>
      <c r="B443" s="3"/>
      <c r="C443" s="3"/>
      <c r="D443" s="3"/>
      <c r="E443" s="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7.5" customHeight="1" x14ac:dyDescent="0.25">
      <c r="A444" s="3"/>
      <c r="B444" s="3"/>
      <c r="C444" s="3"/>
      <c r="D444" s="3"/>
      <c r="E444" s="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7.5" customHeight="1" x14ac:dyDescent="0.25">
      <c r="A445" s="3"/>
      <c r="B445" s="3"/>
      <c r="C445" s="3"/>
      <c r="D445" s="3"/>
      <c r="E445" s="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7.5" customHeight="1" x14ac:dyDescent="0.25">
      <c r="A446" s="3"/>
      <c r="B446" s="3"/>
      <c r="C446" s="3"/>
      <c r="D446" s="3"/>
      <c r="E446" s="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7.5" customHeight="1" x14ac:dyDescent="0.25">
      <c r="A447" s="3"/>
      <c r="B447" s="3"/>
      <c r="C447" s="3"/>
      <c r="D447" s="3"/>
      <c r="E447" s="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7.5" customHeight="1" x14ac:dyDescent="0.25">
      <c r="A448" s="3"/>
      <c r="B448" s="3"/>
      <c r="C448" s="3"/>
      <c r="D448" s="3"/>
      <c r="E448" s="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7.5" customHeight="1" x14ac:dyDescent="0.25">
      <c r="A449" s="3"/>
      <c r="B449" s="3"/>
      <c r="C449" s="3"/>
      <c r="D449" s="3"/>
      <c r="E449" s="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7.5" customHeight="1" x14ac:dyDescent="0.25">
      <c r="A450" s="3"/>
      <c r="B450" s="3"/>
      <c r="C450" s="3"/>
      <c r="D450" s="3"/>
      <c r="E450" s="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7.5" customHeight="1" x14ac:dyDescent="0.25">
      <c r="A451" s="3"/>
      <c r="B451" s="3"/>
      <c r="C451" s="3"/>
      <c r="D451" s="3"/>
      <c r="E451" s="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7.5" customHeight="1" x14ac:dyDescent="0.25">
      <c r="A452" s="3"/>
      <c r="B452" s="3"/>
      <c r="C452" s="3"/>
      <c r="D452" s="3"/>
      <c r="E452" s="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7.5" customHeight="1" x14ac:dyDescent="0.25">
      <c r="A453" s="3"/>
      <c r="B453" s="3"/>
      <c r="C453" s="3"/>
      <c r="D453" s="3"/>
      <c r="E453" s="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7.5" customHeight="1" x14ac:dyDescent="0.25">
      <c r="A454" s="3"/>
      <c r="B454" s="3"/>
      <c r="C454" s="3"/>
      <c r="D454" s="3"/>
      <c r="E454" s="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7.5" customHeight="1" x14ac:dyDescent="0.25">
      <c r="A455" s="3"/>
      <c r="B455" s="3"/>
      <c r="C455" s="3"/>
      <c r="D455" s="3"/>
      <c r="E455" s="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7.5" customHeight="1" x14ac:dyDescent="0.25">
      <c r="A456" s="3"/>
      <c r="B456" s="3"/>
      <c r="C456" s="3"/>
      <c r="D456" s="3"/>
      <c r="E456" s="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7.5" customHeight="1" x14ac:dyDescent="0.25">
      <c r="A457" s="3"/>
      <c r="B457" s="3"/>
      <c r="C457" s="3"/>
      <c r="D457" s="3"/>
      <c r="E457" s="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7.5" customHeight="1" x14ac:dyDescent="0.25">
      <c r="A458" s="3"/>
      <c r="B458" s="3"/>
      <c r="C458" s="3"/>
      <c r="D458" s="3"/>
      <c r="E458" s="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7.5" customHeight="1" x14ac:dyDescent="0.25">
      <c r="A459" s="3"/>
      <c r="B459" s="3"/>
      <c r="C459" s="3"/>
      <c r="D459" s="3"/>
      <c r="E459" s="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7.5" customHeight="1" x14ac:dyDescent="0.25">
      <c r="A460" s="3"/>
      <c r="B460" s="3"/>
      <c r="C460" s="3"/>
      <c r="D460" s="3"/>
      <c r="E460" s="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7.5" customHeight="1" x14ac:dyDescent="0.25">
      <c r="A461" s="3"/>
      <c r="B461" s="3"/>
      <c r="C461" s="3"/>
      <c r="D461" s="3"/>
      <c r="E461" s="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7.5" customHeight="1" x14ac:dyDescent="0.25">
      <c r="A462" s="3"/>
      <c r="B462" s="3"/>
      <c r="C462" s="3"/>
      <c r="D462" s="3"/>
      <c r="E462" s="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7.5" customHeight="1" x14ac:dyDescent="0.25">
      <c r="A463" s="3"/>
      <c r="B463" s="3"/>
      <c r="C463" s="3"/>
      <c r="D463" s="3"/>
      <c r="E463" s="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7.5" customHeight="1" x14ac:dyDescent="0.25">
      <c r="A464" s="3"/>
      <c r="B464" s="3"/>
      <c r="C464" s="3"/>
      <c r="D464" s="3"/>
      <c r="E464" s="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7.5" customHeight="1" x14ac:dyDescent="0.25">
      <c r="A465" s="3"/>
      <c r="B465" s="3"/>
      <c r="C465" s="3"/>
      <c r="D465" s="3"/>
      <c r="E465" s="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7.5" customHeight="1" x14ac:dyDescent="0.25">
      <c r="A466" s="3"/>
      <c r="B466" s="3"/>
      <c r="C466" s="3"/>
      <c r="D466" s="3"/>
      <c r="E466" s="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7.5" customHeight="1" x14ac:dyDescent="0.25">
      <c r="A467" s="3"/>
      <c r="B467" s="3"/>
      <c r="C467" s="3"/>
      <c r="D467" s="3"/>
      <c r="E467" s="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7.5" customHeight="1" x14ac:dyDescent="0.25">
      <c r="A468" s="3"/>
      <c r="B468" s="3"/>
      <c r="C468" s="3"/>
      <c r="D468" s="3"/>
      <c r="E468" s="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7.5" customHeight="1" x14ac:dyDescent="0.25">
      <c r="A469" s="3"/>
      <c r="B469" s="3"/>
      <c r="C469" s="3"/>
      <c r="D469" s="3"/>
      <c r="E469" s="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7.5" customHeight="1" x14ac:dyDescent="0.25">
      <c r="A470" s="3"/>
      <c r="B470" s="3"/>
      <c r="C470" s="3"/>
      <c r="D470" s="3"/>
      <c r="E470" s="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7.5" customHeight="1" x14ac:dyDescent="0.25">
      <c r="A471" s="3"/>
      <c r="B471" s="3"/>
      <c r="C471" s="3"/>
      <c r="D471" s="3"/>
      <c r="E471" s="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7.5" customHeight="1" x14ac:dyDescent="0.25">
      <c r="A472" s="3"/>
      <c r="B472" s="3"/>
      <c r="C472" s="3"/>
      <c r="D472" s="3"/>
      <c r="E472" s="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7.5" customHeight="1" x14ac:dyDescent="0.25">
      <c r="A473" s="3"/>
      <c r="B473" s="3"/>
      <c r="C473" s="3"/>
      <c r="D473" s="3"/>
      <c r="E473" s="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7.5" customHeight="1" x14ac:dyDescent="0.25">
      <c r="A474" s="3"/>
      <c r="B474" s="3"/>
      <c r="C474" s="3"/>
      <c r="D474" s="3"/>
      <c r="E474" s="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7.5" customHeight="1" x14ac:dyDescent="0.25">
      <c r="A475" s="3"/>
      <c r="B475" s="3"/>
      <c r="C475" s="3"/>
      <c r="D475" s="3"/>
      <c r="E475" s="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7.5" customHeight="1" x14ac:dyDescent="0.25">
      <c r="A476" s="3"/>
      <c r="B476" s="3"/>
      <c r="C476" s="3"/>
      <c r="D476" s="3"/>
      <c r="E476" s="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7.5" customHeight="1" x14ac:dyDescent="0.25">
      <c r="A477" s="3"/>
      <c r="B477" s="3"/>
      <c r="C477" s="3"/>
      <c r="D477" s="3"/>
      <c r="E477" s="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7.5" customHeight="1" x14ac:dyDescent="0.25">
      <c r="A478" s="3"/>
      <c r="B478" s="3"/>
      <c r="C478" s="3"/>
      <c r="D478" s="3"/>
      <c r="E478" s="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7.5" customHeight="1" x14ac:dyDescent="0.25">
      <c r="A479" s="3"/>
      <c r="B479" s="3"/>
      <c r="C479" s="3"/>
      <c r="D479" s="3"/>
      <c r="E479" s="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7.5" customHeight="1" x14ac:dyDescent="0.25">
      <c r="A480" s="3"/>
      <c r="B480" s="3"/>
      <c r="C480" s="3"/>
      <c r="D480" s="3"/>
      <c r="E480" s="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7.5" customHeight="1" x14ac:dyDescent="0.25">
      <c r="A481" s="3"/>
      <c r="B481" s="3"/>
      <c r="C481" s="3"/>
      <c r="D481" s="3"/>
      <c r="E481" s="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7.5" customHeight="1" x14ac:dyDescent="0.25">
      <c r="A482" s="3"/>
      <c r="B482" s="3"/>
      <c r="C482" s="3"/>
      <c r="D482" s="3"/>
      <c r="E482" s="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7.5" customHeight="1" x14ac:dyDescent="0.25">
      <c r="A483" s="3"/>
      <c r="B483" s="3"/>
      <c r="C483" s="3"/>
      <c r="D483" s="3"/>
      <c r="E483" s="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7.5" customHeight="1" x14ac:dyDescent="0.25">
      <c r="A484" s="3"/>
      <c r="B484" s="3"/>
      <c r="C484" s="3"/>
      <c r="D484" s="3"/>
      <c r="E484" s="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7.5" customHeight="1" x14ac:dyDescent="0.25">
      <c r="A485" s="3"/>
      <c r="B485" s="3"/>
      <c r="C485" s="3"/>
      <c r="D485" s="3"/>
      <c r="E485" s="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7.5" customHeight="1" x14ac:dyDescent="0.25">
      <c r="A486" s="3"/>
      <c r="B486" s="3"/>
      <c r="C486" s="3"/>
      <c r="D486" s="3"/>
      <c r="E486" s="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7.5" customHeight="1" x14ac:dyDescent="0.25">
      <c r="A487" s="3"/>
      <c r="B487" s="3"/>
      <c r="C487" s="3"/>
      <c r="D487" s="3"/>
      <c r="E487" s="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7.5" customHeight="1" x14ac:dyDescent="0.25">
      <c r="A488" s="3"/>
      <c r="B488" s="3"/>
      <c r="C488" s="3"/>
      <c r="D488" s="3"/>
      <c r="E488" s="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7.5" customHeight="1" x14ac:dyDescent="0.25">
      <c r="A489" s="3"/>
      <c r="B489" s="3"/>
      <c r="C489" s="3"/>
      <c r="D489" s="3"/>
      <c r="E489" s="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7.5" customHeight="1" x14ac:dyDescent="0.25">
      <c r="A490" s="3"/>
      <c r="B490" s="3"/>
      <c r="C490" s="3"/>
      <c r="D490" s="3"/>
      <c r="E490" s="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7.5" customHeight="1" x14ac:dyDescent="0.25">
      <c r="A491" s="3"/>
      <c r="B491" s="3"/>
      <c r="C491" s="3"/>
      <c r="D491" s="3"/>
      <c r="E491" s="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7.5" customHeight="1" x14ac:dyDescent="0.25">
      <c r="A492" s="3"/>
      <c r="B492" s="3"/>
      <c r="C492" s="3"/>
      <c r="D492" s="3"/>
      <c r="E492" s="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7.5" customHeight="1" x14ac:dyDescent="0.25">
      <c r="A493" s="3"/>
      <c r="B493" s="3"/>
      <c r="C493" s="3"/>
      <c r="D493" s="3"/>
      <c r="E493" s="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7.5" customHeight="1" x14ac:dyDescent="0.25">
      <c r="A494" s="3"/>
      <c r="B494" s="3"/>
      <c r="C494" s="3"/>
      <c r="D494" s="3"/>
      <c r="E494" s="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7.5" customHeight="1" x14ac:dyDescent="0.25">
      <c r="A495" s="3"/>
      <c r="B495" s="3"/>
      <c r="C495" s="3"/>
      <c r="D495" s="3"/>
      <c r="E495" s="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7.5" customHeight="1" x14ac:dyDescent="0.25">
      <c r="A496" s="3"/>
      <c r="B496" s="3"/>
      <c r="C496" s="3"/>
      <c r="D496" s="3"/>
      <c r="E496" s="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7.5" customHeight="1" x14ac:dyDescent="0.25">
      <c r="A497" s="3"/>
      <c r="B497" s="3"/>
      <c r="C497" s="3"/>
      <c r="D497" s="3"/>
      <c r="E497" s="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7.5" customHeight="1" x14ac:dyDescent="0.25">
      <c r="A498" s="3"/>
      <c r="B498" s="3"/>
      <c r="C498" s="3"/>
      <c r="D498" s="3"/>
      <c r="E498" s="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7.5" customHeight="1" x14ac:dyDescent="0.25">
      <c r="A499" s="3"/>
      <c r="B499" s="3"/>
      <c r="C499" s="3"/>
      <c r="D499" s="3"/>
      <c r="E499" s="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7.5" customHeight="1" x14ac:dyDescent="0.25">
      <c r="A500" s="3"/>
      <c r="B500" s="3"/>
      <c r="C500" s="3"/>
      <c r="D500" s="3"/>
      <c r="E500" s="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7.5" customHeight="1" x14ac:dyDescent="0.25">
      <c r="A501" s="3"/>
      <c r="B501" s="3"/>
      <c r="C501" s="3"/>
      <c r="D501" s="3"/>
      <c r="E501" s="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7.5" customHeight="1" x14ac:dyDescent="0.25">
      <c r="A502" s="3"/>
      <c r="B502" s="3"/>
      <c r="C502" s="3"/>
      <c r="D502" s="3"/>
      <c r="E502" s="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7.5" customHeight="1" x14ac:dyDescent="0.25">
      <c r="A503" s="3"/>
      <c r="B503" s="3"/>
      <c r="C503" s="3"/>
      <c r="D503" s="3"/>
      <c r="E503" s="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7.5" customHeight="1" x14ac:dyDescent="0.25">
      <c r="A504" s="3"/>
      <c r="B504" s="3"/>
      <c r="C504" s="3"/>
      <c r="D504" s="3"/>
      <c r="E504" s="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7.5" customHeight="1" x14ac:dyDescent="0.25">
      <c r="A505" s="3"/>
      <c r="B505" s="3"/>
      <c r="C505" s="3"/>
      <c r="D505" s="3"/>
      <c r="E505" s="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7.5" customHeight="1" x14ac:dyDescent="0.25">
      <c r="A506" s="3"/>
      <c r="B506" s="3"/>
      <c r="C506" s="3"/>
      <c r="D506" s="3"/>
      <c r="E506" s="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7.5" customHeight="1" x14ac:dyDescent="0.25">
      <c r="A507" s="3"/>
      <c r="B507" s="3"/>
      <c r="C507" s="3"/>
      <c r="D507" s="3"/>
      <c r="E507" s="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7.5" customHeight="1" x14ac:dyDescent="0.25">
      <c r="A508" s="3"/>
      <c r="B508" s="3"/>
      <c r="C508" s="3"/>
      <c r="D508" s="3"/>
      <c r="E508" s="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7.5" customHeight="1" x14ac:dyDescent="0.25">
      <c r="A509" s="3"/>
      <c r="B509" s="3"/>
      <c r="C509" s="3"/>
      <c r="D509" s="3"/>
      <c r="E509" s="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7.5" customHeight="1" x14ac:dyDescent="0.25">
      <c r="A510" s="3"/>
      <c r="B510" s="3"/>
      <c r="C510" s="3"/>
      <c r="D510" s="3"/>
      <c r="E510" s="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7.5" customHeight="1" x14ac:dyDescent="0.25">
      <c r="A511" s="3"/>
      <c r="B511" s="3"/>
      <c r="C511" s="3"/>
      <c r="D511" s="3"/>
      <c r="E511" s="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7.5" customHeight="1" x14ac:dyDescent="0.25">
      <c r="A512" s="3"/>
      <c r="B512" s="3"/>
      <c r="C512" s="3"/>
      <c r="D512" s="3"/>
      <c r="E512" s="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7.5" customHeight="1" x14ac:dyDescent="0.25">
      <c r="A513" s="3"/>
      <c r="B513" s="3"/>
      <c r="C513" s="3"/>
      <c r="D513" s="3"/>
      <c r="E513" s="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7.5" customHeight="1" x14ac:dyDescent="0.25">
      <c r="A514" s="3"/>
      <c r="B514" s="3"/>
      <c r="C514" s="3"/>
      <c r="D514" s="3"/>
      <c r="E514" s="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7.5" customHeight="1" x14ac:dyDescent="0.25">
      <c r="A515" s="3"/>
      <c r="B515" s="3"/>
      <c r="C515" s="3"/>
      <c r="D515" s="3"/>
      <c r="E515" s="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7.5" customHeight="1" x14ac:dyDescent="0.25">
      <c r="A516" s="3"/>
      <c r="B516" s="3"/>
      <c r="C516" s="3"/>
      <c r="D516" s="3"/>
      <c r="E516" s="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7.5" customHeight="1" x14ac:dyDescent="0.25">
      <c r="A517" s="3"/>
      <c r="B517" s="3"/>
      <c r="C517" s="3"/>
      <c r="D517" s="3"/>
      <c r="E517" s="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7.5" customHeight="1" x14ac:dyDescent="0.25">
      <c r="A518" s="3"/>
      <c r="B518" s="3"/>
      <c r="C518" s="3"/>
      <c r="D518" s="3"/>
      <c r="E518" s="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7.5" customHeight="1" x14ac:dyDescent="0.25">
      <c r="A519" s="3"/>
      <c r="B519" s="3"/>
      <c r="C519" s="3"/>
      <c r="D519" s="3"/>
      <c r="E519" s="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7.5" customHeight="1" x14ac:dyDescent="0.25">
      <c r="A520" s="3"/>
      <c r="B520" s="3"/>
      <c r="C520" s="3"/>
      <c r="D520" s="3"/>
      <c r="E520" s="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7.5" customHeight="1" x14ac:dyDescent="0.25">
      <c r="A521" s="3"/>
      <c r="B521" s="3"/>
      <c r="C521" s="3"/>
      <c r="D521" s="3"/>
      <c r="E521" s="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7.5" customHeight="1" x14ac:dyDescent="0.25">
      <c r="A522" s="3"/>
      <c r="B522" s="3"/>
      <c r="C522" s="3"/>
      <c r="D522" s="3"/>
      <c r="E522" s="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7.5" customHeight="1" x14ac:dyDescent="0.25">
      <c r="A523" s="3"/>
      <c r="B523" s="3"/>
      <c r="C523" s="3"/>
      <c r="D523" s="3"/>
      <c r="E523" s="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7.5" customHeight="1" x14ac:dyDescent="0.25">
      <c r="A524" s="3"/>
      <c r="B524" s="3"/>
      <c r="C524" s="3"/>
      <c r="D524" s="3"/>
      <c r="E524" s="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7.5" customHeight="1" x14ac:dyDescent="0.25">
      <c r="A525" s="3"/>
      <c r="B525" s="3"/>
      <c r="C525" s="3"/>
      <c r="D525" s="3"/>
      <c r="E525" s="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7.5" customHeight="1" x14ac:dyDescent="0.25">
      <c r="A526" s="3"/>
      <c r="B526" s="3"/>
      <c r="C526" s="3"/>
      <c r="D526" s="3"/>
      <c r="E526" s="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7.5" customHeight="1" x14ac:dyDescent="0.25">
      <c r="A527" s="3"/>
      <c r="B527" s="3"/>
      <c r="C527" s="3"/>
      <c r="D527" s="3"/>
      <c r="E527" s="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7.5" customHeight="1" x14ac:dyDescent="0.25">
      <c r="A528" s="3"/>
      <c r="B528" s="3"/>
      <c r="C528" s="3"/>
      <c r="D528" s="3"/>
      <c r="E528" s="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7.5" customHeight="1" x14ac:dyDescent="0.25">
      <c r="A529" s="3"/>
      <c r="B529" s="3"/>
      <c r="C529" s="3"/>
      <c r="D529" s="3"/>
      <c r="E529" s="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7.5" customHeight="1" x14ac:dyDescent="0.25">
      <c r="A530" s="3"/>
      <c r="B530" s="3"/>
      <c r="C530" s="3"/>
      <c r="D530" s="3"/>
      <c r="E530" s="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7.5" customHeight="1" x14ac:dyDescent="0.25">
      <c r="A531" s="3"/>
      <c r="B531" s="3"/>
      <c r="C531" s="3"/>
      <c r="D531" s="3"/>
      <c r="E531" s="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7.5" customHeight="1" x14ac:dyDescent="0.25">
      <c r="A532" s="3"/>
      <c r="B532" s="3"/>
      <c r="C532" s="3"/>
      <c r="D532" s="3"/>
      <c r="E532" s="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7.5" customHeight="1" x14ac:dyDescent="0.25">
      <c r="A533" s="3"/>
      <c r="B533" s="3"/>
      <c r="C533" s="3"/>
      <c r="D533" s="3"/>
      <c r="E533" s="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7.5" customHeight="1" x14ac:dyDescent="0.25">
      <c r="A534" s="3"/>
      <c r="B534" s="3"/>
      <c r="C534" s="3"/>
      <c r="D534" s="3"/>
      <c r="E534" s="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7.5" customHeight="1" x14ac:dyDescent="0.25">
      <c r="A535" s="3"/>
      <c r="B535" s="3"/>
      <c r="C535" s="3"/>
      <c r="D535" s="3"/>
      <c r="E535" s="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7.5" customHeight="1" x14ac:dyDescent="0.25">
      <c r="A536" s="3"/>
      <c r="B536" s="3"/>
      <c r="C536" s="3"/>
      <c r="D536" s="3"/>
      <c r="E536" s="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7.5" customHeight="1" x14ac:dyDescent="0.25">
      <c r="A537" s="3"/>
      <c r="B537" s="3"/>
      <c r="C537" s="3"/>
      <c r="D537" s="3"/>
      <c r="E537" s="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7.5" customHeight="1" x14ac:dyDescent="0.25">
      <c r="A538" s="3"/>
      <c r="B538" s="3"/>
      <c r="C538" s="3"/>
      <c r="D538" s="3"/>
      <c r="E538" s="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7.5" customHeight="1" x14ac:dyDescent="0.25">
      <c r="A539" s="3"/>
      <c r="B539" s="3"/>
      <c r="C539" s="3"/>
      <c r="D539" s="3"/>
      <c r="E539" s="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7.5" customHeight="1" x14ac:dyDescent="0.25">
      <c r="A540" s="3"/>
      <c r="B540" s="3"/>
      <c r="C540" s="3"/>
      <c r="D540" s="3"/>
      <c r="E540" s="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7.5" customHeight="1" x14ac:dyDescent="0.25">
      <c r="A541" s="3"/>
      <c r="B541" s="3"/>
      <c r="C541" s="3"/>
      <c r="D541" s="3"/>
      <c r="E541" s="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7.5" customHeight="1" x14ac:dyDescent="0.25">
      <c r="A542" s="3"/>
      <c r="B542" s="3"/>
      <c r="C542" s="3"/>
      <c r="D542" s="3"/>
      <c r="E542" s="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7.5" customHeight="1" x14ac:dyDescent="0.25">
      <c r="A543" s="3"/>
      <c r="B543" s="3"/>
      <c r="C543" s="3"/>
      <c r="D543" s="3"/>
      <c r="E543" s="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7.5" customHeight="1" x14ac:dyDescent="0.25">
      <c r="A544" s="3"/>
      <c r="B544" s="3"/>
      <c r="C544" s="3"/>
      <c r="D544" s="3"/>
      <c r="E544" s="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7.5" customHeight="1" x14ac:dyDescent="0.25">
      <c r="A545" s="3"/>
      <c r="B545" s="3"/>
      <c r="C545" s="3"/>
      <c r="D545" s="3"/>
      <c r="E545" s="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7.5" customHeight="1" x14ac:dyDescent="0.25">
      <c r="A546" s="3"/>
      <c r="B546" s="3"/>
      <c r="C546" s="3"/>
      <c r="D546" s="3"/>
      <c r="E546" s="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7.5" customHeight="1" x14ac:dyDescent="0.25">
      <c r="A547" s="3"/>
      <c r="B547" s="3"/>
      <c r="C547" s="3"/>
      <c r="D547" s="3"/>
      <c r="E547" s="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7.5" customHeight="1" x14ac:dyDescent="0.25">
      <c r="A548" s="3"/>
      <c r="B548" s="3"/>
      <c r="C548" s="3"/>
      <c r="D548" s="3"/>
      <c r="E548" s="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7.5" customHeight="1" x14ac:dyDescent="0.25">
      <c r="A549" s="3"/>
      <c r="B549" s="3"/>
      <c r="C549" s="3"/>
      <c r="D549" s="3"/>
      <c r="E549" s="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7.5" customHeight="1" x14ac:dyDescent="0.25">
      <c r="A550" s="3"/>
      <c r="B550" s="3"/>
      <c r="C550" s="3"/>
      <c r="D550" s="3"/>
      <c r="E550" s="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7.5" customHeight="1" x14ac:dyDescent="0.25">
      <c r="A551" s="3"/>
      <c r="B551" s="3"/>
      <c r="C551" s="3"/>
      <c r="D551" s="3"/>
      <c r="E551" s="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7.5" customHeight="1" x14ac:dyDescent="0.25">
      <c r="A552" s="3"/>
      <c r="B552" s="3"/>
      <c r="C552" s="3"/>
      <c r="D552" s="3"/>
      <c r="E552" s="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7.5" customHeight="1" x14ac:dyDescent="0.25">
      <c r="A553" s="3"/>
      <c r="B553" s="3"/>
      <c r="C553" s="3"/>
      <c r="D553" s="3"/>
      <c r="E553" s="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7.5" customHeight="1" x14ac:dyDescent="0.25">
      <c r="A554" s="3"/>
      <c r="B554" s="3"/>
      <c r="C554" s="3"/>
      <c r="D554" s="3"/>
      <c r="E554" s="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7.5" customHeight="1" x14ac:dyDescent="0.25">
      <c r="A555" s="3"/>
      <c r="B555" s="3"/>
      <c r="C555" s="3"/>
      <c r="D555" s="3"/>
      <c r="E555" s="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7.5" customHeight="1" x14ac:dyDescent="0.25">
      <c r="A556" s="3"/>
      <c r="B556" s="3"/>
      <c r="C556" s="3"/>
      <c r="D556" s="3"/>
      <c r="E556" s="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7.5" customHeight="1" x14ac:dyDescent="0.25">
      <c r="A557" s="3"/>
      <c r="B557" s="3"/>
      <c r="C557" s="3"/>
      <c r="D557" s="3"/>
      <c r="E557" s="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7.5" customHeight="1" x14ac:dyDescent="0.25">
      <c r="A558" s="3"/>
      <c r="B558" s="3"/>
      <c r="C558" s="3"/>
      <c r="D558" s="3"/>
      <c r="E558" s="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7.5" customHeight="1" x14ac:dyDescent="0.25">
      <c r="A559" s="3"/>
      <c r="B559" s="3"/>
      <c r="C559" s="3"/>
      <c r="D559" s="3"/>
      <c r="E559" s="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7.5" customHeight="1" x14ac:dyDescent="0.25">
      <c r="A560" s="3"/>
      <c r="B560" s="3"/>
      <c r="C560" s="3"/>
      <c r="D560" s="3"/>
      <c r="E560" s="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7.5" customHeight="1" x14ac:dyDescent="0.25">
      <c r="A561" s="3"/>
      <c r="B561" s="3"/>
      <c r="C561" s="3"/>
      <c r="D561" s="3"/>
      <c r="E561" s="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7.5" customHeight="1" x14ac:dyDescent="0.25">
      <c r="A562" s="3"/>
      <c r="B562" s="3"/>
      <c r="C562" s="3"/>
      <c r="D562" s="3"/>
      <c r="E562" s="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7.5" customHeight="1" x14ac:dyDescent="0.25">
      <c r="A563" s="3"/>
      <c r="B563" s="3"/>
      <c r="C563" s="3"/>
      <c r="D563" s="3"/>
      <c r="E563" s="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7.5" customHeight="1" x14ac:dyDescent="0.25">
      <c r="A564" s="3"/>
      <c r="B564" s="3"/>
      <c r="C564" s="3"/>
      <c r="D564" s="3"/>
      <c r="E564" s="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7.5" customHeight="1" x14ac:dyDescent="0.25">
      <c r="A565" s="3"/>
      <c r="B565" s="3"/>
      <c r="C565" s="3"/>
      <c r="D565" s="3"/>
      <c r="E565" s="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7.5" customHeight="1" x14ac:dyDescent="0.25">
      <c r="A566" s="3"/>
      <c r="B566" s="3"/>
      <c r="C566" s="3"/>
      <c r="D566" s="3"/>
      <c r="E566" s="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7.5" customHeight="1" x14ac:dyDescent="0.25">
      <c r="A567" s="3"/>
      <c r="B567" s="3"/>
      <c r="C567" s="3"/>
      <c r="D567" s="3"/>
      <c r="E567" s="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7.5" customHeight="1" x14ac:dyDescent="0.25">
      <c r="A568" s="3"/>
      <c r="B568" s="3"/>
      <c r="C568" s="3"/>
      <c r="D568" s="3"/>
      <c r="E568" s="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7.5" customHeight="1" x14ac:dyDescent="0.25">
      <c r="A569" s="3"/>
      <c r="B569" s="3"/>
      <c r="C569" s="3"/>
      <c r="D569" s="3"/>
      <c r="E569" s="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7.5" customHeight="1" x14ac:dyDescent="0.25">
      <c r="A570" s="3"/>
      <c r="B570" s="3"/>
      <c r="C570" s="3"/>
      <c r="D570" s="3"/>
      <c r="E570" s="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7.5" customHeight="1" x14ac:dyDescent="0.25">
      <c r="A571" s="3"/>
      <c r="B571" s="3"/>
      <c r="C571" s="3"/>
      <c r="D571" s="3"/>
      <c r="E571" s="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7.5" customHeight="1" x14ac:dyDescent="0.25">
      <c r="A572" s="3"/>
      <c r="B572" s="3"/>
      <c r="C572" s="3"/>
      <c r="D572" s="3"/>
      <c r="E572" s="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7.5" customHeight="1" x14ac:dyDescent="0.25">
      <c r="A573" s="3"/>
      <c r="B573" s="3"/>
      <c r="C573" s="3"/>
      <c r="D573" s="3"/>
      <c r="E573" s="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7.5" customHeight="1" x14ac:dyDescent="0.25">
      <c r="A574" s="3"/>
      <c r="B574" s="3"/>
      <c r="C574" s="3"/>
      <c r="D574" s="3"/>
      <c r="E574" s="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7.5" customHeight="1" x14ac:dyDescent="0.25">
      <c r="A575" s="3"/>
      <c r="B575" s="3"/>
      <c r="C575" s="3"/>
      <c r="D575" s="3"/>
      <c r="E575" s="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7.5" customHeight="1" x14ac:dyDescent="0.25">
      <c r="A576" s="3"/>
      <c r="B576" s="3"/>
      <c r="C576" s="3"/>
      <c r="D576" s="3"/>
      <c r="E576" s="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7.5" customHeight="1" x14ac:dyDescent="0.25">
      <c r="A577" s="3"/>
      <c r="B577" s="3"/>
      <c r="C577" s="3"/>
      <c r="D577" s="3"/>
      <c r="E577" s="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7.5" customHeight="1" x14ac:dyDescent="0.25">
      <c r="A578" s="3"/>
      <c r="B578" s="3"/>
      <c r="C578" s="3"/>
      <c r="D578" s="3"/>
      <c r="E578" s="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7.5" customHeight="1" x14ac:dyDescent="0.25">
      <c r="A579" s="3"/>
      <c r="B579" s="3"/>
      <c r="C579" s="3"/>
      <c r="D579" s="3"/>
      <c r="E579" s="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7.5" customHeight="1" x14ac:dyDescent="0.25">
      <c r="A580" s="3"/>
      <c r="B580" s="3"/>
      <c r="C580" s="3"/>
      <c r="D580" s="3"/>
      <c r="E580" s="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7.5" customHeight="1" x14ac:dyDescent="0.25">
      <c r="A581" s="3"/>
      <c r="B581" s="3"/>
      <c r="C581" s="3"/>
      <c r="D581" s="3"/>
      <c r="E581" s="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7.5" customHeight="1" x14ac:dyDescent="0.25">
      <c r="A582" s="3"/>
      <c r="B582" s="3"/>
      <c r="C582" s="3"/>
      <c r="D582" s="3"/>
      <c r="E582" s="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7.5" customHeight="1" x14ac:dyDescent="0.25">
      <c r="A583" s="3"/>
      <c r="B583" s="3"/>
      <c r="C583" s="3"/>
      <c r="D583" s="3"/>
      <c r="E583" s="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7.5" customHeight="1" x14ac:dyDescent="0.25">
      <c r="A584" s="3"/>
      <c r="B584" s="3"/>
      <c r="C584" s="3"/>
      <c r="D584" s="3"/>
      <c r="E584" s="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7.5" customHeight="1" x14ac:dyDescent="0.25">
      <c r="A585" s="3"/>
      <c r="B585" s="3"/>
      <c r="C585" s="3"/>
      <c r="D585" s="3"/>
      <c r="E585" s="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7.5" customHeight="1" x14ac:dyDescent="0.25">
      <c r="A586" s="3"/>
      <c r="B586" s="3"/>
      <c r="C586" s="3"/>
      <c r="D586" s="3"/>
      <c r="E586" s="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7.5" customHeight="1" x14ac:dyDescent="0.25">
      <c r="A587" s="3"/>
      <c r="B587" s="3"/>
      <c r="C587" s="3"/>
      <c r="D587" s="3"/>
      <c r="E587" s="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7.5" customHeight="1" x14ac:dyDescent="0.25">
      <c r="A588" s="3"/>
      <c r="B588" s="3"/>
      <c r="C588" s="3"/>
      <c r="D588" s="3"/>
      <c r="E588" s="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7.5" customHeight="1" x14ac:dyDescent="0.25">
      <c r="A589" s="3"/>
      <c r="B589" s="3"/>
      <c r="C589" s="3"/>
      <c r="D589" s="3"/>
      <c r="E589" s="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7.5" customHeight="1" x14ac:dyDescent="0.25">
      <c r="A590" s="3"/>
      <c r="B590" s="3"/>
      <c r="C590" s="3"/>
      <c r="D590" s="3"/>
      <c r="E590" s="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7.5" customHeight="1" x14ac:dyDescent="0.25">
      <c r="A591" s="3"/>
      <c r="B591" s="3"/>
      <c r="C591" s="3"/>
      <c r="D591" s="3"/>
      <c r="E591" s="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7.5" customHeight="1" x14ac:dyDescent="0.25">
      <c r="A592" s="3"/>
      <c r="B592" s="3"/>
      <c r="C592" s="3"/>
      <c r="D592" s="3"/>
      <c r="E592" s="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7.5" customHeight="1" x14ac:dyDescent="0.25">
      <c r="A593" s="3"/>
      <c r="B593" s="3"/>
      <c r="C593" s="3"/>
      <c r="D593" s="3"/>
      <c r="E593" s="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7.5" customHeight="1" x14ac:dyDescent="0.25">
      <c r="A594" s="3"/>
      <c r="B594" s="3"/>
      <c r="C594" s="3"/>
      <c r="D594" s="3"/>
      <c r="E594" s="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7.5" customHeight="1" x14ac:dyDescent="0.25">
      <c r="A595" s="3"/>
      <c r="B595" s="3"/>
      <c r="C595" s="3"/>
      <c r="D595" s="3"/>
      <c r="E595" s="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7.5" customHeight="1" x14ac:dyDescent="0.25">
      <c r="A596" s="3"/>
      <c r="B596" s="3"/>
      <c r="C596" s="3"/>
      <c r="D596" s="3"/>
      <c r="E596" s="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7.5" customHeight="1" x14ac:dyDescent="0.25">
      <c r="A597" s="3"/>
      <c r="B597" s="3"/>
      <c r="C597" s="3"/>
      <c r="D597" s="3"/>
      <c r="E597" s="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7.5" customHeight="1" x14ac:dyDescent="0.25">
      <c r="A598" s="3"/>
      <c r="B598" s="3"/>
      <c r="C598" s="3"/>
      <c r="D598" s="3"/>
      <c r="E598" s="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7.5" customHeight="1" x14ac:dyDescent="0.25">
      <c r="A599" s="3"/>
      <c r="B599" s="3"/>
      <c r="C599" s="3"/>
      <c r="D599" s="3"/>
      <c r="E599" s="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7.5" customHeight="1" x14ac:dyDescent="0.25">
      <c r="A600" s="3"/>
      <c r="B600" s="3"/>
      <c r="C600" s="3"/>
      <c r="D600" s="3"/>
      <c r="E600" s="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7.5" customHeight="1" x14ac:dyDescent="0.25">
      <c r="A601" s="3"/>
      <c r="B601" s="3"/>
      <c r="C601" s="3"/>
      <c r="D601" s="3"/>
      <c r="E601" s="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7.5" customHeight="1" x14ac:dyDescent="0.25">
      <c r="A602" s="3"/>
      <c r="B602" s="3"/>
      <c r="C602" s="3"/>
      <c r="D602" s="3"/>
      <c r="E602" s="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7.5" customHeight="1" x14ac:dyDescent="0.25">
      <c r="A603" s="3"/>
      <c r="B603" s="3"/>
      <c r="C603" s="3"/>
      <c r="D603" s="3"/>
      <c r="E603" s="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7.5" customHeight="1" x14ac:dyDescent="0.25">
      <c r="A604" s="3"/>
      <c r="B604" s="3"/>
      <c r="C604" s="3"/>
      <c r="D604" s="3"/>
      <c r="E604" s="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7.5" customHeight="1" x14ac:dyDescent="0.25">
      <c r="A605" s="3"/>
      <c r="B605" s="3"/>
      <c r="C605" s="3"/>
      <c r="D605" s="3"/>
      <c r="E605" s="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7.5" customHeight="1" x14ac:dyDescent="0.25">
      <c r="A606" s="3"/>
      <c r="B606" s="3"/>
      <c r="C606" s="3"/>
      <c r="D606" s="3"/>
      <c r="E606" s="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7.5" customHeight="1" x14ac:dyDescent="0.25">
      <c r="A607" s="3"/>
      <c r="B607" s="3"/>
      <c r="C607" s="3"/>
      <c r="D607" s="3"/>
      <c r="E607" s="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7.5" customHeight="1" x14ac:dyDescent="0.25">
      <c r="A608" s="3"/>
      <c r="B608" s="3"/>
      <c r="C608" s="3"/>
      <c r="D608" s="3"/>
      <c r="E608" s="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7.5" customHeight="1" x14ac:dyDescent="0.25">
      <c r="A609" s="3"/>
      <c r="B609" s="3"/>
      <c r="C609" s="3"/>
      <c r="D609" s="3"/>
      <c r="E609" s="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7.5" customHeight="1" x14ac:dyDescent="0.25">
      <c r="A610" s="3"/>
      <c r="B610" s="3"/>
      <c r="C610" s="3"/>
      <c r="D610" s="3"/>
      <c r="E610" s="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7.5" customHeight="1" x14ac:dyDescent="0.25">
      <c r="A611" s="3"/>
      <c r="B611" s="3"/>
      <c r="C611" s="3"/>
      <c r="D611" s="3"/>
      <c r="E611" s="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7.5" customHeight="1" x14ac:dyDescent="0.25">
      <c r="A612" s="3"/>
      <c r="B612" s="3"/>
      <c r="C612" s="3"/>
      <c r="D612" s="3"/>
      <c r="E612" s="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7.5" customHeight="1" x14ac:dyDescent="0.25">
      <c r="A613" s="3"/>
      <c r="B613" s="3"/>
      <c r="C613" s="3"/>
      <c r="D613" s="3"/>
      <c r="E613" s="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7.5" customHeight="1" x14ac:dyDescent="0.25">
      <c r="A614" s="3"/>
      <c r="B614" s="3"/>
      <c r="C614" s="3"/>
      <c r="D614" s="3"/>
      <c r="E614" s="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7.5" customHeight="1" x14ac:dyDescent="0.25">
      <c r="A615" s="3"/>
      <c r="B615" s="3"/>
      <c r="C615" s="3"/>
      <c r="D615" s="3"/>
      <c r="E615" s="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7.5" customHeight="1" x14ac:dyDescent="0.25">
      <c r="A616" s="3"/>
      <c r="B616" s="3"/>
      <c r="C616" s="3"/>
      <c r="D616" s="3"/>
      <c r="E616" s="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7.5" customHeight="1" x14ac:dyDescent="0.25">
      <c r="A617" s="3"/>
      <c r="B617" s="3"/>
      <c r="C617" s="3"/>
      <c r="D617" s="3"/>
      <c r="E617" s="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7.5" customHeight="1" x14ac:dyDescent="0.25">
      <c r="A618" s="3"/>
      <c r="B618" s="3"/>
      <c r="C618" s="3"/>
      <c r="D618" s="3"/>
      <c r="E618" s="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7.5" customHeight="1" x14ac:dyDescent="0.25">
      <c r="A619" s="3"/>
      <c r="B619" s="3"/>
      <c r="C619" s="3"/>
      <c r="D619" s="3"/>
      <c r="E619" s="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7.5" customHeight="1" x14ac:dyDescent="0.25">
      <c r="A620" s="3"/>
      <c r="B620" s="3"/>
      <c r="C620" s="3"/>
      <c r="D620" s="3"/>
      <c r="E620" s="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7.5" customHeight="1" x14ac:dyDescent="0.25">
      <c r="A621" s="3"/>
      <c r="B621" s="3"/>
      <c r="C621" s="3"/>
      <c r="D621" s="3"/>
      <c r="E621" s="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7.5" customHeight="1" x14ac:dyDescent="0.25">
      <c r="A622" s="3"/>
      <c r="B622" s="3"/>
      <c r="C622" s="3"/>
      <c r="D622" s="3"/>
      <c r="E622" s="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7.5" customHeight="1" x14ac:dyDescent="0.25">
      <c r="A623" s="3"/>
      <c r="B623" s="3"/>
      <c r="C623" s="3"/>
      <c r="D623" s="3"/>
      <c r="E623" s="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7.5" customHeight="1" x14ac:dyDescent="0.25">
      <c r="A624" s="3"/>
      <c r="B624" s="3"/>
      <c r="C624" s="3"/>
      <c r="D624" s="3"/>
      <c r="E624" s="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7.5" customHeight="1" x14ac:dyDescent="0.25">
      <c r="A625" s="3"/>
      <c r="B625" s="3"/>
      <c r="C625" s="3"/>
      <c r="D625" s="3"/>
      <c r="E625" s="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7.5" customHeight="1" x14ac:dyDescent="0.25">
      <c r="A626" s="3"/>
      <c r="B626" s="3"/>
      <c r="C626" s="3"/>
      <c r="D626" s="3"/>
      <c r="E626" s="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7.5" customHeight="1" x14ac:dyDescent="0.25">
      <c r="A627" s="3"/>
      <c r="B627" s="3"/>
      <c r="C627" s="3"/>
      <c r="D627" s="3"/>
      <c r="E627" s="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7.5" customHeight="1" x14ac:dyDescent="0.25">
      <c r="A628" s="3"/>
      <c r="B628" s="3"/>
      <c r="C628" s="3"/>
      <c r="D628" s="3"/>
      <c r="E628" s="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7.5" customHeight="1" x14ac:dyDescent="0.25">
      <c r="A629" s="3"/>
      <c r="B629" s="3"/>
      <c r="C629" s="3"/>
      <c r="D629" s="3"/>
      <c r="E629" s="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7.5" customHeight="1" x14ac:dyDescent="0.25">
      <c r="A630" s="3"/>
      <c r="B630" s="3"/>
      <c r="C630" s="3"/>
      <c r="D630" s="3"/>
      <c r="E630" s="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7.5" customHeight="1" x14ac:dyDescent="0.25">
      <c r="A631" s="3"/>
      <c r="B631" s="3"/>
      <c r="C631" s="3"/>
      <c r="D631" s="3"/>
      <c r="E631" s="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7.5" customHeight="1" x14ac:dyDescent="0.25">
      <c r="A632" s="3"/>
      <c r="B632" s="3"/>
      <c r="C632" s="3"/>
      <c r="D632" s="3"/>
      <c r="E632" s="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7.5" customHeight="1" x14ac:dyDescent="0.25">
      <c r="A633" s="3"/>
      <c r="B633" s="3"/>
      <c r="C633" s="3"/>
      <c r="D633" s="3"/>
      <c r="E633" s="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7.5" customHeight="1" x14ac:dyDescent="0.25">
      <c r="A634" s="3"/>
      <c r="B634" s="3"/>
      <c r="C634" s="3"/>
      <c r="D634" s="3"/>
      <c r="E634" s="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7.5" customHeight="1" x14ac:dyDescent="0.25">
      <c r="A635" s="3"/>
      <c r="B635" s="3"/>
      <c r="C635" s="3"/>
      <c r="D635" s="3"/>
      <c r="E635" s="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7.5" customHeight="1" x14ac:dyDescent="0.25">
      <c r="A636" s="3"/>
      <c r="B636" s="3"/>
      <c r="C636" s="3"/>
      <c r="D636" s="3"/>
      <c r="E636" s="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7.5" customHeight="1" x14ac:dyDescent="0.25">
      <c r="A637" s="3"/>
      <c r="B637" s="3"/>
      <c r="C637" s="3"/>
      <c r="D637" s="3"/>
      <c r="E637" s="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7.5" customHeight="1" x14ac:dyDescent="0.25">
      <c r="A638" s="3"/>
      <c r="B638" s="3"/>
      <c r="C638" s="3"/>
      <c r="D638" s="3"/>
      <c r="E638" s="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7.5" customHeight="1" x14ac:dyDescent="0.25">
      <c r="A639" s="3"/>
      <c r="B639" s="3"/>
      <c r="C639" s="3"/>
      <c r="D639" s="3"/>
      <c r="E639" s="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7.5" customHeight="1" x14ac:dyDescent="0.25">
      <c r="A640" s="3"/>
      <c r="B640" s="3"/>
      <c r="C640" s="3"/>
      <c r="D640" s="3"/>
      <c r="E640" s="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7.5" customHeight="1" x14ac:dyDescent="0.25">
      <c r="A641" s="3"/>
      <c r="B641" s="3"/>
      <c r="C641" s="3"/>
      <c r="D641" s="3"/>
      <c r="E641" s="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7.5" customHeight="1" x14ac:dyDescent="0.25">
      <c r="A642" s="3"/>
      <c r="B642" s="3"/>
      <c r="C642" s="3"/>
      <c r="D642" s="3"/>
      <c r="E642" s="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7.5" customHeight="1" x14ac:dyDescent="0.25">
      <c r="A643" s="3"/>
      <c r="B643" s="3"/>
      <c r="C643" s="3"/>
      <c r="D643" s="3"/>
      <c r="E643" s="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7.5" customHeight="1" x14ac:dyDescent="0.25">
      <c r="A644" s="3"/>
      <c r="B644" s="3"/>
      <c r="C644" s="3"/>
      <c r="D644" s="3"/>
      <c r="E644" s="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7.5" customHeight="1" x14ac:dyDescent="0.25">
      <c r="A645" s="3"/>
      <c r="B645" s="3"/>
      <c r="C645" s="3"/>
      <c r="D645" s="3"/>
      <c r="E645" s="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7.5" customHeight="1" x14ac:dyDescent="0.25">
      <c r="A646" s="3"/>
      <c r="B646" s="3"/>
      <c r="C646" s="3"/>
      <c r="D646" s="3"/>
      <c r="E646" s="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7.5" customHeight="1" x14ac:dyDescent="0.25">
      <c r="A647" s="3"/>
      <c r="B647" s="3"/>
      <c r="C647" s="3"/>
      <c r="D647" s="3"/>
      <c r="E647" s="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7.5" customHeight="1" x14ac:dyDescent="0.25">
      <c r="A648" s="3"/>
      <c r="B648" s="3"/>
      <c r="C648" s="3"/>
      <c r="D648" s="3"/>
      <c r="E648" s="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7.5" customHeight="1" x14ac:dyDescent="0.25">
      <c r="A649" s="3"/>
      <c r="B649" s="3"/>
      <c r="C649" s="3"/>
      <c r="D649" s="3"/>
      <c r="E649" s="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7.5" customHeight="1" x14ac:dyDescent="0.25">
      <c r="A650" s="3"/>
      <c r="B650" s="3"/>
      <c r="C650" s="3"/>
      <c r="D650" s="3"/>
      <c r="E650" s="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7.5" customHeight="1" x14ac:dyDescent="0.25">
      <c r="A651" s="3"/>
      <c r="B651" s="3"/>
      <c r="C651" s="3"/>
      <c r="D651" s="3"/>
      <c r="E651" s="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7.5" customHeight="1" x14ac:dyDescent="0.25">
      <c r="A652" s="3"/>
      <c r="B652" s="3"/>
      <c r="C652" s="3"/>
      <c r="D652" s="3"/>
      <c r="E652" s="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7.5" customHeight="1" x14ac:dyDescent="0.25">
      <c r="A653" s="3"/>
      <c r="B653" s="3"/>
      <c r="C653" s="3"/>
      <c r="D653" s="3"/>
      <c r="E653" s="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7.5" customHeight="1" x14ac:dyDescent="0.25">
      <c r="A654" s="3"/>
      <c r="B654" s="3"/>
      <c r="C654" s="3"/>
      <c r="D654" s="3"/>
      <c r="E654" s="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7.5" customHeight="1" x14ac:dyDescent="0.25">
      <c r="A655" s="3"/>
      <c r="B655" s="3"/>
      <c r="C655" s="3"/>
      <c r="D655" s="3"/>
      <c r="E655" s="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7.5" customHeight="1" x14ac:dyDescent="0.25">
      <c r="A656" s="3"/>
      <c r="B656" s="3"/>
      <c r="C656" s="3"/>
      <c r="D656" s="3"/>
      <c r="E656" s="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7.5" customHeight="1" x14ac:dyDescent="0.25">
      <c r="A657" s="3"/>
      <c r="B657" s="3"/>
      <c r="C657" s="3"/>
      <c r="D657" s="3"/>
      <c r="E657" s="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7.5" customHeight="1" x14ac:dyDescent="0.25">
      <c r="A658" s="3"/>
      <c r="B658" s="3"/>
      <c r="C658" s="3"/>
      <c r="D658" s="3"/>
      <c r="E658" s="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7.5" customHeight="1" x14ac:dyDescent="0.25">
      <c r="A659" s="3"/>
      <c r="B659" s="3"/>
      <c r="C659" s="3"/>
      <c r="D659" s="3"/>
      <c r="E659" s="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7.5" customHeight="1" x14ac:dyDescent="0.25">
      <c r="A660" s="3"/>
      <c r="B660" s="3"/>
      <c r="C660" s="3"/>
      <c r="D660" s="3"/>
      <c r="E660" s="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7.5" customHeight="1" x14ac:dyDescent="0.25">
      <c r="A661" s="3"/>
      <c r="B661" s="3"/>
      <c r="C661" s="3"/>
      <c r="D661" s="3"/>
      <c r="E661" s="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7.5" customHeight="1" x14ac:dyDescent="0.25">
      <c r="A662" s="3"/>
      <c r="B662" s="3"/>
      <c r="C662" s="3"/>
      <c r="D662" s="3"/>
      <c r="E662" s="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7.5" customHeight="1" x14ac:dyDescent="0.25">
      <c r="A663" s="3"/>
      <c r="B663" s="3"/>
      <c r="C663" s="3"/>
      <c r="D663" s="3"/>
      <c r="E663" s="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7.5" customHeight="1" x14ac:dyDescent="0.25">
      <c r="A664" s="3"/>
      <c r="B664" s="3"/>
      <c r="C664" s="3"/>
      <c r="D664" s="3"/>
      <c r="E664" s="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7.5" customHeight="1" x14ac:dyDescent="0.25">
      <c r="A665" s="3"/>
      <c r="B665" s="3"/>
      <c r="C665" s="3"/>
      <c r="D665" s="3"/>
      <c r="E665" s="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7.5" customHeight="1" x14ac:dyDescent="0.25">
      <c r="A666" s="3"/>
      <c r="B666" s="3"/>
      <c r="C666" s="3"/>
      <c r="D666" s="3"/>
      <c r="E666" s="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7.5" customHeight="1" x14ac:dyDescent="0.25">
      <c r="A667" s="3"/>
      <c r="B667" s="3"/>
      <c r="C667" s="3"/>
      <c r="D667" s="3"/>
      <c r="E667" s="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7.5" customHeight="1" x14ac:dyDescent="0.25">
      <c r="A668" s="3"/>
      <c r="B668" s="3"/>
      <c r="C668" s="3"/>
      <c r="D668" s="3"/>
      <c r="E668" s="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7.5" customHeight="1" x14ac:dyDescent="0.25">
      <c r="A669" s="3"/>
      <c r="B669" s="3"/>
      <c r="C669" s="3"/>
      <c r="D669" s="3"/>
      <c r="E669" s="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7.5" customHeight="1" x14ac:dyDescent="0.25">
      <c r="A670" s="3"/>
      <c r="B670" s="3"/>
      <c r="C670" s="3"/>
      <c r="D670" s="3"/>
      <c r="E670" s="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7.5" customHeight="1" x14ac:dyDescent="0.25">
      <c r="A671" s="3"/>
      <c r="B671" s="3"/>
      <c r="C671" s="3"/>
      <c r="D671" s="3"/>
      <c r="E671" s="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7.5" customHeight="1" x14ac:dyDescent="0.25">
      <c r="A672" s="3"/>
      <c r="B672" s="3"/>
      <c r="C672" s="3"/>
      <c r="D672" s="3"/>
      <c r="E672" s="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7.5" customHeight="1" x14ac:dyDescent="0.25">
      <c r="A673" s="3"/>
      <c r="B673" s="3"/>
      <c r="C673" s="3"/>
      <c r="D673" s="3"/>
      <c r="E673" s="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7.5" customHeight="1" x14ac:dyDescent="0.25">
      <c r="A674" s="3"/>
      <c r="B674" s="3"/>
      <c r="C674" s="3"/>
      <c r="D674" s="3"/>
      <c r="E674" s="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7.5" customHeight="1" x14ac:dyDescent="0.25">
      <c r="A675" s="3"/>
      <c r="B675" s="3"/>
      <c r="C675" s="3"/>
      <c r="D675" s="3"/>
      <c r="E675" s="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7.5" customHeight="1" x14ac:dyDescent="0.25">
      <c r="A676" s="3"/>
      <c r="B676" s="3"/>
      <c r="C676" s="3"/>
      <c r="D676" s="3"/>
      <c r="E676" s="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7.5" customHeight="1" x14ac:dyDescent="0.25">
      <c r="A677" s="3"/>
      <c r="B677" s="3"/>
      <c r="C677" s="3"/>
      <c r="D677" s="3"/>
      <c r="E677" s="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7.5" customHeight="1" x14ac:dyDescent="0.25">
      <c r="A678" s="3"/>
      <c r="B678" s="3"/>
      <c r="C678" s="3"/>
      <c r="D678" s="3"/>
      <c r="E678" s="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7.5" customHeight="1" x14ac:dyDescent="0.25">
      <c r="A679" s="3"/>
      <c r="B679" s="3"/>
      <c r="C679" s="3"/>
      <c r="D679" s="3"/>
      <c r="E679" s="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7.5" customHeight="1" x14ac:dyDescent="0.25">
      <c r="A680" s="3"/>
      <c r="B680" s="3"/>
      <c r="C680" s="3"/>
      <c r="D680" s="3"/>
      <c r="E680" s="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7.5" customHeight="1" x14ac:dyDescent="0.25">
      <c r="A681" s="3"/>
      <c r="B681" s="3"/>
      <c r="C681" s="3"/>
      <c r="D681" s="3"/>
      <c r="E681" s="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7.5" customHeight="1" x14ac:dyDescent="0.25">
      <c r="A682" s="3"/>
      <c r="B682" s="3"/>
      <c r="C682" s="3"/>
      <c r="D682" s="3"/>
      <c r="E682" s="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7.5" customHeight="1" x14ac:dyDescent="0.25">
      <c r="A683" s="3"/>
      <c r="B683" s="3"/>
      <c r="C683" s="3"/>
      <c r="D683" s="3"/>
      <c r="E683" s="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7.5" customHeight="1" x14ac:dyDescent="0.25">
      <c r="A684" s="3"/>
      <c r="B684" s="3"/>
      <c r="C684" s="3"/>
      <c r="D684" s="3"/>
      <c r="E684" s="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7.5" customHeight="1" x14ac:dyDescent="0.25">
      <c r="A685" s="3"/>
      <c r="B685" s="3"/>
      <c r="C685" s="3"/>
      <c r="D685" s="3"/>
      <c r="E685" s="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7.5" customHeight="1" x14ac:dyDescent="0.25">
      <c r="A686" s="3"/>
      <c r="B686" s="3"/>
      <c r="C686" s="3"/>
      <c r="D686" s="3"/>
      <c r="E686" s="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7.5" customHeight="1" x14ac:dyDescent="0.25">
      <c r="A687" s="3"/>
      <c r="B687" s="3"/>
      <c r="C687" s="3"/>
      <c r="D687" s="3"/>
      <c r="E687" s="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7.5" customHeight="1" x14ac:dyDescent="0.25">
      <c r="A688" s="3"/>
      <c r="B688" s="3"/>
      <c r="C688" s="3"/>
      <c r="D688" s="3"/>
      <c r="E688" s="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7.5" customHeight="1" x14ac:dyDescent="0.25">
      <c r="A689" s="3"/>
      <c r="B689" s="3"/>
      <c r="C689" s="3"/>
      <c r="D689" s="3"/>
      <c r="E689" s="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7.5" customHeight="1" x14ac:dyDescent="0.25">
      <c r="A690" s="3"/>
      <c r="B690" s="3"/>
      <c r="C690" s="3"/>
      <c r="D690" s="3"/>
      <c r="E690" s="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7.5" customHeight="1" x14ac:dyDescent="0.25">
      <c r="A691" s="3"/>
      <c r="B691" s="3"/>
      <c r="C691" s="3"/>
      <c r="D691" s="3"/>
      <c r="E691" s="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7.5" customHeight="1" x14ac:dyDescent="0.25">
      <c r="A692" s="3"/>
      <c r="B692" s="3"/>
      <c r="C692" s="3"/>
      <c r="D692" s="3"/>
      <c r="E692" s="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7.5" customHeight="1" x14ac:dyDescent="0.25">
      <c r="A693" s="3"/>
      <c r="B693" s="3"/>
      <c r="C693" s="3"/>
      <c r="D693" s="3"/>
      <c r="E693" s="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7.5" customHeight="1" x14ac:dyDescent="0.25">
      <c r="A694" s="3"/>
      <c r="B694" s="3"/>
      <c r="C694" s="3"/>
      <c r="D694" s="3"/>
      <c r="E694" s="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7.5" customHeight="1" x14ac:dyDescent="0.25">
      <c r="A695" s="3"/>
      <c r="B695" s="3"/>
      <c r="C695" s="3"/>
      <c r="D695" s="3"/>
      <c r="E695" s="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7.5" customHeight="1" x14ac:dyDescent="0.25">
      <c r="A696" s="3"/>
      <c r="B696" s="3"/>
      <c r="C696" s="3"/>
      <c r="D696" s="3"/>
      <c r="E696" s="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7.5" customHeight="1" x14ac:dyDescent="0.25">
      <c r="A697" s="3"/>
      <c r="B697" s="3"/>
      <c r="C697" s="3"/>
      <c r="D697" s="3"/>
      <c r="E697" s="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7.5" customHeight="1" x14ac:dyDescent="0.25">
      <c r="A698" s="3"/>
      <c r="B698" s="3"/>
      <c r="C698" s="3"/>
      <c r="D698" s="3"/>
      <c r="E698" s="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7.5" customHeight="1" x14ac:dyDescent="0.25">
      <c r="A699" s="3"/>
      <c r="B699" s="3"/>
      <c r="C699" s="3"/>
      <c r="D699" s="3"/>
      <c r="E699" s="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7.5" customHeight="1" x14ac:dyDescent="0.25">
      <c r="A700" s="3"/>
      <c r="B700" s="3"/>
      <c r="C700" s="3"/>
      <c r="D700" s="3"/>
      <c r="E700" s="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7.5" customHeight="1" x14ac:dyDescent="0.25">
      <c r="A701" s="3"/>
      <c r="B701" s="3"/>
      <c r="C701" s="3"/>
      <c r="D701" s="3"/>
      <c r="E701" s="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7.5" customHeight="1" x14ac:dyDescent="0.25">
      <c r="A702" s="3"/>
      <c r="B702" s="3"/>
      <c r="C702" s="3"/>
      <c r="D702" s="3"/>
      <c r="E702" s="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7.5" customHeight="1" x14ac:dyDescent="0.25">
      <c r="A703" s="3"/>
      <c r="B703" s="3"/>
      <c r="C703" s="3"/>
      <c r="D703" s="3"/>
      <c r="E703" s="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7.5" customHeight="1" x14ac:dyDescent="0.25">
      <c r="A704" s="3"/>
      <c r="B704" s="3"/>
      <c r="C704" s="3"/>
      <c r="D704" s="3"/>
      <c r="E704" s="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7.5" customHeight="1" x14ac:dyDescent="0.25">
      <c r="A705" s="3"/>
      <c r="B705" s="3"/>
      <c r="C705" s="3"/>
      <c r="D705" s="3"/>
      <c r="E705" s="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7.5" customHeight="1" x14ac:dyDescent="0.25">
      <c r="A706" s="3"/>
      <c r="B706" s="3"/>
      <c r="C706" s="3"/>
      <c r="D706" s="3"/>
      <c r="E706" s="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7.5" customHeight="1" x14ac:dyDescent="0.25">
      <c r="A707" s="3"/>
      <c r="B707" s="3"/>
      <c r="C707" s="3"/>
      <c r="D707" s="3"/>
      <c r="E707" s="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7.5" customHeight="1" x14ac:dyDescent="0.25">
      <c r="A708" s="3"/>
      <c r="B708" s="3"/>
      <c r="C708" s="3"/>
      <c r="D708" s="3"/>
      <c r="E708" s="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7.5" customHeight="1" x14ac:dyDescent="0.25">
      <c r="A709" s="3"/>
      <c r="B709" s="3"/>
      <c r="C709" s="3"/>
      <c r="D709" s="3"/>
      <c r="E709" s="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7.5" customHeight="1" x14ac:dyDescent="0.25">
      <c r="A710" s="3"/>
      <c r="B710" s="3"/>
      <c r="C710" s="3"/>
      <c r="D710" s="3"/>
      <c r="E710" s="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7.5" customHeight="1" x14ac:dyDescent="0.25">
      <c r="A711" s="3"/>
      <c r="B711" s="3"/>
      <c r="C711" s="3"/>
      <c r="D711" s="3"/>
      <c r="E711" s="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7.5" customHeight="1" x14ac:dyDescent="0.25">
      <c r="A712" s="3"/>
      <c r="B712" s="3"/>
      <c r="C712" s="3"/>
      <c r="D712" s="3"/>
      <c r="E712" s="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7.5" customHeight="1" x14ac:dyDescent="0.25">
      <c r="A713" s="3"/>
      <c r="B713" s="3"/>
      <c r="C713" s="3"/>
      <c r="D713" s="3"/>
      <c r="E713" s="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7.5" customHeight="1" x14ac:dyDescent="0.25">
      <c r="A714" s="3"/>
      <c r="B714" s="3"/>
      <c r="C714" s="3"/>
      <c r="D714" s="3"/>
      <c r="E714" s="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7.5" customHeight="1" x14ac:dyDescent="0.25">
      <c r="A715" s="3"/>
      <c r="B715" s="3"/>
      <c r="C715" s="3"/>
      <c r="D715" s="3"/>
      <c r="E715" s="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7.5" customHeight="1" x14ac:dyDescent="0.25">
      <c r="A716" s="3"/>
      <c r="B716" s="3"/>
      <c r="C716" s="3"/>
      <c r="D716" s="3"/>
      <c r="E716" s="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7.5" customHeight="1" x14ac:dyDescent="0.25">
      <c r="A717" s="3"/>
      <c r="B717" s="3"/>
      <c r="C717" s="3"/>
      <c r="D717" s="3"/>
      <c r="E717" s="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7.5" customHeight="1" x14ac:dyDescent="0.25">
      <c r="A718" s="3"/>
      <c r="B718" s="3"/>
      <c r="C718" s="3"/>
      <c r="D718" s="3"/>
      <c r="E718" s="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7.5" customHeight="1" x14ac:dyDescent="0.25">
      <c r="A719" s="3"/>
      <c r="B719" s="3"/>
      <c r="C719" s="3"/>
      <c r="D719" s="3"/>
      <c r="E719" s="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7.5" customHeight="1" x14ac:dyDescent="0.25">
      <c r="A720" s="3"/>
      <c r="B720" s="3"/>
      <c r="C720" s="3"/>
      <c r="D720" s="3"/>
      <c r="E720" s="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7.5" customHeight="1" x14ac:dyDescent="0.25">
      <c r="A721" s="3"/>
      <c r="B721" s="3"/>
      <c r="C721" s="3"/>
      <c r="D721" s="3"/>
      <c r="E721" s="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7.5" customHeight="1" x14ac:dyDescent="0.25">
      <c r="A722" s="3"/>
      <c r="B722" s="3"/>
      <c r="C722" s="3"/>
      <c r="D722" s="3"/>
      <c r="E722" s="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7.5" customHeight="1" x14ac:dyDescent="0.25">
      <c r="A723" s="3"/>
      <c r="B723" s="3"/>
      <c r="C723" s="3"/>
      <c r="D723" s="3"/>
      <c r="E723" s="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7.5" customHeight="1" x14ac:dyDescent="0.25">
      <c r="A724" s="3"/>
      <c r="B724" s="3"/>
      <c r="C724" s="3"/>
      <c r="D724" s="3"/>
      <c r="E724" s="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7.5" customHeight="1" x14ac:dyDescent="0.25">
      <c r="A725" s="3"/>
      <c r="B725" s="3"/>
      <c r="C725" s="3"/>
      <c r="D725" s="3"/>
      <c r="E725" s="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7.5" customHeight="1" x14ac:dyDescent="0.25">
      <c r="A726" s="3"/>
      <c r="B726" s="3"/>
      <c r="C726" s="3"/>
      <c r="D726" s="3"/>
      <c r="E726" s="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7.5" customHeight="1" x14ac:dyDescent="0.25">
      <c r="A727" s="3"/>
      <c r="B727" s="3"/>
      <c r="C727" s="3"/>
      <c r="D727" s="3"/>
      <c r="E727" s="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7.5" customHeight="1" x14ac:dyDescent="0.25">
      <c r="A728" s="3"/>
      <c r="B728" s="3"/>
      <c r="C728" s="3"/>
      <c r="D728" s="3"/>
      <c r="E728" s="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7.5" customHeight="1" x14ac:dyDescent="0.25">
      <c r="A729" s="3"/>
      <c r="B729" s="3"/>
      <c r="C729" s="3"/>
      <c r="D729" s="3"/>
      <c r="E729" s="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7.5" customHeight="1" x14ac:dyDescent="0.25">
      <c r="A730" s="3"/>
      <c r="B730" s="3"/>
      <c r="C730" s="3"/>
      <c r="D730" s="3"/>
      <c r="E730" s="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7.5" customHeight="1" x14ac:dyDescent="0.25">
      <c r="A731" s="3"/>
      <c r="B731" s="3"/>
      <c r="C731" s="3"/>
      <c r="D731" s="3"/>
      <c r="E731" s="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7.5" customHeight="1" x14ac:dyDescent="0.25">
      <c r="A732" s="3"/>
      <c r="B732" s="3"/>
      <c r="C732" s="3"/>
      <c r="D732" s="3"/>
      <c r="E732" s="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7.5" customHeight="1" x14ac:dyDescent="0.25">
      <c r="A733" s="3"/>
      <c r="B733" s="3"/>
      <c r="C733" s="3"/>
      <c r="D733" s="3"/>
      <c r="E733" s="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7.5" customHeight="1" x14ac:dyDescent="0.25">
      <c r="A734" s="3"/>
      <c r="B734" s="3"/>
      <c r="C734" s="3"/>
      <c r="D734" s="3"/>
      <c r="E734" s="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7.5" customHeight="1" x14ac:dyDescent="0.25">
      <c r="A735" s="3"/>
      <c r="B735" s="3"/>
      <c r="C735" s="3"/>
      <c r="D735" s="3"/>
      <c r="E735" s="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7.5" customHeight="1" x14ac:dyDescent="0.25">
      <c r="A736" s="3"/>
      <c r="B736" s="3"/>
      <c r="C736" s="3"/>
      <c r="D736" s="3"/>
      <c r="E736" s="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7.5" customHeight="1" x14ac:dyDescent="0.25">
      <c r="A737" s="3"/>
      <c r="B737" s="3"/>
      <c r="C737" s="3"/>
      <c r="D737" s="3"/>
      <c r="E737" s="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7.5" customHeight="1" x14ac:dyDescent="0.25">
      <c r="A738" s="3"/>
      <c r="B738" s="3"/>
      <c r="C738" s="3"/>
      <c r="D738" s="3"/>
      <c r="E738" s="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7.5" customHeight="1" x14ac:dyDescent="0.25">
      <c r="A739" s="3"/>
      <c r="B739" s="3"/>
      <c r="C739" s="3"/>
      <c r="D739" s="3"/>
      <c r="E739" s="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7.5" customHeight="1" x14ac:dyDescent="0.25">
      <c r="A740" s="3"/>
      <c r="B740" s="3"/>
      <c r="C740" s="3"/>
      <c r="D740" s="3"/>
      <c r="E740" s="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7.5" customHeight="1" x14ac:dyDescent="0.25">
      <c r="A741" s="3"/>
      <c r="B741" s="3"/>
      <c r="C741" s="3"/>
      <c r="D741" s="3"/>
      <c r="E741" s="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7.5" customHeight="1" x14ac:dyDescent="0.25">
      <c r="A742" s="3"/>
      <c r="B742" s="3"/>
      <c r="C742" s="3"/>
      <c r="D742" s="3"/>
      <c r="E742" s="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7.5" customHeight="1" x14ac:dyDescent="0.25">
      <c r="A743" s="3"/>
      <c r="B743" s="3"/>
      <c r="C743" s="3"/>
      <c r="D743" s="3"/>
      <c r="E743" s="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7.5" customHeight="1" x14ac:dyDescent="0.25">
      <c r="A744" s="3"/>
      <c r="B744" s="3"/>
      <c r="C744" s="3"/>
      <c r="D744" s="3"/>
      <c r="E744" s="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7.5" customHeight="1" x14ac:dyDescent="0.25">
      <c r="A745" s="3"/>
      <c r="B745" s="3"/>
      <c r="C745" s="3"/>
      <c r="D745" s="3"/>
      <c r="E745" s="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7.5" customHeight="1" x14ac:dyDescent="0.25">
      <c r="A746" s="3"/>
      <c r="B746" s="3"/>
      <c r="C746" s="3"/>
      <c r="D746" s="3"/>
      <c r="E746" s="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7.5" customHeight="1" x14ac:dyDescent="0.25">
      <c r="A747" s="3"/>
      <c r="B747" s="3"/>
      <c r="C747" s="3"/>
      <c r="D747" s="3"/>
      <c r="E747" s="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7.5" customHeight="1" x14ac:dyDescent="0.25">
      <c r="A748" s="3"/>
      <c r="B748" s="3"/>
      <c r="C748" s="3"/>
      <c r="D748" s="3"/>
      <c r="E748" s="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7.5" customHeight="1" x14ac:dyDescent="0.25">
      <c r="A749" s="3"/>
      <c r="B749" s="3"/>
      <c r="C749" s="3"/>
      <c r="D749" s="3"/>
      <c r="E749" s="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7.5" customHeight="1" x14ac:dyDescent="0.25">
      <c r="A750" s="3"/>
      <c r="B750" s="3"/>
      <c r="C750" s="3"/>
      <c r="D750" s="3"/>
      <c r="E750" s="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7.5" customHeight="1" x14ac:dyDescent="0.25">
      <c r="A751" s="3"/>
      <c r="B751" s="3"/>
      <c r="C751" s="3"/>
      <c r="D751" s="3"/>
      <c r="E751" s="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7.5" customHeight="1" x14ac:dyDescent="0.25">
      <c r="A752" s="3"/>
      <c r="B752" s="3"/>
      <c r="C752" s="3"/>
      <c r="D752" s="3"/>
      <c r="E752" s="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7.5" customHeight="1" x14ac:dyDescent="0.25">
      <c r="A753" s="3"/>
      <c r="B753" s="3"/>
      <c r="C753" s="3"/>
      <c r="D753" s="3"/>
      <c r="E753" s="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7.5" customHeight="1" x14ac:dyDescent="0.25">
      <c r="A754" s="3"/>
      <c r="B754" s="3"/>
      <c r="C754" s="3"/>
      <c r="D754" s="3"/>
      <c r="E754" s="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7.5" customHeight="1" x14ac:dyDescent="0.25">
      <c r="A755" s="3"/>
      <c r="B755" s="3"/>
      <c r="C755" s="3"/>
      <c r="D755" s="3"/>
      <c r="E755" s="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7.5" customHeight="1" x14ac:dyDescent="0.25">
      <c r="A756" s="3"/>
      <c r="B756" s="3"/>
      <c r="C756" s="3"/>
      <c r="D756" s="3"/>
      <c r="E756" s="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7.5" customHeight="1" x14ac:dyDescent="0.25">
      <c r="A757" s="3"/>
      <c r="B757" s="3"/>
      <c r="C757" s="3"/>
      <c r="D757" s="3"/>
      <c r="E757" s="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7.5" customHeight="1" x14ac:dyDescent="0.25">
      <c r="A758" s="3"/>
      <c r="B758" s="3"/>
      <c r="C758" s="3"/>
      <c r="D758" s="3"/>
      <c r="E758" s="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7.5" customHeight="1" x14ac:dyDescent="0.25">
      <c r="A759" s="3"/>
      <c r="B759" s="3"/>
      <c r="C759" s="3"/>
      <c r="D759" s="3"/>
      <c r="E759" s="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7.5" customHeight="1" x14ac:dyDescent="0.25">
      <c r="A760" s="3"/>
      <c r="B760" s="3"/>
      <c r="C760" s="3"/>
      <c r="D760" s="3"/>
      <c r="E760" s="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7.5" customHeight="1" x14ac:dyDescent="0.25">
      <c r="A761" s="3"/>
      <c r="B761" s="3"/>
      <c r="C761" s="3"/>
      <c r="D761" s="3"/>
      <c r="E761" s="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7.5" customHeight="1" x14ac:dyDescent="0.25">
      <c r="A762" s="3"/>
      <c r="B762" s="3"/>
      <c r="C762" s="3"/>
      <c r="D762" s="3"/>
      <c r="E762" s="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7.5" customHeight="1" x14ac:dyDescent="0.25">
      <c r="A763" s="3"/>
      <c r="B763" s="3"/>
      <c r="C763" s="3"/>
      <c r="D763" s="3"/>
      <c r="E763" s="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7.5" customHeight="1" x14ac:dyDescent="0.25">
      <c r="A764" s="3"/>
      <c r="B764" s="3"/>
      <c r="C764" s="3"/>
      <c r="D764" s="3"/>
      <c r="E764" s="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7.5" customHeight="1" x14ac:dyDescent="0.25">
      <c r="A765" s="3"/>
      <c r="B765" s="3"/>
      <c r="C765" s="3"/>
      <c r="D765" s="3"/>
      <c r="E765" s="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7.5" customHeight="1" x14ac:dyDescent="0.25">
      <c r="A766" s="3"/>
      <c r="B766" s="3"/>
      <c r="C766" s="3"/>
      <c r="D766" s="3"/>
      <c r="E766" s="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7.5" customHeight="1" x14ac:dyDescent="0.25">
      <c r="A767" s="3"/>
      <c r="B767" s="3"/>
      <c r="C767" s="3"/>
      <c r="D767" s="3"/>
      <c r="E767" s="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7.5" customHeight="1" x14ac:dyDescent="0.25">
      <c r="A768" s="3"/>
      <c r="B768" s="3"/>
      <c r="C768" s="3"/>
      <c r="D768" s="3"/>
      <c r="E768" s="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7.5" customHeight="1" x14ac:dyDescent="0.25">
      <c r="A769" s="3"/>
      <c r="B769" s="3"/>
      <c r="C769" s="3"/>
      <c r="D769" s="3"/>
      <c r="E769" s="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7.5" customHeight="1" x14ac:dyDescent="0.25">
      <c r="A770" s="3"/>
      <c r="B770" s="3"/>
      <c r="C770" s="3"/>
      <c r="D770" s="3"/>
      <c r="E770" s="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7.5" customHeight="1" x14ac:dyDescent="0.25">
      <c r="A771" s="3"/>
      <c r="B771" s="3"/>
      <c r="C771" s="3"/>
      <c r="D771" s="3"/>
      <c r="E771" s="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7.5" customHeight="1" x14ac:dyDescent="0.25">
      <c r="A772" s="3"/>
      <c r="B772" s="3"/>
      <c r="C772" s="3"/>
      <c r="D772" s="3"/>
      <c r="E772" s="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7.5" customHeight="1" x14ac:dyDescent="0.25">
      <c r="A773" s="3"/>
      <c r="B773" s="3"/>
      <c r="C773" s="3"/>
      <c r="D773" s="3"/>
      <c r="E773" s="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7.5" customHeight="1" x14ac:dyDescent="0.25">
      <c r="A774" s="3"/>
      <c r="B774" s="3"/>
      <c r="C774" s="3"/>
      <c r="D774" s="3"/>
      <c r="E774" s="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7.5" customHeight="1" x14ac:dyDescent="0.25">
      <c r="A775" s="3"/>
      <c r="B775" s="3"/>
      <c r="C775" s="3"/>
      <c r="D775" s="3"/>
      <c r="E775" s="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7.5" customHeight="1" x14ac:dyDescent="0.25">
      <c r="A776" s="3"/>
      <c r="B776" s="3"/>
      <c r="C776" s="3"/>
      <c r="D776" s="3"/>
      <c r="E776" s="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7.5" customHeight="1" x14ac:dyDescent="0.25">
      <c r="A777" s="3"/>
      <c r="B777" s="3"/>
      <c r="C777" s="3"/>
      <c r="D777" s="3"/>
      <c r="E777" s="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7.5" customHeight="1" x14ac:dyDescent="0.25">
      <c r="A778" s="3"/>
      <c r="B778" s="3"/>
      <c r="C778" s="3"/>
      <c r="D778" s="3"/>
      <c r="E778" s="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7.5" customHeight="1" x14ac:dyDescent="0.25">
      <c r="A779" s="3"/>
      <c r="B779" s="3"/>
      <c r="C779" s="3"/>
      <c r="D779" s="3"/>
      <c r="E779" s="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7.5" customHeight="1" x14ac:dyDescent="0.25">
      <c r="A780" s="3"/>
      <c r="B780" s="3"/>
      <c r="C780" s="3"/>
      <c r="D780" s="3"/>
      <c r="E780" s="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7.5" customHeight="1" x14ac:dyDescent="0.25">
      <c r="A781" s="3"/>
      <c r="B781" s="3"/>
      <c r="C781" s="3"/>
      <c r="D781" s="3"/>
      <c r="E781" s="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7.5" customHeight="1" x14ac:dyDescent="0.25">
      <c r="A782" s="3"/>
      <c r="B782" s="3"/>
      <c r="C782" s="3"/>
      <c r="D782" s="3"/>
      <c r="E782" s="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7.5" customHeight="1" x14ac:dyDescent="0.25">
      <c r="A783" s="3"/>
      <c r="B783" s="3"/>
      <c r="C783" s="3"/>
      <c r="D783" s="3"/>
      <c r="E783" s="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7.5" customHeight="1" x14ac:dyDescent="0.25">
      <c r="A784" s="3"/>
      <c r="B784" s="3"/>
      <c r="C784" s="3"/>
      <c r="D784" s="3"/>
      <c r="E784" s="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7.5" customHeight="1" x14ac:dyDescent="0.25">
      <c r="A785" s="3"/>
      <c r="B785" s="3"/>
      <c r="C785" s="3"/>
      <c r="D785" s="3"/>
      <c r="E785" s="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7.5" customHeight="1" x14ac:dyDescent="0.25">
      <c r="A786" s="3"/>
      <c r="B786" s="3"/>
      <c r="C786" s="3"/>
      <c r="D786" s="3"/>
      <c r="E786" s="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7.5" customHeight="1" x14ac:dyDescent="0.25">
      <c r="A787" s="3"/>
      <c r="B787" s="3"/>
      <c r="C787" s="3"/>
      <c r="D787" s="3"/>
      <c r="E787" s="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7.5" customHeight="1" x14ac:dyDescent="0.25">
      <c r="A788" s="3"/>
      <c r="B788" s="3"/>
      <c r="C788" s="3"/>
      <c r="D788" s="3"/>
      <c r="E788" s="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7.5" customHeight="1" x14ac:dyDescent="0.25">
      <c r="A789" s="3"/>
      <c r="B789" s="3"/>
      <c r="C789" s="3"/>
      <c r="D789" s="3"/>
      <c r="E789" s="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7.5" customHeight="1" x14ac:dyDescent="0.25">
      <c r="A790" s="3"/>
      <c r="B790" s="3"/>
      <c r="C790" s="3"/>
      <c r="D790" s="3"/>
      <c r="E790" s="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7.5" customHeight="1" x14ac:dyDescent="0.25">
      <c r="A791" s="3"/>
      <c r="B791" s="3"/>
      <c r="C791" s="3"/>
      <c r="D791" s="3"/>
      <c r="E791" s="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7.5" customHeight="1" x14ac:dyDescent="0.25">
      <c r="A792" s="3"/>
      <c r="B792" s="3"/>
      <c r="C792" s="3"/>
      <c r="D792" s="3"/>
      <c r="E792" s="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7.5" customHeight="1" x14ac:dyDescent="0.25">
      <c r="A793" s="3"/>
      <c r="B793" s="3"/>
      <c r="C793" s="3"/>
      <c r="D793" s="3"/>
      <c r="E793" s="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7.5" customHeight="1" x14ac:dyDescent="0.25">
      <c r="A794" s="3"/>
      <c r="B794" s="3"/>
      <c r="C794" s="3"/>
      <c r="D794" s="3"/>
      <c r="E794" s="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7.5" customHeight="1" x14ac:dyDescent="0.25">
      <c r="A795" s="3"/>
      <c r="B795" s="3"/>
      <c r="C795" s="3"/>
      <c r="D795" s="3"/>
      <c r="E795" s="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7.5" customHeight="1" x14ac:dyDescent="0.25">
      <c r="A796" s="3"/>
      <c r="B796" s="3"/>
      <c r="C796" s="3"/>
      <c r="D796" s="3"/>
      <c r="E796" s="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7.5" customHeight="1" x14ac:dyDescent="0.25">
      <c r="A797" s="3"/>
      <c r="B797" s="3"/>
      <c r="C797" s="3"/>
      <c r="D797" s="3"/>
      <c r="E797" s="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7.5" customHeight="1" x14ac:dyDescent="0.25">
      <c r="A798" s="3"/>
      <c r="B798" s="3"/>
      <c r="C798" s="3"/>
      <c r="D798" s="3"/>
      <c r="E798" s="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7.5" customHeight="1" x14ac:dyDescent="0.25">
      <c r="A799" s="3"/>
      <c r="B799" s="3"/>
      <c r="C799" s="3"/>
      <c r="D799" s="3"/>
      <c r="E799" s="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7.5" customHeight="1" x14ac:dyDescent="0.25">
      <c r="A800" s="3"/>
      <c r="B800" s="3"/>
      <c r="C800" s="3"/>
      <c r="D800" s="3"/>
      <c r="E800" s="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7.5" customHeight="1" x14ac:dyDescent="0.25">
      <c r="A801" s="3"/>
      <c r="B801" s="3"/>
      <c r="C801" s="3"/>
      <c r="D801" s="3"/>
      <c r="E801" s="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7.5" customHeight="1" x14ac:dyDescent="0.25">
      <c r="A802" s="3"/>
      <c r="B802" s="3"/>
      <c r="C802" s="3"/>
      <c r="D802" s="3"/>
      <c r="E802" s="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7.5" customHeight="1" x14ac:dyDescent="0.25">
      <c r="A803" s="3"/>
      <c r="B803" s="3"/>
      <c r="C803" s="3"/>
      <c r="D803" s="3"/>
      <c r="E803" s="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7.5" customHeight="1" x14ac:dyDescent="0.25">
      <c r="A804" s="3"/>
      <c r="B804" s="3"/>
      <c r="C804" s="3"/>
      <c r="D804" s="3"/>
      <c r="E804" s="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7.5" customHeight="1" x14ac:dyDescent="0.25">
      <c r="A805" s="3"/>
      <c r="B805" s="3"/>
      <c r="C805" s="3"/>
      <c r="D805" s="3"/>
      <c r="E805" s="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7.5" customHeight="1" x14ac:dyDescent="0.25">
      <c r="A806" s="3"/>
      <c r="B806" s="3"/>
      <c r="C806" s="3"/>
      <c r="D806" s="3"/>
      <c r="E806" s="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7.5" customHeight="1" x14ac:dyDescent="0.25">
      <c r="A807" s="3"/>
      <c r="B807" s="3"/>
      <c r="C807" s="3"/>
      <c r="D807" s="3"/>
      <c r="E807" s="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7.5" customHeight="1" x14ac:dyDescent="0.25">
      <c r="A808" s="3"/>
      <c r="B808" s="3"/>
      <c r="C808" s="3"/>
      <c r="D808" s="3"/>
      <c r="E808" s="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7.5" customHeight="1" x14ac:dyDescent="0.25">
      <c r="A809" s="3"/>
      <c r="B809" s="3"/>
      <c r="C809" s="3"/>
      <c r="D809" s="3"/>
      <c r="E809" s="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7.5" customHeight="1" x14ac:dyDescent="0.25">
      <c r="A810" s="3"/>
      <c r="B810" s="3"/>
      <c r="C810" s="3"/>
      <c r="D810" s="3"/>
      <c r="E810" s="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7.5" customHeight="1" x14ac:dyDescent="0.25">
      <c r="A811" s="3"/>
      <c r="B811" s="3"/>
      <c r="C811" s="3"/>
      <c r="D811" s="3"/>
      <c r="E811" s="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7.5" customHeight="1" x14ac:dyDescent="0.25">
      <c r="A812" s="3"/>
      <c r="B812" s="3"/>
      <c r="C812" s="3"/>
      <c r="D812" s="3"/>
      <c r="E812" s="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7.5" customHeight="1" x14ac:dyDescent="0.25">
      <c r="A813" s="3"/>
      <c r="B813" s="3"/>
      <c r="C813" s="3"/>
      <c r="D813" s="3"/>
      <c r="E813" s="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7.5" customHeight="1" x14ac:dyDescent="0.25">
      <c r="A814" s="3"/>
      <c r="B814" s="3"/>
      <c r="C814" s="3"/>
      <c r="D814" s="3"/>
      <c r="E814" s="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7.5" customHeight="1" x14ac:dyDescent="0.25">
      <c r="A815" s="3"/>
      <c r="B815" s="3"/>
      <c r="C815" s="3"/>
      <c r="D815" s="3"/>
      <c r="E815" s="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7.5" customHeight="1" x14ac:dyDescent="0.25">
      <c r="A816" s="3"/>
      <c r="B816" s="3"/>
      <c r="C816" s="3"/>
      <c r="D816" s="3"/>
      <c r="E816" s="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7.5" customHeight="1" x14ac:dyDescent="0.25">
      <c r="A817" s="3"/>
      <c r="B817" s="3"/>
      <c r="C817" s="3"/>
      <c r="D817" s="3"/>
      <c r="E817" s="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7.5" customHeight="1" x14ac:dyDescent="0.25">
      <c r="A818" s="3"/>
      <c r="B818" s="3"/>
      <c r="C818" s="3"/>
      <c r="D818" s="3"/>
      <c r="E818" s="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7.5" customHeight="1" x14ac:dyDescent="0.25">
      <c r="A819" s="3"/>
      <c r="B819" s="3"/>
      <c r="C819" s="3"/>
      <c r="D819" s="3"/>
      <c r="E819" s="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7.5" customHeight="1" x14ac:dyDescent="0.25">
      <c r="A820" s="3"/>
      <c r="B820" s="3"/>
      <c r="C820" s="3"/>
      <c r="D820" s="3"/>
      <c r="E820" s="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7.5" customHeight="1" x14ac:dyDescent="0.25">
      <c r="A821" s="3"/>
      <c r="B821" s="3"/>
      <c r="C821" s="3"/>
      <c r="D821" s="3"/>
      <c r="E821" s="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7.5" customHeight="1" x14ac:dyDescent="0.25">
      <c r="A822" s="3"/>
      <c r="B822" s="3"/>
      <c r="C822" s="3"/>
      <c r="D822" s="3"/>
      <c r="E822" s="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7.5" customHeight="1" x14ac:dyDescent="0.25">
      <c r="A823" s="3"/>
      <c r="B823" s="3"/>
      <c r="C823" s="3"/>
      <c r="D823" s="3"/>
      <c r="E823" s="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7.5" customHeight="1" x14ac:dyDescent="0.25">
      <c r="A824" s="3"/>
      <c r="B824" s="3"/>
      <c r="C824" s="3"/>
      <c r="D824" s="3"/>
      <c r="E824" s="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7.5" customHeight="1" x14ac:dyDescent="0.25">
      <c r="A825" s="3"/>
      <c r="B825" s="3"/>
      <c r="C825" s="3"/>
      <c r="D825" s="3"/>
      <c r="E825" s="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7.5" customHeight="1" x14ac:dyDescent="0.25">
      <c r="A826" s="3"/>
      <c r="B826" s="3"/>
      <c r="C826" s="3"/>
      <c r="D826" s="3"/>
      <c r="E826" s="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7.5" customHeight="1" x14ac:dyDescent="0.25">
      <c r="A827" s="3"/>
      <c r="B827" s="3"/>
      <c r="C827" s="3"/>
      <c r="D827" s="3"/>
      <c r="E827" s="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7.5" customHeight="1" x14ac:dyDescent="0.25">
      <c r="A828" s="3"/>
      <c r="B828" s="3"/>
      <c r="C828" s="3"/>
      <c r="D828" s="3"/>
      <c r="E828" s="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7.5" customHeight="1" x14ac:dyDescent="0.25">
      <c r="A829" s="3"/>
      <c r="B829" s="3"/>
      <c r="C829" s="3"/>
      <c r="D829" s="3"/>
      <c r="E829" s="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7.5" customHeight="1" x14ac:dyDescent="0.25">
      <c r="A830" s="3"/>
      <c r="B830" s="3"/>
      <c r="C830" s="3"/>
      <c r="D830" s="3"/>
      <c r="E830" s="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7.5" customHeight="1" x14ac:dyDescent="0.25">
      <c r="A831" s="3"/>
      <c r="B831" s="3"/>
      <c r="C831" s="3"/>
      <c r="D831" s="3"/>
      <c r="E831" s="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7.5" customHeight="1" x14ac:dyDescent="0.25">
      <c r="A832" s="3"/>
      <c r="B832" s="3"/>
      <c r="C832" s="3"/>
      <c r="D832" s="3"/>
      <c r="E832" s="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7.5" customHeight="1" x14ac:dyDescent="0.25">
      <c r="A833" s="3"/>
      <c r="B833" s="3"/>
      <c r="C833" s="3"/>
      <c r="D833" s="3"/>
      <c r="E833" s="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7.5" customHeight="1" x14ac:dyDescent="0.25">
      <c r="A834" s="3"/>
      <c r="B834" s="3"/>
      <c r="C834" s="3"/>
      <c r="D834" s="3"/>
      <c r="E834" s="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7.5" customHeight="1" x14ac:dyDescent="0.25">
      <c r="A835" s="3"/>
      <c r="B835" s="3"/>
      <c r="C835" s="3"/>
      <c r="D835" s="3"/>
      <c r="E835" s="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7.5" customHeight="1" x14ac:dyDescent="0.25">
      <c r="A836" s="3"/>
      <c r="B836" s="3"/>
      <c r="C836" s="3"/>
      <c r="D836" s="3"/>
      <c r="E836" s="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7.5" customHeight="1" x14ac:dyDescent="0.25">
      <c r="A837" s="3"/>
      <c r="B837" s="3"/>
      <c r="C837" s="3"/>
      <c r="D837" s="3"/>
      <c r="E837" s="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7.5" customHeight="1" x14ac:dyDescent="0.25">
      <c r="A838" s="3"/>
      <c r="B838" s="3"/>
      <c r="C838" s="3"/>
      <c r="D838" s="3"/>
      <c r="E838" s="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7.5" customHeight="1" x14ac:dyDescent="0.25">
      <c r="A839" s="3"/>
      <c r="B839" s="3"/>
      <c r="C839" s="3"/>
      <c r="D839" s="3"/>
      <c r="E839" s="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7.5" customHeight="1" x14ac:dyDescent="0.25">
      <c r="A840" s="3"/>
      <c r="B840" s="3"/>
      <c r="C840" s="3"/>
      <c r="D840" s="3"/>
      <c r="E840" s="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7.5" customHeight="1" x14ac:dyDescent="0.25">
      <c r="A841" s="3"/>
      <c r="B841" s="3"/>
      <c r="C841" s="3"/>
      <c r="D841" s="3"/>
      <c r="E841" s="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7.5" customHeight="1" x14ac:dyDescent="0.25">
      <c r="A842" s="3"/>
      <c r="B842" s="3"/>
      <c r="C842" s="3"/>
      <c r="D842" s="3"/>
      <c r="E842" s="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7.5" customHeight="1" x14ac:dyDescent="0.25">
      <c r="A843" s="3"/>
      <c r="B843" s="3"/>
      <c r="C843" s="3"/>
      <c r="D843" s="3"/>
      <c r="E843" s="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7.5" customHeight="1" x14ac:dyDescent="0.25">
      <c r="A844" s="3"/>
      <c r="B844" s="3"/>
      <c r="C844" s="3"/>
      <c r="D844" s="3"/>
      <c r="E844" s="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7.5" customHeight="1" x14ac:dyDescent="0.25">
      <c r="A845" s="3"/>
      <c r="B845" s="3"/>
      <c r="C845" s="3"/>
      <c r="D845" s="3"/>
      <c r="E845" s="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7.5" customHeight="1" x14ac:dyDescent="0.25">
      <c r="A846" s="3"/>
      <c r="B846" s="3"/>
      <c r="C846" s="3"/>
      <c r="D846" s="3"/>
      <c r="E846" s="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7.5" customHeight="1" x14ac:dyDescent="0.25">
      <c r="A847" s="3"/>
      <c r="B847" s="3"/>
      <c r="C847" s="3"/>
      <c r="D847" s="3"/>
      <c r="E847" s="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7.5" customHeight="1" x14ac:dyDescent="0.25">
      <c r="A848" s="3"/>
      <c r="B848" s="3"/>
      <c r="C848" s="3"/>
      <c r="D848" s="3"/>
      <c r="E848" s="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7.5" customHeight="1" x14ac:dyDescent="0.25">
      <c r="A849" s="3"/>
      <c r="B849" s="3"/>
      <c r="C849" s="3"/>
      <c r="D849" s="3"/>
      <c r="E849" s="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7.5" customHeight="1" x14ac:dyDescent="0.25">
      <c r="A850" s="3"/>
      <c r="B850" s="3"/>
      <c r="C850" s="3"/>
      <c r="D850" s="3"/>
      <c r="E850" s="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7.5" customHeight="1" x14ac:dyDescent="0.25">
      <c r="A851" s="3"/>
      <c r="B851" s="3"/>
      <c r="C851" s="3"/>
      <c r="D851" s="3"/>
      <c r="E851" s="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7.5" customHeight="1" x14ac:dyDescent="0.25">
      <c r="A852" s="3"/>
      <c r="B852" s="3"/>
      <c r="C852" s="3"/>
      <c r="D852" s="3"/>
      <c r="E852" s="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7.5" customHeight="1" x14ac:dyDescent="0.25">
      <c r="A853" s="3"/>
      <c r="B853" s="3"/>
      <c r="C853" s="3"/>
      <c r="D853" s="3"/>
      <c r="E853" s="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7.5" customHeight="1" x14ac:dyDescent="0.25">
      <c r="A854" s="3"/>
      <c r="B854" s="3"/>
      <c r="C854" s="3"/>
      <c r="D854" s="3"/>
      <c r="E854" s="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7.5" customHeight="1" x14ac:dyDescent="0.25">
      <c r="A855" s="3"/>
      <c r="B855" s="3"/>
      <c r="C855" s="3"/>
      <c r="D855" s="3"/>
      <c r="E855" s="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7.5" customHeight="1" x14ac:dyDescent="0.25">
      <c r="A856" s="3"/>
      <c r="B856" s="3"/>
      <c r="C856" s="3"/>
      <c r="D856" s="3"/>
      <c r="E856" s="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7.5" customHeight="1" x14ac:dyDescent="0.25">
      <c r="A857" s="3"/>
      <c r="B857" s="3"/>
      <c r="C857" s="3"/>
      <c r="D857" s="3"/>
      <c r="E857" s="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7.5" customHeight="1" x14ac:dyDescent="0.25">
      <c r="A858" s="3"/>
      <c r="B858" s="3"/>
      <c r="C858" s="3"/>
      <c r="D858" s="3"/>
      <c r="E858" s="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7.5" customHeight="1" x14ac:dyDescent="0.25">
      <c r="A859" s="3"/>
      <c r="B859" s="3"/>
      <c r="C859" s="3"/>
      <c r="D859" s="3"/>
      <c r="E859" s="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7.5" customHeight="1" x14ac:dyDescent="0.25">
      <c r="A860" s="3"/>
      <c r="B860" s="3"/>
      <c r="C860" s="3"/>
      <c r="D860" s="3"/>
      <c r="E860" s="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7.5" customHeight="1" x14ac:dyDescent="0.25">
      <c r="A861" s="3"/>
      <c r="B861" s="3"/>
      <c r="C861" s="3"/>
      <c r="D861" s="3"/>
      <c r="E861" s="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7.5" customHeight="1" x14ac:dyDescent="0.25">
      <c r="A862" s="3"/>
      <c r="B862" s="3"/>
      <c r="C862" s="3"/>
      <c r="D862" s="3"/>
      <c r="E862" s="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7.5" customHeight="1" x14ac:dyDescent="0.25">
      <c r="A863" s="3"/>
      <c r="B863" s="3"/>
      <c r="C863" s="3"/>
      <c r="D863" s="3"/>
      <c r="E863" s="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7.5" customHeight="1" x14ac:dyDescent="0.25">
      <c r="A864" s="3"/>
      <c r="B864" s="3"/>
      <c r="C864" s="3"/>
      <c r="D864" s="3"/>
      <c r="E864" s="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7.5" customHeight="1" x14ac:dyDescent="0.25">
      <c r="A865" s="3"/>
      <c r="B865" s="3"/>
      <c r="C865" s="3"/>
      <c r="D865" s="3"/>
      <c r="E865" s="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7.5" customHeight="1" x14ac:dyDescent="0.25">
      <c r="A866" s="3"/>
      <c r="B866" s="3"/>
      <c r="C866" s="3"/>
      <c r="D866" s="3"/>
      <c r="E866" s="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7.5" customHeight="1" x14ac:dyDescent="0.25">
      <c r="A867" s="3"/>
      <c r="B867" s="3"/>
      <c r="C867" s="3"/>
      <c r="D867" s="3"/>
      <c r="E867" s="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7.5" customHeight="1" x14ac:dyDescent="0.25">
      <c r="A868" s="3"/>
      <c r="B868" s="3"/>
      <c r="C868" s="3"/>
      <c r="D868" s="3"/>
      <c r="E868" s="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7.5" customHeight="1" x14ac:dyDescent="0.25">
      <c r="A869" s="3"/>
      <c r="B869" s="3"/>
      <c r="C869" s="3"/>
      <c r="D869" s="3"/>
      <c r="E869" s="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7.5" customHeight="1" x14ac:dyDescent="0.25">
      <c r="A870" s="3"/>
      <c r="B870" s="3"/>
      <c r="C870" s="3"/>
      <c r="D870" s="3"/>
      <c r="E870" s="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7.5" customHeight="1" x14ac:dyDescent="0.25">
      <c r="A871" s="3"/>
      <c r="B871" s="3"/>
      <c r="C871" s="3"/>
      <c r="D871" s="3"/>
      <c r="E871" s="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7.5" customHeight="1" x14ac:dyDescent="0.25">
      <c r="A872" s="3"/>
      <c r="B872" s="3"/>
      <c r="C872" s="3"/>
      <c r="D872" s="3"/>
      <c r="E872" s="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7.5" customHeight="1" x14ac:dyDescent="0.25">
      <c r="A873" s="3"/>
      <c r="B873" s="3"/>
      <c r="C873" s="3"/>
      <c r="D873" s="3"/>
      <c r="E873" s="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7.5" customHeight="1" x14ac:dyDescent="0.25">
      <c r="A874" s="3"/>
      <c r="B874" s="3"/>
      <c r="C874" s="3"/>
      <c r="D874" s="3"/>
      <c r="E874" s="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7.5" customHeight="1" x14ac:dyDescent="0.25">
      <c r="A875" s="3"/>
      <c r="B875" s="3"/>
      <c r="C875" s="3"/>
      <c r="D875" s="3"/>
      <c r="E875" s="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7.5" customHeight="1" x14ac:dyDescent="0.25">
      <c r="A876" s="3"/>
      <c r="B876" s="3"/>
      <c r="C876" s="3"/>
      <c r="D876" s="3"/>
      <c r="E876" s="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7.5" customHeight="1" x14ac:dyDescent="0.25">
      <c r="A877" s="3"/>
      <c r="B877" s="3"/>
      <c r="C877" s="3"/>
      <c r="D877" s="3"/>
      <c r="E877" s="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7.5" customHeight="1" x14ac:dyDescent="0.25">
      <c r="A878" s="3"/>
      <c r="B878" s="3"/>
      <c r="C878" s="3"/>
      <c r="D878" s="3"/>
      <c r="E878" s="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7.5" customHeight="1" x14ac:dyDescent="0.25">
      <c r="A879" s="3"/>
      <c r="B879" s="3"/>
      <c r="C879" s="3"/>
      <c r="D879" s="3"/>
      <c r="E879" s="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7.5" customHeight="1" x14ac:dyDescent="0.25">
      <c r="A880" s="3"/>
      <c r="B880" s="3"/>
      <c r="C880" s="3"/>
      <c r="D880" s="3"/>
      <c r="E880" s="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7.5" customHeight="1" x14ac:dyDescent="0.25">
      <c r="A881" s="3"/>
      <c r="B881" s="3"/>
      <c r="C881" s="3"/>
      <c r="D881" s="3"/>
      <c r="E881" s="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7.5" customHeight="1" x14ac:dyDescent="0.25">
      <c r="A882" s="3"/>
      <c r="B882" s="3"/>
      <c r="C882" s="3"/>
      <c r="D882" s="3"/>
      <c r="E882" s="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7.5" customHeight="1" x14ac:dyDescent="0.25">
      <c r="A883" s="3"/>
      <c r="B883" s="3"/>
      <c r="C883" s="3"/>
      <c r="D883" s="3"/>
      <c r="E883" s="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7.5" customHeight="1" x14ac:dyDescent="0.25">
      <c r="A884" s="3"/>
      <c r="B884" s="3"/>
      <c r="C884" s="3"/>
      <c r="D884" s="3"/>
      <c r="E884" s="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7.5" customHeight="1" x14ac:dyDescent="0.25">
      <c r="A885" s="3"/>
      <c r="B885" s="3"/>
      <c r="C885" s="3"/>
      <c r="D885" s="3"/>
      <c r="E885" s="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7.5" customHeight="1" x14ac:dyDescent="0.25">
      <c r="A886" s="3"/>
      <c r="B886" s="3"/>
      <c r="C886" s="3"/>
      <c r="D886" s="3"/>
      <c r="E886" s="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7.5" customHeight="1" x14ac:dyDescent="0.25">
      <c r="A887" s="3"/>
      <c r="B887" s="3"/>
      <c r="C887" s="3"/>
      <c r="D887" s="3"/>
      <c r="E887" s="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7.5" customHeight="1" x14ac:dyDescent="0.25">
      <c r="A888" s="3"/>
      <c r="B888" s="3"/>
      <c r="C888" s="3"/>
      <c r="D888" s="3"/>
      <c r="E888" s="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7.5" customHeight="1" x14ac:dyDescent="0.25">
      <c r="A889" s="3"/>
      <c r="B889" s="3"/>
      <c r="C889" s="3"/>
      <c r="D889" s="3"/>
      <c r="E889" s="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7.5" customHeight="1" x14ac:dyDescent="0.25">
      <c r="A890" s="3"/>
      <c r="B890" s="3"/>
      <c r="C890" s="3"/>
      <c r="D890" s="3"/>
      <c r="E890" s="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7.5" customHeight="1" x14ac:dyDescent="0.25">
      <c r="A891" s="3"/>
      <c r="B891" s="3"/>
      <c r="C891" s="3"/>
      <c r="D891" s="3"/>
      <c r="E891" s="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7.5" customHeight="1" x14ac:dyDescent="0.25">
      <c r="A892" s="3"/>
      <c r="B892" s="3"/>
      <c r="C892" s="3"/>
      <c r="D892" s="3"/>
      <c r="E892" s="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7.5" customHeight="1" x14ac:dyDescent="0.25">
      <c r="A893" s="3"/>
      <c r="B893" s="3"/>
      <c r="C893" s="3"/>
      <c r="D893" s="3"/>
      <c r="E893" s="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7.5" customHeight="1" x14ac:dyDescent="0.25">
      <c r="A894" s="3"/>
      <c r="B894" s="3"/>
      <c r="C894" s="3"/>
      <c r="D894" s="3"/>
      <c r="E894" s="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7.5" customHeight="1" x14ac:dyDescent="0.25">
      <c r="A895" s="3"/>
      <c r="B895" s="3"/>
      <c r="C895" s="3"/>
      <c r="D895" s="3"/>
      <c r="E895" s="3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7.5" customHeight="1" x14ac:dyDescent="0.25">
      <c r="A896" s="3"/>
      <c r="B896" s="3"/>
      <c r="C896" s="3"/>
      <c r="D896" s="3"/>
      <c r="E896" s="3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7.5" customHeight="1" x14ac:dyDescent="0.25">
      <c r="A897" s="3"/>
      <c r="B897" s="3"/>
      <c r="C897" s="3"/>
      <c r="D897" s="3"/>
      <c r="E897" s="3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7.5" customHeight="1" x14ac:dyDescent="0.25">
      <c r="A898" s="3"/>
      <c r="B898" s="3"/>
      <c r="C898" s="3"/>
      <c r="D898" s="3"/>
      <c r="E898" s="3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7.5" customHeight="1" x14ac:dyDescent="0.25">
      <c r="A899" s="3"/>
      <c r="B899" s="3"/>
      <c r="C899" s="3"/>
      <c r="D899" s="3"/>
      <c r="E899" s="3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7.5" customHeight="1" x14ac:dyDescent="0.25">
      <c r="A900" s="3"/>
      <c r="B900" s="3"/>
      <c r="C900" s="3"/>
      <c r="D900" s="3"/>
      <c r="E900" s="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7.5" customHeight="1" x14ac:dyDescent="0.25">
      <c r="A901" s="3"/>
      <c r="B901" s="3"/>
      <c r="C901" s="3"/>
      <c r="D901" s="3"/>
      <c r="E901" s="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7.5" customHeight="1" x14ac:dyDescent="0.25">
      <c r="A902" s="3"/>
      <c r="B902" s="3"/>
      <c r="C902" s="3"/>
      <c r="D902" s="3"/>
      <c r="E902" s="3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7.5" customHeight="1" x14ac:dyDescent="0.25">
      <c r="A903" s="3"/>
      <c r="B903" s="3"/>
      <c r="C903" s="3"/>
      <c r="D903" s="3"/>
      <c r="E903" s="3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7.5" customHeight="1" x14ac:dyDescent="0.25">
      <c r="A904" s="3"/>
      <c r="B904" s="3"/>
      <c r="C904" s="3"/>
      <c r="D904" s="3"/>
      <c r="E904" s="3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7.5" customHeight="1" x14ac:dyDescent="0.25">
      <c r="A905" s="3"/>
      <c r="B905" s="3"/>
      <c r="C905" s="3"/>
      <c r="D905" s="3"/>
      <c r="E905" s="3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7.5" customHeight="1" x14ac:dyDescent="0.25">
      <c r="A906" s="3"/>
      <c r="B906" s="3"/>
      <c r="C906" s="3"/>
      <c r="D906" s="3"/>
      <c r="E906" s="3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7.5" customHeight="1" x14ac:dyDescent="0.25">
      <c r="A907" s="3"/>
      <c r="B907" s="3"/>
      <c r="C907" s="3"/>
      <c r="D907" s="3"/>
      <c r="E907" s="3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7.5" customHeight="1" x14ac:dyDescent="0.25">
      <c r="A908" s="3"/>
      <c r="B908" s="3"/>
      <c r="C908" s="3"/>
      <c r="D908" s="3"/>
      <c r="E908" s="3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7.5" customHeight="1" x14ac:dyDescent="0.25">
      <c r="A909" s="3"/>
      <c r="B909" s="3"/>
      <c r="C909" s="3"/>
      <c r="D909" s="3"/>
      <c r="E909" s="3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7.5" customHeight="1" x14ac:dyDescent="0.25">
      <c r="A910" s="3"/>
      <c r="B910" s="3"/>
      <c r="C910" s="3"/>
      <c r="D910" s="3"/>
      <c r="E910" s="3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7.5" customHeight="1" x14ac:dyDescent="0.25">
      <c r="A911" s="3"/>
      <c r="B911" s="3"/>
      <c r="C911" s="3"/>
      <c r="D911" s="3"/>
      <c r="E911" s="3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7.5" customHeight="1" x14ac:dyDescent="0.25">
      <c r="A912" s="3"/>
      <c r="B912" s="3"/>
      <c r="C912" s="3"/>
      <c r="D912" s="3"/>
      <c r="E912" s="3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7.5" customHeight="1" x14ac:dyDescent="0.25">
      <c r="A913" s="3"/>
      <c r="B913" s="3"/>
      <c r="C913" s="3"/>
      <c r="D913" s="3"/>
      <c r="E913" s="3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7.5" customHeight="1" x14ac:dyDescent="0.25">
      <c r="A914" s="3"/>
      <c r="B914" s="3"/>
      <c r="C914" s="3"/>
      <c r="D914" s="3"/>
      <c r="E914" s="3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7.5" customHeight="1" x14ac:dyDescent="0.25">
      <c r="A915" s="3"/>
      <c r="B915" s="3"/>
      <c r="C915" s="3"/>
      <c r="D915" s="3"/>
      <c r="E915" s="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7.5" customHeight="1" x14ac:dyDescent="0.25">
      <c r="A916" s="3"/>
      <c r="B916" s="3"/>
      <c r="C916" s="3"/>
      <c r="D916" s="3"/>
      <c r="E916" s="3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7.5" customHeight="1" x14ac:dyDescent="0.25">
      <c r="A917" s="3"/>
      <c r="B917" s="3"/>
      <c r="C917" s="3"/>
      <c r="D917" s="3"/>
      <c r="E917" s="3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7.5" customHeight="1" x14ac:dyDescent="0.25">
      <c r="A918" s="3"/>
      <c r="B918" s="3"/>
      <c r="C918" s="3"/>
      <c r="D918" s="3"/>
      <c r="E918" s="3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7.5" customHeight="1" x14ac:dyDescent="0.25">
      <c r="A919" s="3"/>
      <c r="B919" s="3"/>
      <c r="C919" s="3"/>
      <c r="D919" s="3"/>
      <c r="E919" s="3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7.5" customHeight="1" x14ac:dyDescent="0.25">
      <c r="A920" s="3"/>
      <c r="B920" s="3"/>
      <c r="C920" s="3"/>
      <c r="D920" s="3"/>
      <c r="E920" s="3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7.5" customHeight="1" x14ac:dyDescent="0.25">
      <c r="A921" s="3"/>
      <c r="B921" s="3"/>
      <c r="C921" s="3"/>
      <c r="D921" s="3"/>
      <c r="E921" s="3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7.5" customHeight="1" x14ac:dyDescent="0.25">
      <c r="A922" s="3"/>
      <c r="B922" s="3"/>
      <c r="C922" s="3"/>
      <c r="D922" s="3"/>
      <c r="E922" s="3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" customHeight="1" x14ac:dyDescent="0.25"/>
    <row r="924" spans="1:24" ht="15" customHeight="1" x14ac:dyDescent="0.25"/>
    <row r="925" spans="1:24" ht="15" customHeight="1" x14ac:dyDescent="0.25"/>
    <row r="926" spans="1:24" ht="15" customHeight="1" x14ac:dyDescent="0.25"/>
    <row r="927" spans="1:24" ht="15" customHeight="1" x14ac:dyDescent="0.25"/>
    <row r="928" spans="1:24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</sheetData>
  <mergeCells count="33">
    <mergeCell ref="B26:E26"/>
    <mergeCell ref="B27:E27"/>
    <mergeCell ref="A29:E29"/>
    <mergeCell ref="A30:E30"/>
    <mergeCell ref="A31:E31"/>
    <mergeCell ref="B28:E28"/>
    <mergeCell ref="B25:E25"/>
    <mergeCell ref="A16:E16"/>
    <mergeCell ref="B17:C17"/>
    <mergeCell ref="A20:E20"/>
    <mergeCell ref="A21:B21"/>
    <mergeCell ref="C21:E21"/>
    <mergeCell ref="B18:C18"/>
    <mergeCell ref="B19:C19"/>
    <mergeCell ref="A22:B22"/>
    <mergeCell ref="C22:E22"/>
    <mergeCell ref="A23:B23"/>
    <mergeCell ref="C23:E23"/>
    <mergeCell ref="A24:E24"/>
    <mergeCell ref="D17:E17"/>
    <mergeCell ref="D18:E18"/>
    <mergeCell ref="D19:E19"/>
    <mergeCell ref="A7:C7"/>
    <mergeCell ref="A8:C8"/>
    <mergeCell ref="A9:C9"/>
    <mergeCell ref="A10:C10"/>
    <mergeCell ref="A12:E12"/>
    <mergeCell ref="A11:E11"/>
    <mergeCell ref="A1:A3"/>
    <mergeCell ref="B1:C3"/>
    <mergeCell ref="A4:E4"/>
    <mergeCell ref="A5:E5"/>
    <mergeCell ref="A6:C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C5C8-F8A3-4DC3-B2C3-E7ABCE1D5C4C}">
  <sheetPr>
    <tabColor rgb="FFFFFF00"/>
  </sheetPr>
  <dimension ref="A1:R35"/>
  <sheetViews>
    <sheetView showGridLines="0" zoomScaleNormal="100" zoomScaleSheetLayoutView="80" workbookViewId="0">
      <selection activeCell="J39" sqref="J39"/>
    </sheetView>
  </sheetViews>
  <sheetFormatPr baseColWidth="10" defaultRowHeight="15.75" x14ac:dyDescent="0.25"/>
  <cols>
    <col min="1" max="1" width="16.140625" style="101" customWidth="1"/>
    <col min="2" max="2" width="48.42578125" style="101" bestFit="1" customWidth="1"/>
    <col min="3" max="3" width="11.42578125" style="101"/>
    <col min="4" max="4" width="9.85546875" style="101" customWidth="1"/>
    <col min="5" max="11" width="11.42578125" style="100"/>
    <col min="12" max="12" width="5.5703125" style="100" customWidth="1"/>
    <col min="13" max="16384" width="11.42578125" style="100"/>
  </cols>
  <sheetData>
    <row r="1" spans="1:18" ht="38.25" customHeight="1" thickBot="1" x14ac:dyDescent="0.3">
      <c r="A1" s="141" t="s">
        <v>404</v>
      </c>
      <c r="B1" s="142" t="s">
        <v>405</v>
      </c>
      <c r="C1" s="143" t="s">
        <v>1</v>
      </c>
      <c r="D1" s="144" t="s">
        <v>2</v>
      </c>
      <c r="F1" s="408" t="s">
        <v>437</v>
      </c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</row>
    <row r="2" spans="1:18" x14ac:dyDescent="0.25">
      <c r="A2" s="416" t="s">
        <v>406</v>
      </c>
      <c r="B2" s="113" t="s">
        <v>412</v>
      </c>
      <c r="C2" s="114">
        <f>'1. Aspectos adminsitrativos'!D32</f>
        <v>0</v>
      </c>
      <c r="D2" s="115">
        <f>'1. Aspectos adminsitrativos'!E32</f>
        <v>0</v>
      </c>
    </row>
    <row r="3" spans="1:18" x14ac:dyDescent="0.25">
      <c r="A3" s="417"/>
      <c r="B3" s="108" t="s">
        <v>413</v>
      </c>
      <c r="C3" s="109">
        <f>'1. Aspectos adminsitrativos'!D46</f>
        <v>0</v>
      </c>
      <c r="D3" s="116">
        <f>'1. Aspectos adminsitrativos'!E46</f>
        <v>0</v>
      </c>
    </row>
    <row r="4" spans="1:18" x14ac:dyDescent="0.25">
      <c r="A4" s="417"/>
      <c r="B4" s="110" t="s">
        <v>407</v>
      </c>
      <c r="C4" s="109">
        <f>('1. Aspectos adminsitrativos'!B50+'1. Aspectos adminsitrativos'!B52+'1. Aspectos adminsitrativos'!B53+'1. Aspectos adminsitrativos'!B54+'1. Aspectos adminsitrativos'!B57+'1. Aspectos adminsitrativos'!B58+'1. Aspectos adminsitrativos'!B59+'1. Aspectos adminsitrativos'!B60+'1. Aspectos adminsitrativos'!B61+'1. Aspectos adminsitrativos'!B62+'1. Aspectos adminsitrativos'!B63)*1/11</f>
        <v>0</v>
      </c>
      <c r="D4" s="116">
        <f>('1. Aspectos adminsitrativos'!C50+'1. Aspectos adminsitrativos'!C52+'1. Aspectos adminsitrativos'!C53+'1. Aspectos adminsitrativos'!C54+'1. Aspectos adminsitrativos'!C57+'1. Aspectos adminsitrativos'!C58+'1. Aspectos adminsitrativos'!C59+'1. Aspectos adminsitrativos'!C60+'1. Aspectos adminsitrativos'!C61+'1. Aspectos adminsitrativos'!C62+'1. Aspectos adminsitrativos'!C63)*1/11</f>
        <v>0</v>
      </c>
    </row>
    <row r="5" spans="1:18" x14ac:dyDescent="0.25">
      <c r="A5" s="417"/>
      <c r="B5" s="110" t="s">
        <v>408</v>
      </c>
      <c r="C5" s="109">
        <f>('1. Aspectos adminsitrativos'!D67+'1. Aspectos adminsitrativos'!D69+'1. Aspectos adminsitrativos'!D70+'1. Aspectos adminsitrativos'!D71+'1. Aspectos adminsitrativos'!D72+'1. Aspectos adminsitrativos'!D73+'1. Aspectos adminsitrativos'!D74+'1. Aspectos adminsitrativos'!D75+'1. Aspectos adminsitrativos'!D76+'1. Aspectos adminsitrativos'!D77)*1/10</f>
        <v>0</v>
      </c>
      <c r="D5" s="116">
        <f>('1. Aspectos adminsitrativos'!E67+'1. Aspectos adminsitrativos'!E69+'1. Aspectos adminsitrativos'!E70+'1. Aspectos adminsitrativos'!E71+'1. Aspectos adminsitrativos'!E72+'1. Aspectos adminsitrativos'!E73+'1. Aspectos adminsitrativos'!E74+'1. Aspectos adminsitrativos'!E75+'1. Aspectos adminsitrativos'!E76+'1. Aspectos adminsitrativos'!E77)*1/10</f>
        <v>0</v>
      </c>
    </row>
    <row r="6" spans="1:18" x14ac:dyDescent="0.25">
      <c r="A6" s="417"/>
      <c r="B6" s="110" t="s">
        <v>409</v>
      </c>
      <c r="C6" s="109">
        <f>('1. Aspectos adminsitrativos'!B80+'1. Aspectos adminsitrativos'!B81+'1. Aspectos adminsitrativos'!B82+'1. Aspectos adminsitrativos'!B83+'1. Aspectos adminsitrativos'!B84+'1. Aspectos adminsitrativos'!B85+'1. Aspectos adminsitrativos'!B86)*1/7</f>
        <v>0</v>
      </c>
      <c r="D6" s="116">
        <f>'1. Aspectos adminsitrativos'!C80+'1. Aspectos adminsitrativos'!C81+'1. Aspectos adminsitrativos'!C82+'1. Aspectos adminsitrativos'!C83+'1. Aspectos adminsitrativos'!C84+'1. Aspectos adminsitrativos'!C85+'1. Aspectos adminsitrativos'!C86</f>
        <v>0</v>
      </c>
    </row>
    <row r="7" spans="1:18" ht="16.5" thickBot="1" x14ac:dyDescent="0.3">
      <c r="A7" s="151"/>
      <c r="B7" s="150" t="s">
        <v>414</v>
      </c>
      <c r="C7" s="146">
        <f>SUM(C2:C6)*1/5</f>
        <v>0</v>
      </c>
      <c r="D7" s="147">
        <f>SUM(D2:D6)*1/5</f>
        <v>0</v>
      </c>
    </row>
    <row r="8" spans="1:18" x14ac:dyDescent="0.25">
      <c r="A8" s="418" t="s">
        <v>415</v>
      </c>
      <c r="B8" s="117" t="s">
        <v>416</v>
      </c>
      <c r="C8" s="114">
        <f>('2. Aspectos técnicos'!F7+'2. Aspectos técnicos'!F8)*1/2</f>
        <v>0</v>
      </c>
      <c r="D8" s="115">
        <f>('2. Aspectos técnicos'!G7+'2. Aspectos técnicos'!G8)*1/2</f>
        <v>0</v>
      </c>
    </row>
    <row r="9" spans="1:18" x14ac:dyDescent="0.25">
      <c r="A9" s="419"/>
      <c r="B9" s="110" t="s">
        <v>417</v>
      </c>
      <c r="C9" s="109">
        <f>('2. Aspectos técnicos'!F12+'2. Aspectos técnicos'!F13+'2. Aspectos técnicos'!F14+'2. Aspectos técnicos'!F15+'2. Aspectos técnicos'!F16+'2. Aspectos técnicos'!F17+'2. Aspectos técnicos'!F18+'2. Aspectos técnicos'!F19)*1/8</f>
        <v>0</v>
      </c>
      <c r="D9" s="116">
        <f>'2. Aspectos técnicos'!G12+'2. Aspectos técnicos'!G13+'2. Aspectos técnicos'!G14+'2. Aspectos técnicos'!G15+'2. Aspectos técnicos'!G16+'2. Aspectos técnicos'!G17+'2. Aspectos técnicos'!G18+'2. Aspectos técnicos'!G19</f>
        <v>0</v>
      </c>
    </row>
    <row r="10" spans="1:18" x14ac:dyDescent="0.25">
      <c r="A10" s="419"/>
      <c r="B10" s="110" t="s">
        <v>418</v>
      </c>
      <c r="C10" s="109">
        <f>('2. Aspectos técnicos'!F22+'2. Aspectos técnicos'!F23+'2. Aspectos técnicos'!F24+'2. Aspectos técnicos'!F25+'2. Aspectos técnicos'!F26+'2. Aspectos técnicos'!F27+'2. Aspectos técnicos'!F28+'2. Aspectos técnicos'!F29+'2. Aspectos técnicos'!F30)*1/9</f>
        <v>0</v>
      </c>
      <c r="D10" s="116">
        <f>'2. Aspectos técnicos'!G22+'2. Aspectos técnicos'!G23+'2. Aspectos técnicos'!G24+'2. Aspectos técnicos'!G25+'2. Aspectos técnicos'!G26+'2. Aspectos técnicos'!G27+'2. Aspectos técnicos'!G28+'2. Aspectos técnicos'!G29+'2. Aspectos técnicos'!G30</f>
        <v>0</v>
      </c>
    </row>
    <row r="11" spans="1:18" x14ac:dyDescent="0.25">
      <c r="A11" s="419"/>
      <c r="B11" s="110" t="s">
        <v>15</v>
      </c>
      <c r="C11" s="109">
        <f>('2. Aspectos técnicos'!F33+'2. Aspectos técnicos'!F34+'2. Aspectos técnicos'!F35+'2. Aspectos técnicos'!F36+'2. Aspectos técnicos'!F37+'2. Aspectos técnicos'!F38+'2. Aspectos técnicos'!F39+'2. Aspectos técnicos'!F40+'2. Aspectos técnicos'!F41+'2. Aspectos técnicos'!D44+'2. Aspectos técnicos'!D45+'2. Aspectos técnicos'!D46+'2. Aspectos técnicos'!D47+'2. Aspectos técnicos'!D48+'2. Aspectos técnicos'!D49+'2. Aspectos técnicos'!D50+'2. Aspectos técnicos'!D51+'2. Aspectos técnicos'!D52+'2. Aspectos técnicos'!D53+'2. Aspectos técnicos'!D54+'2. Aspectos técnicos'!F57+'2. Aspectos técnicos'!F58+'2. Aspectos técnicos'!F59+'2. Aspectos técnicos'!F60+'2. Aspectos técnicos'!F61+'2. Aspectos técnicos'!F62+'2. Aspectos técnicos'!F63+'2. Aspectos técnicos'!F66+'2. Aspectos técnicos'!F67+'2. Aspectos técnicos'!F68+'2. Aspectos técnicos'!F69+'2. Aspectos técnicos'!F70+'2. Aspectos técnicos'!F71+'2. Aspectos técnicos'!F72+'2. Aspectos técnicos'!F73+'2. Aspectos técnicos'!F76+'2. Aspectos técnicos'!F77+'2. Aspectos técnicos'!F78+'2. Aspectos técnicos'!F79)*1/39</f>
        <v>0</v>
      </c>
      <c r="D11" s="116">
        <f>('2. Aspectos técnicos'!G33+'2. Aspectos técnicos'!G34+'2. Aspectos técnicos'!G35+'2. Aspectos técnicos'!G36+'2. Aspectos técnicos'!G37+'2. Aspectos técnicos'!G38+'2. Aspectos técnicos'!G39+'2. Aspectos técnicos'!G40+'2. Aspectos técnicos'!G41+'2. Aspectos técnicos'!E44+'2. Aspectos técnicos'!E45+'2. Aspectos técnicos'!E46+'2. Aspectos técnicos'!E47+'2. Aspectos técnicos'!E48+'2. Aspectos técnicos'!E49+'2. Aspectos técnicos'!E50+'2. Aspectos técnicos'!E51+'2. Aspectos técnicos'!E52+'2. Aspectos técnicos'!E53+'2. Aspectos técnicos'!E54+'2. Aspectos técnicos'!G57+'2. Aspectos técnicos'!G58+'2. Aspectos técnicos'!G59+'2. Aspectos técnicos'!G60+'2. Aspectos técnicos'!G61+'2. Aspectos técnicos'!G62+'2. Aspectos técnicos'!G63+'2. Aspectos técnicos'!G66+'2. Aspectos técnicos'!G67+'2. Aspectos técnicos'!G68+'2. Aspectos técnicos'!G69+'2. Aspectos técnicos'!G70+'2. Aspectos técnicos'!G71+'2. Aspectos técnicos'!G72+'2. Aspectos técnicos'!G73+'2. Aspectos técnicos'!G76+'2. Aspectos técnicos'!G77+'2. Aspectos técnicos'!G78+'2. Aspectos técnicos'!G79)*1/39</f>
        <v>0</v>
      </c>
    </row>
    <row r="12" spans="1:18" x14ac:dyDescent="0.25">
      <c r="A12" s="419"/>
      <c r="B12" s="110" t="s">
        <v>419</v>
      </c>
      <c r="C12" s="109">
        <f>('2. Aspectos técnicos'!D83+'2. Aspectos técnicos'!D86+'2. Aspectos técnicos'!D87+'2. Aspectos técnicos'!D88+'2. Aspectos técnicos'!D89+'2. Aspectos técnicos'!D90+'2. Aspectos técnicos'!B94+'2. Aspectos técnicos'!B95+'2. Aspectos técnicos'!B96+'2. Aspectos técnicos'!B97+'2. Aspectos técnicos'!B98+'2. Aspectos técnicos'!B99+'2. Aspectos técnicos'!B100+'2. Aspectos técnicos'!B101+'2. Aspectos técnicos'!B102+'2. Aspectos técnicos'!B103+'2. Aspectos técnicos'!B104+'2. Aspectos técnicos'!B105+'2. Aspectos técnicos'!D94+'2. Aspectos técnicos'!D95+'2. Aspectos técnicos'!D96+'2. Aspectos técnicos'!D97+'2. Aspectos técnicos'!D98+'2. Aspectos técnicos'!D99+'2. Aspectos técnicos'!D100+'2. Aspectos técnicos'!D101+'2. Aspectos técnicos'!D102+'2. Aspectos técnicos'!D103+'2. Aspectos técnicos'!D104+'2. Aspectos técnicos'!D105+'2. Aspectos técnicos'!F94+'2. Aspectos técnicos'!F95+'2. Aspectos técnicos'!F96+'2. Aspectos técnicos'!F97+'2. Aspectos técnicos'!F98+'2. Aspectos técnicos'!F99+'2. Aspectos técnicos'!F100+'2. Aspectos técnicos'!F101+'2. Aspectos técnicos'!F102+'2. Aspectos técnicos'!F103+'2. Aspectos técnicos'!F104+'2. Aspectos técnicos'!F105+'2. Aspectos técnicos'!B109+'2. Aspectos técnicos'!B110+'2. Aspectos técnicos'!B111+'2. Aspectos técnicos'!B112+'2. Aspectos técnicos'!B113+'2. Aspectos técnicos'!B114+'2. Aspectos técnicos'!B115+'2. Aspectos técnicos'!B116+'2. Aspectos técnicos'!B117+'2. Aspectos técnicos'!B118+'2. Aspectos técnicos'!D109+'2. Aspectos técnicos'!D110+'2. Aspectos técnicos'!D111+'2. Aspectos técnicos'!D112+'2. Aspectos técnicos'!D113+'2. Aspectos técnicos'!D114+'2. Aspectos técnicos'!D115+'2. Aspectos técnicos'!D116+'2. Aspectos técnicos'!D117+'2. Aspectos técnicos'!D118+'2. Aspectos técnicos'!F109+'2. Aspectos técnicos'!F110+'2. Aspectos técnicos'!F111+'2. Aspectos técnicos'!F112+'2. Aspectos técnicos'!F113+'2. Aspectos técnicos'!F114+'2. Aspectos técnicos'!F115+'2. Aspectos técnicos'!F116+'2. Aspectos técnicos'!F117+'2. Aspectos técnicos'!F117+'2. Aspectos técnicos'!F118+'2. Aspectos técnicos'!F121+'2. Aspectos técnicos'!F122+'2. Aspectos técnicos'!F130+'2. Aspectos técnicos'!F132+'2. Aspectos técnicos'!F133+'2. Aspectos técnicos'!F135+'2. Aspectos técnicos'!F136+'2. Aspectos técnicos'!F137+'2. Aspectos técnicos'!F138+'2. Aspectos técnicos'!F139+'2. Aspectos técnicos'!F140+'2. Aspectos técnicos'!F141+'2. Aspectos técnicos'!F142+'2. Aspectos técnicos'!F143+'2. Aspectos técnicos'!F144+'2. Aspectos técnicos'!F145)*1/89</f>
        <v>0</v>
      </c>
      <c r="D12" s="116">
        <f>('2. Aspectos técnicos'!E83+'2. Aspectos técnicos'!E86+'2. Aspectos técnicos'!E87+'2. Aspectos técnicos'!E88+'2. Aspectos técnicos'!E89+'2. Aspectos técnicos'!E90+'2. Aspectos técnicos'!C94+'2. Aspectos técnicos'!C95+'2. Aspectos técnicos'!C96+'2. Aspectos técnicos'!C97+'2. Aspectos técnicos'!C98+'2. Aspectos técnicos'!C99+'2. Aspectos técnicos'!C100+'2. Aspectos técnicos'!C101+'2. Aspectos técnicos'!C102+'2. Aspectos técnicos'!C103+'2. Aspectos técnicos'!C104+'2. Aspectos técnicos'!C105+'2. Aspectos técnicos'!E94+'2. Aspectos técnicos'!E95+'2. Aspectos técnicos'!E96+'2. Aspectos técnicos'!E97+'2. Aspectos técnicos'!E98+'2. Aspectos técnicos'!E99+'2. Aspectos técnicos'!E100+'2. Aspectos técnicos'!E101+'2. Aspectos técnicos'!E102+'2. Aspectos técnicos'!E103+'2. Aspectos técnicos'!E104+'2. Aspectos técnicos'!E105+'2. Aspectos técnicos'!G94+'2. Aspectos técnicos'!G95+'2. Aspectos técnicos'!G96+'2. Aspectos técnicos'!G97+'2. Aspectos técnicos'!G98+'2. Aspectos técnicos'!G99+'2. Aspectos técnicos'!G100+'2. Aspectos técnicos'!G101+'2. Aspectos técnicos'!G102+'2. Aspectos técnicos'!G103+'2. Aspectos técnicos'!G104+'2. Aspectos técnicos'!G105+'2. Aspectos técnicos'!C109+'2. Aspectos técnicos'!C110+'2. Aspectos técnicos'!C111+'2. Aspectos técnicos'!C112+'2. Aspectos técnicos'!C113+'2. Aspectos técnicos'!C114+'2. Aspectos técnicos'!C115+'2. Aspectos técnicos'!C116+'2. Aspectos técnicos'!C117+'2. Aspectos técnicos'!C118+'2. Aspectos técnicos'!E109+'2. Aspectos técnicos'!E110+'2. Aspectos técnicos'!E111+'2. Aspectos técnicos'!E112+'2. Aspectos técnicos'!E113+'2. Aspectos técnicos'!E114+'2. Aspectos técnicos'!E115+'2. Aspectos técnicos'!E116+'2. Aspectos técnicos'!E117+'2. Aspectos técnicos'!E118+'2. Aspectos técnicos'!G109+'2. Aspectos técnicos'!G110+'2. Aspectos técnicos'!G111+'2. Aspectos técnicos'!G112+'2. Aspectos técnicos'!G113+'2. Aspectos técnicos'!G114+'2. Aspectos técnicos'!G115+'2. Aspectos técnicos'!G116+'2. Aspectos técnicos'!G117+'2. Aspectos técnicos'!G117+'2. Aspectos técnicos'!G118+'2. Aspectos técnicos'!G121+'2. Aspectos técnicos'!G122+'2. Aspectos técnicos'!G130+'2. Aspectos técnicos'!G132+'2. Aspectos técnicos'!G133+'2. Aspectos técnicos'!G135+'2. Aspectos técnicos'!G136+'2. Aspectos técnicos'!G137+'2. Aspectos técnicos'!G138+'2. Aspectos técnicos'!G139+'2. Aspectos técnicos'!G140+'2. Aspectos técnicos'!G141+'2. Aspectos técnicos'!G142+'2. Aspectos técnicos'!G143+'2. Aspectos técnicos'!G144+'2. Aspectos técnicos'!G145)*1/89</f>
        <v>0</v>
      </c>
    </row>
    <row r="13" spans="1:18" x14ac:dyDescent="0.25">
      <c r="A13" s="419"/>
      <c r="B13" s="110" t="s">
        <v>420</v>
      </c>
      <c r="C13" s="109">
        <f>('2. Aspectos técnicos'!F174+'2. Aspectos técnicos'!F176+'2. Aspectos técnicos'!F177+'2. Aspectos técnicos'!F178+'2. Aspectos técnicos'!F179+'2. Aspectos técnicos'!F180+'2. Aspectos técnicos'!F181+'2. Aspectos técnicos'!F183+'2. Aspectos técnicos'!F184+'2. Aspectos técnicos'!F185+'2. Aspectos técnicos'!F186+'2. Aspectos técnicos'!F187)*1/12</f>
        <v>0</v>
      </c>
      <c r="D13" s="116">
        <f>('2. Aspectos técnicos'!G174+'2. Aspectos técnicos'!G176+'2. Aspectos técnicos'!G177+'2. Aspectos técnicos'!G178+'2. Aspectos técnicos'!G179+'2. Aspectos técnicos'!G180+'2. Aspectos técnicos'!G181+'2. Aspectos técnicos'!G183+'2. Aspectos técnicos'!G184+'2. Aspectos técnicos'!G185+'2. Aspectos técnicos'!G186+'2. Aspectos técnicos'!G187)*1/12</f>
        <v>0</v>
      </c>
    </row>
    <row r="14" spans="1:18" x14ac:dyDescent="0.25">
      <c r="A14" s="419"/>
      <c r="B14" s="110" t="s">
        <v>421</v>
      </c>
      <c r="C14" s="109">
        <f>('2. Aspectos técnicos'!F190+'2. Aspectos técnicos'!F191+'2. Aspectos técnicos'!F194+'2. Aspectos técnicos'!F195+'2. Aspectos técnicos'!F196+'2. Aspectos técnicos'!F197+'2. Aspectos técnicos'!F198+'2. Aspectos técnicos'!F199+'2. Aspectos técnicos'!F200+'2. Aspectos técnicos'!F201+'2. Aspectos técnicos'!F202+'2. Aspectos técnicos'!F203+'2. Aspectos técnicos'!F206+'2. Aspectos técnicos'!F208+'2. Aspectos técnicos'!F210+'2. Aspectos técnicos'!F211+'2. Aspectos técnicos'!F212+'2. Aspectos técnicos'!F213+'2. Aspectos técnicos'!F214+'2. Aspectos técnicos'!F215)*1/20</f>
        <v>0</v>
      </c>
      <c r="D14" s="116">
        <f>('2. Aspectos técnicos'!G190+'2. Aspectos técnicos'!G191+'2. Aspectos técnicos'!G194+'2. Aspectos técnicos'!G195+'2. Aspectos técnicos'!G196+'2. Aspectos técnicos'!G197+'2. Aspectos técnicos'!G198+'2. Aspectos técnicos'!G199+'2. Aspectos técnicos'!G200+'2. Aspectos técnicos'!G201+'2. Aspectos técnicos'!G202+'2. Aspectos técnicos'!G203+'2. Aspectos técnicos'!G206+'2. Aspectos técnicos'!G208+'2. Aspectos técnicos'!G210+'2. Aspectos técnicos'!G211+'2. Aspectos técnicos'!G212+'2. Aspectos técnicos'!G213+'2. Aspectos técnicos'!G214+'2. Aspectos técnicos'!G215)*1/20</f>
        <v>0</v>
      </c>
    </row>
    <row r="15" spans="1:18" x14ac:dyDescent="0.25">
      <c r="A15" s="419"/>
      <c r="B15" s="110" t="s">
        <v>16</v>
      </c>
      <c r="C15" s="109">
        <f>('2. Aspectos técnicos'!F235+'2. Aspectos técnicos'!F236+'2. Aspectos técnicos'!F237+'2. Aspectos técnicos'!D241+'2. Aspectos técnicos'!D242+'2. Aspectos técnicos'!D243+'2. Aspectos técnicos'!D244+'2. Aspectos técnicos'!D245+'2. Aspectos técnicos'!D246+'2. Aspectos técnicos'!D247+'2. Aspectos técnicos'!D248+'2. Aspectos técnicos'!F251+'2. Aspectos técnicos'!F253+'2. Aspectos técnicos'!F254+'2. Aspectos técnicos'!F255+'2. Aspectos técnicos'!F256+'2. Aspectos técnicos'!F258+'2. Aspectos técnicos'!F260+'2. Aspectos técnicos'!F261+'2. Aspectos técnicos'!F262+'2. Aspectos técnicos'!F265+'2. Aspectos técnicos'!F267+'2. Aspectos técnicos'!F268+'2. Aspectos técnicos'!F269+'2. Aspectos técnicos'!F272+'2. Aspectos técnicos'!F273)*1/26</f>
        <v>0</v>
      </c>
      <c r="D15" s="116">
        <f>('2. Aspectos técnicos'!G235+'2. Aspectos técnicos'!G236+'2. Aspectos técnicos'!G237+'2. Aspectos técnicos'!E241+'2. Aspectos técnicos'!E242+'2. Aspectos técnicos'!E243+'2. Aspectos técnicos'!E244+'2. Aspectos técnicos'!E245+'2. Aspectos técnicos'!E246+'2. Aspectos técnicos'!E247+'2. Aspectos técnicos'!E248+'2. Aspectos técnicos'!G251+'2. Aspectos técnicos'!G253+'2. Aspectos técnicos'!G254+'2. Aspectos técnicos'!G255+'2. Aspectos técnicos'!G256+'2. Aspectos técnicos'!G258+'2. Aspectos técnicos'!G260+'2. Aspectos técnicos'!G261+'2. Aspectos técnicos'!G262+'2. Aspectos técnicos'!G265+'2. Aspectos técnicos'!G267+'2. Aspectos técnicos'!G268+'2. Aspectos técnicos'!G269+'2. Aspectos técnicos'!G272+'2. Aspectos técnicos'!G273)*1/26</f>
        <v>0</v>
      </c>
    </row>
    <row r="16" spans="1:18" x14ac:dyDescent="0.25">
      <c r="A16" s="419"/>
      <c r="B16" s="110" t="s">
        <v>422</v>
      </c>
      <c r="C16" s="109">
        <f>('2. Aspectos técnicos'!F278+'2. Aspectos técnicos'!F279+'2. Aspectos técnicos'!F280+'2. Aspectos técnicos'!F281+'2. Aspectos técnicos'!F282+'2. Aspectos técnicos'!F283+'2. Aspectos técnicos'!F284+'2. Aspectos técnicos'!F285+'2. Aspectos técnicos'!F286+'2. Aspectos técnicos'!F287+'2. Aspectos técnicos'!F288+'2. Aspectos técnicos'!F289+'2. Aspectos técnicos'!F290+'2. Aspectos técnicos'!F291)*1/14</f>
        <v>0</v>
      </c>
      <c r="D16" s="116">
        <f>('2. Aspectos técnicos'!G278+'2. Aspectos técnicos'!G279+'2. Aspectos técnicos'!G280+'2. Aspectos técnicos'!G281+'2. Aspectos técnicos'!G282+'2. Aspectos técnicos'!G283+'2. Aspectos técnicos'!G284+'2. Aspectos técnicos'!G285+'2. Aspectos técnicos'!G286+'2. Aspectos técnicos'!G287+'2. Aspectos técnicos'!G288+'2. Aspectos técnicos'!G289+'2. Aspectos técnicos'!G290+'2. Aspectos técnicos'!G291)*1/14</f>
        <v>0</v>
      </c>
    </row>
    <row r="17" spans="1:4" ht="16.5" thickBot="1" x14ac:dyDescent="0.3">
      <c r="A17" s="149"/>
      <c r="B17" s="145" t="s">
        <v>414</v>
      </c>
      <c r="C17" s="127">
        <f>SUM(C8:C16)*1/9</f>
        <v>0</v>
      </c>
      <c r="D17" s="128">
        <f>SUM(D8:D16)*1/9</f>
        <v>0</v>
      </c>
    </row>
    <row r="18" spans="1:4" x14ac:dyDescent="0.25">
      <c r="A18" s="409" t="s">
        <v>423</v>
      </c>
      <c r="B18" s="111" t="s">
        <v>11</v>
      </c>
      <c r="C18" s="112">
        <f>('3. Aspectos de Infraestructura'!D13+'3. Aspectos de Infraestructura'!D14+'3. Aspectos de Infraestructura'!D15+'3. Aspectos de Infraestructura'!D17+'3. Aspectos de Infraestructura'!D18+'3. Aspectos de Infraestructura'!D19)*1/6</f>
        <v>0</v>
      </c>
      <c r="D18" s="148">
        <f>('3. Aspectos de Infraestructura'!E13+'3. Aspectos de Infraestructura'!E14+'3. Aspectos de Infraestructura'!E15+'3. Aspectos de Infraestructura'!E17+'3. Aspectos de Infraestructura'!E18+'3. Aspectos de Infraestructura'!E19)*1/6</f>
        <v>0</v>
      </c>
    </row>
    <row r="19" spans="1:4" x14ac:dyDescent="0.25">
      <c r="A19" s="410"/>
      <c r="B19" s="110" t="s">
        <v>12</v>
      </c>
      <c r="C19" s="109">
        <f>('3. Aspectos de Infraestructura'!D22+'3. Aspectos de Infraestructura'!D23+'3. Aspectos de Infraestructura'!D24+'3. Aspectos de Infraestructura'!D25+'3. Aspectos de Infraestructura'!D26+'3. Aspectos de Infraestructura'!D27+'3. Aspectos de Infraestructura'!D28)*1/7</f>
        <v>0</v>
      </c>
      <c r="D19" s="116">
        <f>('3. Aspectos de Infraestructura'!E22+'3. Aspectos de Infraestructura'!E23+'3. Aspectos de Infraestructura'!E24+'3. Aspectos de Infraestructura'!E25+'3. Aspectos de Infraestructura'!E26+'3. Aspectos de Infraestructura'!E27+'3. Aspectos de Infraestructura'!E28)*1/7</f>
        <v>0</v>
      </c>
    </row>
    <row r="20" spans="1:4" x14ac:dyDescent="0.25">
      <c r="A20" s="410"/>
      <c r="B20" s="110" t="s">
        <v>424</v>
      </c>
      <c r="C20" s="109">
        <f>('3. Aspectos de Infraestructura'!D31+'3. Aspectos de Infraestructura'!D32+'3. Aspectos de Infraestructura'!D33+'3. Aspectos de Infraestructura'!D34+'3. Aspectos de Infraestructura'!D35+'3. Aspectos de Infraestructura'!D36+'3. Aspectos de Infraestructura'!D37)*1/7</f>
        <v>0</v>
      </c>
      <c r="D20" s="116">
        <f>('3. Aspectos de Infraestructura'!E31+'3. Aspectos de Infraestructura'!E32+'3. Aspectos de Infraestructura'!E33+'3. Aspectos de Infraestructura'!E34+'3. Aspectos de Infraestructura'!E35+'3. Aspectos de Infraestructura'!E36+'3. Aspectos de Infraestructura'!E37)*1/7</f>
        <v>0</v>
      </c>
    </row>
    <row r="21" spans="1:4" x14ac:dyDescent="0.25">
      <c r="A21" s="410"/>
      <c r="B21" s="110" t="s">
        <v>425</v>
      </c>
      <c r="C21" s="109">
        <f>('3. Aspectos de Infraestructura'!D40+'3. Aspectos de Infraestructura'!D41+'3. Aspectos de Infraestructura'!D42+'3. Aspectos de Infraestructura'!D43)*1/4</f>
        <v>0</v>
      </c>
      <c r="D21" s="116">
        <f>('3. Aspectos de Infraestructura'!E40+'3. Aspectos de Infraestructura'!E41+'3. Aspectos de Infraestructura'!E42+'3. Aspectos de Infraestructura'!E43)*1/4</f>
        <v>0</v>
      </c>
    </row>
    <row r="22" spans="1:4" x14ac:dyDescent="0.25">
      <c r="A22" s="410"/>
      <c r="B22" s="110" t="s">
        <v>426</v>
      </c>
      <c r="C22" s="109">
        <f>('3. Aspectos de Infraestructura'!D55+'3. Aspectos de Infraestructura'!D56+'3. Aspectos de Infraestructura'!D57+'3. Aspectos de Infraestructura'!D58+'3. Aspectos de Infraestructura'!D59)*1/5</f>
        <v>0</v>
      </c>
      <c r="D22" s="116">
        <f>('3. Aspectos de Infraestructura'!E55+'3. Aspectos de Infraestructura'!E56+'3. Aspectos de Infraestructura'!E57+'3. Aspectos de Infraestructura'!E58+'3. Aspectos de Infraestructura'!E59)*1/5</f>
        <v>0</v>
      </c>
    </row>
    <row r="23" spans="1:4" x14ac:dyDescent="0.25">
      <c r="A23" s="410"/>
      <c r="B23" s="110" t="s">
        <v>427</v>
      </c>
      <c r="C23" s="109">
        <f>('3. Aspectos de Infraestructura'!D62+'3. Aspectos de Infraestructura'!D63+'3. Aspectos de Infraestructura'!D64)*1/3</f>
        <v>0</v>
      </c>
      <c r="D23" s="116">
        <f>('3. Aspectos de Infraestructura'!E62+'3. Aspectos de Infraestructura'!E63+'3. Aspectos de Infraestructura'!E64)*1/3</f>
        <v>0</v>
      </c>
    </row>
    <row r="24" spans="1:4" ht="16.5" thickBot="1" x14ac:dyDescent="0.3">
      <c r="A24" s="123"/>
      <c r="B24" s="124" t="s">
        <v>436</v>
      </c>
      <c r="C24" s="125">
        <f>SUM(C18:C23)*1/6</f>
        <v>0</v>
      </c>
      <c r="D24" s="126">
        <f>SUM(D18:D23)*1/6</f>
        <v>0</v>
      </c>
    </row>
    <row r="25" spans="1:4" x14ac:dyDescent="0.25">
      <c r="A25" s="129" t="s">
        <v>428</v>
      </c>
      <c r="B25" s="118" t="s">
        <v>429</v>
      </c>
      <c r="C25" s="119">
        <f>('4. Aspectos tecnológicos'!D8+'4. Aspectos tecnológicos'!D9+'4. Aspectos tecnológicos'!D10)*1/3</f>
        <v>0</v>
      </c>
      <c r="D25" s="120">
        <f>('4. Aspectos tecnológicos'!E8+'4. Aspectos tecnológicos'!E9+'4. Aspectos tecnológicos'!E10)*1/3</f>
        <v>0</v>
      </c>
    </row>
    <row r="26" spans="1:4" ht="16.5" thickBot="1" x14ac:dyDescent="0.3">
      <c r="A26" s="153"/>
      <c r="B26" s="152" t="s">
        <v>414</v>
      </c>
      <c r="C26" s="121">
        <f>C25</f>
        <v>0</v>
      </c>
      <c r="D26" s="122">
        <f>D25</f>
        <v>0</v>
      </c>
    </row>
    <row r="27" spans="1:4" x14ac:dyDescent="0.25">
      <c r="A27" s="411" t="s">
        <v>430</v>
      </c>
      <c r="B27" s="412"/>
      <c r="C27" s="131">
        <f>(C7+C17+C24+C26)*1/4</f>
        <v>0</v>
      </c>
      <c r="D27" s="132">
        <f>(D7+D17+D24+D26)*1/4</f>
        <v>0</v>
      </c>
    </row>
    <row r="28" spans="1:4" x14ac:dyDescent="0.25">
      <c r="A28" s="133"/>
      <c r="B28" s="106"/>
      <c r="C28" s="106"/>
      <c r="D28" s="134"/>
    </row>
    <row r="29" spans="1:4" ht="16.5" thickBot="1" x14ac:dyDescent="0.3">
      <c r="A29" s="413" t="s">
        <v>431</v>
      </c>
      <c r="B29" s="414"/>
      <c r="C29" s="414"/>
      <c r="D29" s="415"/>
    </row>
    <row r="30" spans="1:4" ht="16.5" thickBot="1" x14ac:dyDescent="0.3">
      <c r="A30" s="135"/>
      <c r="B30" s="107" t="s">
        <v>433</v>
      </c>
      <c r="C30" s="402" t="s">
        <v>13</v>
      </c>
      <c r="D30" s="403"/>
    </row>
    <row r="31" spans="1:4" ht="16.5" thickBot="1" x14ac:dyDescent="0.3">
      <c r="A31" s="135"/>
      <c r="B31" s="107"/>
      <c r="C31" s="107"/>
      <c r="D31" s="136"/>
    </row>
    <row r="32" spans="1:4" ht="16.5" thickBot="1" x14ac:dyDescent="0.3">
      <c r="A32" s="135"/>
      <c r="B32" s="107" t="s">
        <v>434</v>
      </c>
      <c r="C32" s="404" t="s">
        <v>14</v>
      </c>
      <c r="D32" s="405"/>
    </row>
    <row r="33" spans="1:4" ht="16.5" thickBot="1" x14ac:dyDescent="0.3">
      <c r="A33" s="135"/>
      <c r="B33" s="107"/>
      <c r="C33" s="107"/>
      <c r="D33" s="136"/>
    </row>
    <row r="34" spans="1:4" ht="16.5" thickBot="1" x14ac:dyDescent="0.3">
      <c r="A34" s="135"/>
      <c r="B34" s="137" t="s">
        <v>435</v>
      </c>
      <c r="C34" s="406" t="s">
        <v>432</v>
      </c>
      <c r="D34" s="407"/>
    </row>
    <row r="35" spans="1:4" x14ac:dyDescent="0.25">
      <c r="A35" s="138"/>
      <c r="B35" s="139"/>
      <c r="C35" s="139"/>
      <c r="D35" s="140"/>
    </row>
  </sheetData>
  <mergeCells count="9">
    <mergeCell ref="C30:D30"/>
    <mergeCell ref="C32:D32"/>
    <mergeCell ref="C34:D34"/>
    <mergeCell ref="F1:R1"/>
    <mergeCell ref="A18:A23"/>
    <mergeCell ref="A27:B27"/>
    <mergeCell ref="A29:D29"/>
    <mergeCell ref="A2:A6"/>
    <mergeCell ref="A8:A16"/>
  </mergeCells>
  <pageMargins left="0.7" right="0.7" top="0.75" bottom="0.75" header="0.3" footer="0.3"/>
  <pageSetup paperSize="9" orientation="portrait" r:id="rId1"/>
  <ignoredErrors>
    <ignoredError sqref="B34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1. Aspectos adminsitrativos</vt:lpstr>
      <vt:lpstr>2. Aspectos técnicos</vt:lpstr>
      <vt:lpstr>3. Aspectos de Infraestructura</vt:lpstr>
      <vt:lpstr>4. Aspectos tecnológicos</vt:lpstr>
      <vt:lpstr>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</dc:creator>
  <cp:lastModifiedBy>User Personal</cp:lastModifiedBy>
  <cp:lastPrinted>2021-09-30T16:05:52Z</cp:lastPrinted>
  <dcterms:created xsi:type="dcterms:W3CDTF">2018-03-31T03:19:51Z</dcterms:created>
  <dcterms:modified xsi:type="dcterms:W3CDTF">2022-07-06T03:24:41Z</dcterms:modified>
</cp:coreProperties>
</file>